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drawings/drawing2.xml" ContentType="application/vnd.openxmlformats-officedocument.drawing+xml"/>
  <Override PartName="/xl/ink/ink2.xml" ContentType="application/inkml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0.11.181\home$\Redirect\20107090\Desktop\"/>
    </mc:Choice>
  </mc:AlternateContent>
  <xr:revisionPtr revIDLastSave="0" documentId="8_{9B7D2171-1748-4C67-B4E8-736DFC82ED37}" xr6:coauthVersionLast="36" xr6:coauthVersionMax="36" xr10:uidLastSave="{00000000-0000-0000-0000-000000000000}"/>
  <bookViews>
    <workbookView xWindow="-120" yWindow="-120" windowWidth="21840" windowHeight="13140" firstSheet="4" activeTab="4" xr2:uid="{74DC9666-1631-460E-BFE3-DDAE7B4D9499}"/>
  </bookViews>
  <sheets>
    <sheet name="競技csv" sheetId="1" state="hidden" r:id="rId1"/>
    <sheet name="所属csv" sheetId="6" state="hidden" r:id="rId2"/>
    <sheet name="男選手データ" sheetId="3" state="hidden" r:id="rId3"/>
    <sheet name="女選手データ" sheetId="4" state="hidden" r:id="rId4"/>
    <sheet name="一覧表作成方法" sheetId="10" r:id="rId5"/>
    <sheet name="一覧表" sheetId="2" r:id="rId6"/>
    <sheet name="競技者csv貼り付け用" sheetId="7" state="hidden" r:id="rId7"/>
    <sheet name="チームcsv貼り付け用" sheetId="9" state="hidden" r:id="rId8"/>
    <sheet name="競技者csv変換" sheetId="5" state="hidden" r:id="rId9"/>
    <sheet name="チームcsv変換" sheetId="8" state="hidden" r:id="rId10"/>
  </sheets>
  <definedNames>
    <definedName name="_xlnm.Print_Area" localSheetId="5">一覧表!$C$1:$X$86</definedName>
    <definedName name="入力セル">一覧表!$H$4:$H$54,一覧表!$K$4:$M$54,一覧表!$S$4:$S$45,一覧表!$V$4:$X$45,一覧表!$N$47:$N$76,一覧表!$S$47:$S$76,一覧表!$V$47:$X$76,一覧表!$C$56:$C$86,一覧表!$H$56:$H$86,一覧表!$K$56:$M$86,一覧表!$R$81,一覧表!$R$82,一覧表!$R$83,一覧表!$R$85,一覧表!$R$86,一覧表!$Q$85,一覧表!$Q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" l="1"/>
  <c r="T46" i="2"/>
  <c r="U46" i="2"/>
  <c r="T47" i="2"/>
  <c r="U47" i="2"/>
  <c r="T48" i="2"/>
  <c r="U48" i="2"/>
  <c r="T49" i="2"/>
  <c r="U49" i="2"/>
  <c r="O6" i="2"/>
  <c r="P6" i="2"/>
  <c r="Q6" i="2"/>
  <c r="O7" i="2"/>
  <c r="P7" i="2"/>
  <c r="Q7" i="2"/>
  <c r="O8" i="2"/>
  <c r="P8" i="2"/>
  <c r="Q8" i="2"/>
  <c r="O9" i="2"/>
  <c r="P9" i="2"/>
  <c r="Q9" i="2"/>
  <c r="O10" i="2"/>
  <c r="P10" i="2"/>
  <c r="Q10" i="2"/>
  <c r="O11" i="2"/>
  <c r="P11" i="2"/>
  <c r="Q11" i="2"/>
  <c r="O12" i="2"/>
  <c r="P12" i="2"/>
  <c r="Q12" i="2"/>
  <c r="O13" i="2"/>
  <c r="P13" i="2"/>
  <c r="Q13" i="2"/>
  <c r="O14" i="2"/>
  <c r="P14" i="2"/>
  <c r="Q14" i="2"/>
  <c r="O15" i="2"/>
  <c r="P15" i="2"/>
  <c r="Q15" i="2"/>
  <c r="O16" i="2"/>
  <c r="P16" i="2"/>
  <c r="Q16" i="2"/>
  <c r="O17" i="2"/>
  <c r="P17" i="2"/>
  <c r="Q17" i="2"/>
  <c r="O18" i="2"/>
  <c r="P18" i="2"/>
  <c r="Q18" i="2"/>
  <c r="O19" i="2"/>
  <c r="P19" i="2"/>
  <c r="Q19" i="2"/>
  <c r="O20" i="2"/>
  <c r="P20" i="2"/>
  <c r="Q20" i="2"/>
  <c r="O21" i="2"/>
  <c r="P21" i="2"/>
  <c r="Q21" i="2"/>
  <c r="O22" i="2"/>
  <c r="P22" i="2"/>
  <c r="Q22" i="2"/>
  <c r="O23" i="2"/>
  <c r="P23" i="2"/>
  <c r="Q23" i="2"/>
  <c r="O24" i="2"/>
  <c r="P24" i="2"/>
  <c r="Q24" i="2"/>
  <c r="O25" i="2"/>
  <c r="P25" i="2"/>
  <c r="Q25" i="2"/>
  <c r="O26" i="2"/>
  <c r="P26" i="2"/>
  <c r="Q26" i="2"/>
  <c r="O27" i="2"/>
  <c r="P27" i="2"/>
  <c r="Q27" i="2"/>
  <c r="O28" i="2"/>
  <c r="P28" i="2"/>
  <c r="Q28" i="2"/>
  <c r="O29" i="2"/>
  <c r="P29" i="2"/>
  <c r="Q29" i="2"/>
  <c r="O30" i="2"/>
  <c r="P30" i="2"/>
  <c r="Q30" i="2"/>
  <c r="O31" i="2"/>
  <c r="P31" i="2"/>
  <c r="Q31" i="2"/>
  <c r="O32" i="2"/>
  <c r="P32" i="2"/>
  <c r="Q32" i="2"/>
  <c r="O33" i="2"/>
  <c r="P33" i="2"/>
  <c r="Q33" i="2"/>
  <c r="O34" i="2"/>
  <c r="P34" i="2"/>
  <c r="Q34" i="2"/>
  <c r="O35" i="2"/>
  <c r="P35" i="2"/>
  <c r="Q35" i="2"/>
  <c r="O36" i="2"/>
  <c r="P36" i="2"/>
  <c r="Q36" i="2"/>
  <c r="O37" i="2"/>
  <c r="P37" i="2"/>
  <c r="Q37" i="2"/>
  <c r="O38" i="2"/>
  <c r="P38" i="2"/>
  <c r="Q38" i="2"/>
  <c r="O39" i="2"/>
  <c r="P39" i="2"/>
  <c r="Q39" i="2"/>
  <c r="O40" i="2"/>
  <c r="P40" i="2"/>
  <c r="Q40" i="2"/>
  <c r="O41" i="2"/>
  <c r="P41" i="2"/>
  <c r="Q41" i="2"/>
  <c r="O42" i="2"/>
  <c r="P42" i="2"/>
  <c r="Q42" i="2"/>
  <c r="O43" i="2"/>
  <c r="P43" i="2"/>
  <c r="Q43" i="2"/>
  <c r="O44" i="2"/>
  <c r="P44" i="2"/>
  <c r="Q44" i="2"/>
  <c r="O45" i="2"/>
  <c r="P45" i="2"/>
  <c r="Q45" i="2"/>
  <c r="O46" i="2"/>
  <c r="P46" i="2"/>
  <c r="Q46" i="2"/>
  <c r="O47" i="2"/>
  <c r="P47" i="2"/>
  <c r="Q47" i="2"/>
  <c r="O48" i="2"/>
  <c r="P48" i="2"/>
  <c r="Q48" i="2"/>
  <c r="O49" i="2"/>
  <c r="P49" i="2"/>
  <c r="Q49" i="2"/>
  <c r="O50" i="2"/>
  <c r="P50" i="2"/>
  <c r="Q50" i="2"/>
  <c r="O51" i="2"/>
  <c r="P51" i="2"/>
  <c r="Q51" i="2"/>
  <c r="O52" i="2"/>
  <c r="P52" i="2"/>
  <c r="Q52" i="2"/>
  <c r="O53" i="2"/>
  <c r="P53" i="2"/>
  <c r="Q53" i="2"/>
  <c r="O54" i="2"/>
  <c r="P54" i="2"/>
  <c r="Q54" i="2"/>
  <c r="O55" i="2"/>
  <c r="P55" i="2"/>
  <c r="Q55" i="2"/>
  <c r="O56" i="2"/>
  <c r="P56" i="2"/>
  <c r="Q56" i="2"/>
  <c r="O57" i="2"/>
  <c r="P57" i="2"/>
  <c r="Q57" i="2"/>
  <c r="O58" i="2"/>
  <c r="P58" i="2"/>
  <c r="Q58" i="2"/>
  <c r="O59" i="2"/>
  <c r="P59" i="2"/>
  <c r="Q59" i="2"/>
  <c r="O60" i="2"/>
  <c r="P60" i="2"/>
  <c r="Q60" i="2"/>
  <c r="O61" i="2"/>
  <c r="P61" i="2"/>
  <c r="Q61" i="2"/>
  <c r="O62" i="2"/>
  <c r="P62" i="2"/>
  <c r="Q62" i="2"/>
  <c r="O63" i="2"/>
  <c r="P63" i="2"/>
  <c r="Q63" i="2"/>
  <c r="O64" i="2"/>
  <c r="P64" i="2"/>
  <c r="Q64" i="2"/>
  <c r="U70" i="2"/>
  <c r="T70" i="2"/>
  <c r="N70" i="2"/>
  <c r="O70" i="2" s="1"/>
  <c r="U69" i="2"/>
  <c r="T69" i="2"/>
  <c r="P69" i="2"/>
  <c r="O69" i="2"/>
  <c r="U68" i="2"/>
  <c r="T68" i="2"/>
  <c r="P68" i="2"/>
  <c r="O68" i="2"/>
  <c r="X67" i="2"/>
  <c r="X68" i="2" s="1"/>
  <c r="X69" i="2" s="1"/>
  <c r="X70" i="2" s="1"/>
  <c r="U67" i="2"/>
  <c r="T67" i="2"/>
  <c r="Q67" i="2"/>
  <c r="P67" i="2"/>
  <c r="O67" i="2"/>
  <c r="X66" i="2"/>
  <c r="W66" i="2"/>
  <c r="W67" i="2" s="1"/>
  <c r="W68" i="2" s="1"/>
  <c r="W69" i="2" s="1"/>
  <c r="W70" i="2" s="1"/>
  <c r="V66" i="2"/>
  <c r="V67" i="2" s="1"/>
  <c r="V68" i="2" s="1"/>
  <c r="V69" i="2" s="1"/>
  <c r="V70" i="2" s="1"/>
  <c r="U66" i="2"/>
  <c r="T66" i="2"/>
  <c r="P66" i="2"/>
  <c r="O66" i="2"/>
  <c r="U65" i="2"/>
  <c r="T65" i="2"/>
  <c r="P65" i="2"/>
  <c r="O65" i="2"/>
  <c r="N65" i="2"/>
  <c r="U76" i="2"/>
  <c r="T76" i="2"/>
  <c r="P76" i="2"/>
  <c r="N76" i="2"/>
  <c r="O76" i="2" s="1"/>
  <c r="U75" i="2"/>
  <c r="T75" i="2"/>
  <c r="P75" i="2"/>
  <c r="O75" i="2"/>
  <c r="W74" i="2"/>
  <c r="W75" i="2" s="1"/>
  <c r="U74" i="2"/>
  <c r="T74" i="2"/>
  <c r="P74" i="2"/>
  <c r="O74" i="2"/>
  <c r="X73" i="2"/>
  <c r="X74" i="2" s="1"/>
  <c r="X75" i="2" s="1"/>
  <c r="X76" i="2" s="1"/>
  <c r="W73" i="2"/>
  <c r="U73" i="2"/>
  <c r="T73" i="2"/>
  <c r="Q73" i="2"/>
  <c r="P73" i="2"/>
  <c r="O73" i="2"/>
  <c r="X72" i="2"/>
  <c r="W72" i="2"/>
  <c r="V72" i="2"/>
  <c r="V73" i="2" s="1"/>
  <c r="V74" i="2" s="1"/>
  <c r="V75" i="2" s="1"/>
  <c r="V76" i="2" s="1"/>
  <c r="U72" i="2"/>
  <c r="T72" i="2"/>
  <c r="P72" i="2"/>
  <c r="O72" i="2"/>
  <c r="U71" i="2"/>
  <c r="T71" i="2"/>
  <c r="O71" i="2"/>
  <c r="N71" i="2"/>
  <c r="P71" i="2" s="1"/>
  <c r="O4" i="2"/>
  <c r="P4" i="2"/>
  <c r="Q4" i="2"/>
  <c r="P5" i="2"/>
  <c r="O5" i="2"/>
  <c r="D6" i="2"/>
  <c r="E6" i="2"/>
  <c r="F6" i="2"/>
  <c r="I6" i="2"/>
  <c r="J6" i="2"/>
  <c r="D7" i="2"/>
  <c r="E7" i="2"/>
  <c r="F7" i="2"/>
  <c r="I7" i="2"/>
  <c r="J7" i="2"/>
  <c r="D8" i="2"/>
  <c r="E8" i="2"/>
  <c r="F8" i="2"/>
  <c r="I8" i="2"/>
  <c r="J8" i="2"/>
  <c r="D9" i="2"/>
  <c r="E9" i="2"/>
  <c r="F9" i="2"/>
  <c r="I9" i="2"/>
  <c r="J9" i="2"/>
  <c r="D10" i="2"/>
  <c r="E10" i="2"/>
  <c r="F10" i="2"/>
  <c r="I10" i="2"/>
  <c r="J10" i="2"/>
  <c r="D11" i="2"/>
  <c r="E11" i="2"/>
  <c r="F11" i="2"/>
  <c r="I11" i="2"/>
  <c r="J11" i="2"/>
  <c r="D12" i="2"/>
  <c r="E12" i="2"/>
  <c r="F12" i="2"/>
  <c r="I12" i="2"/>
  <c r="J12" i="2"/>
  <c r="D13" i="2"/>
  <c r="E13" i="2"/>
  <c r="F13" i="2"/>
  <c r="I13" i="2"/>
  <c r="J13" i="2"/>
  <c r="D14" i="2"/>
  <c r="E14" i="2"/>
  <c r="F14" i="2"/>
  <c r="I14" i="2"/>
  <c r="J14" i="2"/>
  <c r="D15" i="2"/>
  <c r="E15" i="2"/>
  <c r="F15" i="2"/>
  <c r="I15" i="2"/>
  <c r="J15" i="2"/>
  <c r="D16" i="2"/>
  <c r="E16" i="2"/>
  <c r="F16" i="2"/>
  <c r="I16" i="2"/>
  <c r="J16" i="2"/>
  <c r="D17" i="2"/>
  <c r="E17" i="2"/>
  <c r="F17" i="2"/>
  <c r="I17" i="2"/>
  <c r="J17" i="2"/>
  <c r="D18" i="2"/>
  <c r="E18" i="2"/>
  <c r="F18" i="2"/>
  <c r="I18" i="2"/>
  <c r="J18" i="2"/>
  <c r="D19" i="2"/>
  <c r="E19" i="2"/>
  <c r="F19" i="2"/>
  <c r="I19" i="2"/>
  <c r="J19" i="2"/>
  <c r="D20" i="2"/>
  <c r="E20" i="2"/>
  <c r="F20" i="2"/>
  <c r="I20" i="2"/>
  <c r="J20" i="2"/>
  <c r="D21" i="2"/>
  <c r="E21" i="2"/>
  <c r="F21" i="2"/>
  <c r="I21" i="2"/>
  <c r="J21" i="2"/>
  <c r="D22" i="2"/>
  <c r="E22" i="2"/>
  <c r="F22" i="2"/>
  <c r="I22" i="2"/>
  <c r="J22" i="2"/>
  <c r="D23" i="2"/>
  <c r="E23" i="2"/>
  <c r="F23" i="2"/>
  <c r="I23" i="2"/>
  <c r="J23" i="2"/>
  <c r="D24" i="2"/>
  <c r="E24" i="2"/>
  <c r="F24" i="2"/>
  <c r="I24" i="2"/>
  <c r="J24" i="2"/>
  <c r="D25" i="2"/>
  <c r="E25" i="2"/>
  <c r="F25" i="2"/>
  <c r="I25" i="2"/>
  <c r="J25" i="2"/>
  <c r="D26" i="2"/>
  <c r="E26" i="2"/>
  <c r="F26" i="2"/>
  <c r="I26" i="2"/>
  <c r="J26" i="2"/>
  <c r="D27" i="2"/>
  <c r="E27" i="2"/>
  <c r="F27" i="2"/>
  <c r="I27" i="2"/>
  <c r="J27" i="2"/>
  <c r="D28" i="2"/>
  <c r="E28" i="2"/>
  <c r="F28" i="2"/>
  <c r="I28" i="2"/>
  <c r="J28" i="2"/>
  <c r="D29" i="2"/>
  <c r="E29" i="2"/>
  <c r="F29" i="2"/>
  <c r="I29" i="2"/>
  <c r="J29" i="2"/>
  <c r="D30" i="2"/>
  <c r="E30" i="2"/>
  <c r="F30" i="2"/>
  <c r="I30" i="2"/>
  <c r="J30" i="2"/>
  <c r="D31" i="2"/>
  <c r="E31" i="2"/>
  <c r="F31" i="2"/>
  <c r="I31" i="2"/>
  <c r="J31" i="2"/>
  <c r="D32" i="2"/>
  <c r="E32" i="2"/>
  <c r="F32" i="2"/>
  <c r="I32" i="2"/>
  <c r="J32" i="2"/>
  <c r="D33" i="2"/>
  <c r="E33" i="2"/>
  <c r="F33" i="2"/>
  <c r="I33" i="2"/>
  <c r="J33" i="2"/>
  <c r="D34" i="2"/>
  <c r="E34" i="2"/>
  <c r="F34" i="2"/>
  <c r="I34" i="2"/>
  <c r="J34" i="2"/>
  <c r="D35" i="2"/>
  <c r="E35" i="2"/>
  <c r="F35" i="2"/>
  <c r="I35" i="2"/>
  <c r="J35" i="2"/>
  <c r="D36" i="2"/>
  <c r="E36" i="2"/>
  <c r="F36" i="2"/>
  <c r="I36" i="2"/>
  <c r="J36" i="2"/>
  <c r="D37" i="2"/>
  <c r="E37" i="2"/>
  <c r="F37" i="2"/>
  <c r="I37" i="2"/>
  <c r="J37" i="2"/>
  <c r="D38" i="2"/>
  <c r="E38" i="2"/>
  <c r="F38" i="2"/>
  <c r="I38" i="2"/>
  <c r="J38" i="2"/>
  <c r="D39" i="2"/>
  <c r="E39" i="2"/>
  <c r="F39" i="2"/>
  <c r="I39" i="2"/>
  <c r="J39" i="2"/>
  <c r="D40" i="2"/>
  <c r="E40" i="2"/>
  <c r="F40" i="2"/>
  <c r="I40" i="2"/>
  <c r="J40" i="2"/>
  <c r="D41" i="2"/>
  <c r="E41" i="2"/>
  <c r="F41" i="2"/>
  <c r="I41" i="2"/>
  <c r="J41" i="2"/>
  <c r="D42" i="2"/>
  <c r="E42" i="2"/>
  <c r="F42" i="2"/>
  <c r="I42" i="2"/>
  <c r="J42" i="2"/>
  <c r="D43" i="2"/>
  <c r="E43" i="2"/>
  <c r="F43" i="2"/>
  <c r="I43" i="2"/>
  <c r="J43" i="2"/>
  <c r="D44" i="2"/>
  <c r="E44" i="2"/>
  <c r="F44" i="2"/>
  <c r="I44" i="2"/>
  <c r="J44" i="2"/>
  <c r="D45" i="2"/>
  <c r="E45" i="2"/>
  <c r="F45" i="2"/>
  <c r="I45" i="2"/>
  <c r="J45" i="2"/>
  <c r="D46" i="2"/>
  <c r="E46" i="2"/>
  <c r="F46" i="2"/>
  <c r="I46" i="2"/>
  <c r="J46" i="2"/>
  <c r="D47" i="2"/>
  <c r="E47" i="2"/>
  <c r="F47" i="2"/>
  <c r="I47" i="2"/>
  <c r="J47" i="2"/>
  <c r="D48" i="2"/>
  <c r="E48" i="2"/>
  <c r="F48" i="2"/>
  <c r="I48" i="2"/>
  <c r="J48" i="2"/>
  <c r="D49" i="2"/>
  <c r="E49" i="2"/>
  <c r="F49" i="2"/>
  <c r="I49" i="2"/>
  <c r="J49" i="2"/>
  <c r="D50" i="2"/>
  <c r="E50" i="2"/>
  <c r="F50" i="2"/>
  <c r="I50" i="2"/>
  <c r="J50" i="2"/>
  <c r="D51" i="2"/>
  <c r="E51" i="2"/>
  <c r="F51" i="2"/>
  <c r="I51" i="2"/>
  <c r="J51" i="2"/>
  <c r="D52" i="2"/>
  <c r="E52" i="2"/>
  <c r="F52" i="2"/>
  <c r="I52" i="2"/>
  <c r="J52" i="2"/>
  <c r="D53" i="2"/>
  <c r="E53" i="2"/>
  <c r="F53" i="2"/>
  <c r="I53" i="2"/>
  <c r="J53" i="2"/>
  <c r="D54" i="2"/>
  <c r="E54" i="2"/>
  <c r="F54" i="2"/>
  <c r="I54" i="2"/>
  <c r="J54" i="2"/>
  <c r="D55" i="2"/>
  <c r="E55" i="2"/>
  <c r="F55" i="2"/>
  <c r="I55" i="2"/>
  <c r="J55" i="2"/>
  <c r="D56" i="2"/>
  <c r="E56" i="2"/>
  <c r="F56" i="2"/>
  <c r="I56" i="2"/>
  <c r="J56" i="2"/>
  <c r="D57" i="2"/>
  <c r="E57" i="2"/>
  <c r="F57" i="2"/>
  <c r="I57" i="2"/>
  <c r="J57" i="2"/>
  <c r="D58" i="2"/>
  <c r="E58" i="2"/>
  <c r="F58" i="2"/>
  <c r="I58" i="2"/>
  <c r="J58" i="2"/>
  <c r="D59" i="2"/>
  <c r="E59" i="2"/>
  <c r="F59" i="2"/>
  <c r="I59" i="2"/>
  <c r="J59" i="2"/>
  <c r="D60" i="2"/>
  <c r="E60" i="2"/>
  <c r="F60" i="2"/>
  <c r="I60" i="2"/>
  <c r="J60" i="2"/>
  <c r="D61" i="2"/>
  <c r="E61" i="2"/>
  <c r="F61" i="2"/>
  <c r="I61" i="2"/>
  <c r="J61" i="2"/>
  <c r="D62" i="2"/>
  <c r="E62" i="2"/>
  <c r="F62" i="2"/>
  <c r="I62" i="2"/>
  <c r="J62" i="2"/>
  <c r="D63" i="2"/>
  <c r="E63" i="2"/>
  <c r="F63" i="2"/>
  <c r="I63" i="2"/>
  <c r="J63" i="2"/>
  <c r="D64" i="2"/>
  <c r="E64" i="2"/>
  <c r="F64" i="2"/>
  <c r="I64" i="2"/>
  <c r="J64" i="2"/>
  <c r="D65" i="2"/>
  <c r="E65" i="2"/>
  <c r="F65" i="2"/>
  <c r="I65" i="2"/>
  <c r="J65" i="2"/>
  <c r="D66" i="2"/>
  <c r="E66" i="2"/>
  <c r="F66" i="2"/>
  <c r="I66" i="2"/>
  <c r="J66" i="2"/>
  <c r="D67" i="2"/>
  <c r="E67" i="2"/>
  <c r="F67" i="2"/>
  <c r="I67" i="2"/>
  <c r="J67" i="2"/>
  <c r="D68" i="2"/>
  <c r="E68" i="2"/>
  <c r="F68" i="2"/>
  <c r="I68" i="2"/>
  <c r="J68" i="2"/>
  <c r="D69" i="2"/>
  <c r="E69" i="2"/>
  <c r="F69" i="2"/>
  <c r="I69" i="2"/>
  <c r="J69" i="2"/>
  <c r="D70" i="2"/>
  <c r="E70" i="2"/>
  <c r="F70" i="2"/>
  <c r="I70" i="2"/>
  <c r="J70" i="2"/>
  <c r="D71" i="2"/>
  <c r="E71" i="2"/>
  <c r="F71" i="2"/>
  <c r="I71" i="2"/>
  <c r="J71" i="2"/>
  <c r="D72" i="2"/>
  <c r="E72" i="2"/>
  <c r="F72" i="2"/>
  <c r="I72" i="2"/>
  <c r="J72" i="2"/>
  <c r="D73" i="2"/>
  <c r="E73" i="2"/>
  <c r="F73" i="2"/>
  <c r="I73" i="2"/>
  <c r="J73" i="2"/>
  <c r="D74" i="2"/>
  <c r="E74" i="2"/>
  <c r="F74" i="2"/>
  <c r="I74" i="2"/>
  <c r="J74" i="2"/>
  <c r="J80" i="2"/>
  <c r="I80" i="2"/>
  <c r="J79" i="2"/>
  <c r="I79" i="2"/>
  <c r="J78" i="2"/>
  <c r="I78" i="2"/>
  <c r="C78" i="2"/>
  <c r="C79" i="2" s="1"/>
  <c r="C80" i="2" s="1"/>
  <c r="J77" i="2"/>
  <c r="I77" i="2"/>
  <c r="F77" i="2"/>
  <c r="M76" i="2"/>
  <c r="M77" i="2" s="1"/>
  <c r="M78" i="2" s="1"/>
  <c r="M79" i="2" s="1"/>
  <c r="M80" i="2" s="1"/>
  <c r="L76" i="2"/>
  <c r="L77" i="2" s="1"/>
  <c r="L78" i="2" s="1"/>
  <c r="L79" i="2" s="1"/>
  <c r="L80" i="2" s="1"/>
  <c r="K76" i="2"/>
  <c r="K77" i="2" s="1"/>
  <c r="K78" i="2" s="1"/>
  <c r="K79" i="2" s="1"/>
  <c r="K80" i="2" s="1"/>
  <c r="J76" i="2"/>
  <c r="I76" i="2"/>
  <c r="C76" i="2"/>
  <c r="C75" i="2" s="1"/>
  <c r="J75" i="2"/>
  <c r="I75" i="2"/>
  <c r="J86" i="2"/>
  <c r="I86" i="2"/>
  <c r="J85" i="2"/>
  <c r="I85" i="2"/>
  <c r="C85" i="2"/>
  <c r="C86" i="2" s="1"/>
  <c r="J84" i="2"/>
  <c r="I84" i="2"/>
  <c r="C84" i="2"/>
  <c r="J83" i="2"/>
  <c r="I83" i="2"/>
  <c r="F83" i="2"/>
  <c r="M82" i="2"/>
  <c r="M83" i="2" s="1"/>
  <c r="M84" i="2" s="1"/>
  <c r="M85" i="2" s="1"/>
  <c r="M86" i="2" s="1"/>
  <c r="L82" i="2"/>
  <c r="L83" i="2" s="1"/>
  <c r="L84" i="2" s="1"/>
  <c r="L85" i="2" s="1"/>
  <c r="L86" i="2" s="1"/>
  <c r="K82" i="2"/>
  <c r="K83" i="2" s="1"/>
  <c r="K84" i="2" s="1"/>
  <c r="K85" i="2" s="1"/>
  <c r="K86" i="2" s="1"/>
  <c r="J82" i="2"/>
  <c r="I82" i="2"/>
  <c r="C82" i="2"/>
  <c r="J81" i="2"/>
  <c r="I81" i="2"/>
  <c r="C81" i="2"/>
  <c r="D4" i="2"/>
  <c r="E4" i="2"/>
  <c r="F4" i="2"/>
  <c r="D5" i="2"/>
  <c r="E5" i="2"/>
  <c r="F5" i="2"/>
  <c r="Q79" i="2"/>
  <c r="Q5" i="2"/>
  <c r="A2" i="9"/>
  <c r="A2" i="7"/>
  <c r="C102" i="8"/>
  <c r="C103" i="8"/>
  <c r="C104" i="8"/>
  <c r="K104" i="8" s="1"/>
  <c r="L104" i="8" s="1"/>
  <c r="C105" i="8"/>
  <c r="C106" i="8"/>
  <c r="K106" i="8" s="1"/>
  <c r="C107" i="8"/>
  <c r="C108" i="8"/>
  <c r="K108" i="8" s="1"/>
  <c r="C109" i="8"/>
  <c r="C110" i="8"/>
  <c r="C111" i="8"/>
  <c r="L111" i="8" s="1"/>
  <c r="C112" i="8"/>
  <c r="C113" i="8"/>
  <c r="C114" i="8"/>
  <c r="C115" i="8"/>
  <c r="C116" i="8"/>
  <c r="C117" i="8"/>
  <c r="C118" i="8"/>
  <c r="K118" i="8" s="1"/>
  <c r="C119" i="8"/>
  <c r="C120" i="8"/>
  <c r="K120" i="8" s="1"/>
  <c r="C121" i="8"/>
  <c r="C122" i="8"/>
  <c r="B122" i="8" s="1"/>
  <c r="C123" i="8"/>
  <c r="C124" i="8"/>
  <c r="C125" i="8"/>
  <c r="C126" i="8"/>
  <c r="C127" i="8"/>
  <c r="C128" i="8"/>
  <c r="C129" i="8"/>
  <c r="C130" i="8"/>
  <c r="J130" i="8" s="1"/>
  <c r="C131" i="8"/>
  <c r="O131" i="8" s="1"/>
  <c r="C132" i="8"/>
  <c r="C133" i="8"/>
  <c r="O133" i="8" s="1"/>
  <c r="C134" i="8"/>
  <c r="C135" i="8"/>
  <c r="M135" i="8" s="1"/>
  <c r="C136" i="8"/>
  <c r="C137" i="8"/>
  <c r="C138" i="8"/>
  <c r="C139" i="8"/>
  <c r="C140" i="8"/>
  <c r="C141" i="8"/>
  <c r="O141" i="8" s="1"/>
  <c r="C142" i="8"/>
  <c r="C143" i="8"/>
  <c r="O143" i="8" s="1"/>
  <c r="C144" i="8"/>
  <c r="C145" i="8"/>
  <c r="C146" i="8"/>
  <c r="C147" i="8"/>
  <c r="M147" i="8" s="1"/>
  <c r="C148" i="8"/>
  <c r="C149" i="8"/>
  <c r="C150" i="8"/>
  <c r="C151" i="8"/>
  <c r="C152" i="8"/>
  <c r="C153" i="8"/>
  <c r="O153" i="8" s="1"/>
  <c r="C154" i="8"/>
  <c r="C155" i="8"/>
  <c r="K155" i="8" s="1"/>
  <c r="C156" i="8"/>
  <c r="C157" i="8"/>
  <c r="K157" i="8" s="1"/>
  <c r="C158" i="8"/>
  <c r="C159" i="8"/>
  <c r="M159" i="8" s="1"/>
  <c r="C160" i="8"/>
  <c r="C161" i="8"/>
  <c r="O161" i="8" s="1"/>
  <c r="C162" i="8"/>
  <c r="J162" i="8" s="1"/>
  <c r="C163" i="8"/>
  <c r="C164" i="8"/>
  <c r="C165" i="8"/>
  <c r="P165" i="8" s="1"/>
  <c r="C166" i="8"/>
  <c r="O166" i="8" s="1"/>
  <c r="C167" i="8"/>
  <c r="P167" i="8" s="1"/>
  <c r="C168" i="8"/>
  <c r="K168" i="8" s="1"/>
  <c r="C169" i="8"/>
  <c r="P169" i="8" s="1"/>
  <c r="C170" i="8"/>
  <c r="K170" i="8" s="1"/>
  <c r="C171" i="8"/>
  <c r="P171" i="8" s="1"/>
  <c r="C172" i="8"/>
  <c r="O172" i="8" s="1"/>
  <c r="C173" i="8"/>
  <c r="P173" i="8" s="1"/>
  <c r="C174" i="8"/>
  <c r="C175" i="8"/>
  <c r="P175" i="8" s="1"/>
  <c r="C176" i="8"/>
  <c r="C177" i="8"/>
  <c r="P177" i="8" s="1"/>
  <c r="C178" i="8"/>
  <c r="M178" i="8" s="1"/>
  <c r="C179" i="8"/>
  <c r="P179" i="8" s="1"/>
  <c r="C180" i="8"/>
  <c r="B180" i="8" s="1"/>
  <c r="C181" i="8"/>
  <c r="P181" i="8" s="1"/>
  <c r="C182" i="8"/>
  <c r="C183" i="8"/>
  <c r="P183" i="8" s="1"/>
  <c r="C184" i="8"/>
  <c r="C185" i="8"/>
  <c r="P185" i="8" s="1"/>
  <c r="C186" i="8"/>
  <c r="M186" i="8" s="1"/>
  <c r="C187" i="8"/>
  <c r="P187" i="8" s="1"/>
  <c r="C188" i="8"/>
  <c r="C189" i="8"/>
  <c r="P189" i="8" s="1"/>
  <c r="C190" i="8"/>
  <c r="C191" i="8"/>
  <c r="P191" i="8" s="1"/>
  <c r="C192" i="8"/>
  <c r="C193" i="8"/>
  <c r="P193" i="8" s="1"/>
  <c r="C194" i="8"/>
  <c r="O194" i="8" s="1"/>
  <c r="C195" i="8"/>
  <c r="P195" i="8" s="1"/>
  <c r="C196" i="8"/>
  <c r="O196" i="8" s="1"/>
  <c r="C197" i="8"/>
  <c r="P197" i="8" s="1"/>
  <c r="C198" i="8"/>
  <c r="K198" i="8" s="1"/>
  <c r="C199" i="8"/>
  <c r="P199" i="8" s="1"/>
  <c r="C200" i="8"/>
  <c r="M200" i="8" s="1"/>
  <c r="B102" i="5"/>
  <c r="U102" i="5" s="1"/>
  <c r="B103" i="5"/>
  <c r="U103" i="5" s="1"/>
  <c r="P103" i="5"/>
  <c r="B104" i="5"/>
  <c r="B105" i="5"/>
  <c r="O105" i="5"/>
  <c r="B106" i="5"/>
  <c r="B107" i="5"/>
  <c r="U107" i="5" s="1"/>
  <c r="B108" i="5"/>
  <c r="F108" i="5" s="1"/>
  <c r="U108" i="5"/>
  <c r="B109" i="5"/>
  <c r="U109" i="5" s="1"/>
  <c r="L109" i="5"/>
  <c r="B110" i="5"/>
  <c r="B111" i="5"/>
  <c r="U111" i="5" s="1"/>
  <c r="L111" i="5"/>
  <c r="B112" i="5"/>
  <c r="F112" i="5" s="1"/>
  <c r="L112" i="5"/>
  <c r="U112" i="5"/>
  <c r="B113" i="5"/>
  <c r="L113" i="5" s="1"/>
  <c r="U113" i="5"/>
  <c r="B114" i="5"/>
  <c r="B115" i="5"/>
  <c r="U115" i="5" s="1"/>
  <c r="B116" i="5"/>
  <c r="F116" i="5" s="1"/>
  <c r="B117" i="5"/>
  <c r="L117" i="5"/>
  <c r="U117" i="5"/>
  <c r="B118" i="5"/>
  <c r="B119" i="5"/>
  <c r="U119" i="5" s="1"/>
  <c r="B120" i="5"/>
  <c r="F120" i="5" s="1"/>
  <c r="B121" i="5"/>
  <c r="U121" i="5" s="1"/>
  <c r="B122" i="5"/>
  <c r="B123" i="5"/>
  <c r="U123" i="5" s="1"/>
  <c r="L123" i="5"/>
  <c r="B124" i="5"/>
  <c r="B125" i="5"/>
  <c r="U125" i="5" s="1"/>
  <c r="L125" i="5"/>
  <c r="B126" i="5"/>
  <c r="U126" i="5" s="1"/>
  <c r="B127" i="5"/>
  <c r="B128" i="5"/>
  <c r="U128" i="5" s="1"/>
  <c r="B129" i="5"/>
  <c r="C129" i="5" s="1"/>
  <c r="B130" i="5"/>
  <c r="U130" i="5"/>
  <c r="B131" i="5"/>
  <c r="L131" i="5"/>
  <c r="B132" i="5"/>
  <c r="U132" i="5"/>
  <c r="B133" i="5"/>
  <c r="B134" i="5"/>
  <c r="U134" i="5" s="1"/>
  <c r="B135" i="5"/>
  <c r="C135" i="5" s="1"/>
  <c r="U135" i="5"/>
  <c r="B136" i="5"/>
  <c r="U136" i="5" s="1"/>
  <c r="B137" i="5"/>
  <c r="U137" i="5" s="1"/>
  <c r="B138" i="5"/>
  <c r="P138" i="5" s="1"/>
  <c r="B139" i="5"/>
  <c r="U139" i="5" s="1"/>
  <c r="B140" i="5"/>
  <c r="P140" i="5" s="1"/>
  <c r="U140" i="5"/>
  <c r="B141" i="5"/>
  <c r="U141" i="5" s="1"/>
  <c r="L141" i="5"/>
  <c r="B142" i="5"/>
  <c r="M142" i="5" s="1"/>
  <c r="B143" i="5"/>
  <c r="C143" i="5" s="1"/>
  <c r="B144" i="5"/>
  <c r="K144" i="5" s="1"/>
  <c r="O144" i="5"/>
  <c r="U144" i="5"/>
  <c r="B145" i="5"/>
  <c r="U145" i="5"/>
  <c r="B146" i="5"/>
  <c r="K146" i="5" s="1"/>
  <c r="G146" i="5"/>
  <c r="I146" i="5"/>
  <c r="O146" i="5"/>
  <c r="R146" i="5"/>
  <c r="U146" i="5"/>
  <c r="B147" i="5"/>
  <c r="B148" i="5"/>
  <c r="J148" i="5" s="1"/>
  <c r="H148" i="5"/>
  <c r="L148" i="5"/>
  <c r="P148" i="5"/>
  <c r="U148" i="5"/>
  <c r="B149" i="5"/>
  <c r="H149" i="5" s="1"/>
  <c r="B150" i="5"/>
  <c r="F150" i="5" s="1"/>
  <c r="M150" i="5"/>
  <c r="T150" i="5"/>
  <c r="B151" i="5"/>
  <c r="H151" i="5" s="1"/>
  <c r="B152" i="5"/>
  <c r="N152" i="5" s="1"/>
  <c r="J152" i="5"/>
  <c r="S152" i="5"/>
  <c r="B153" i="5"/>
  <c r="H153" i="5" s="1"/>
  <c r="B154" i="5"/>
  <c r="C154" i="5" s="1"/>
  <c r="F154" i="5"/>
  <c r="J154" i="5"/>
  <c r="L154" i="5"/>
  <c r="N154" i="5"/>
  <c r="S154" i="5"/>
  <c r="U154" i="5"/>
  <c r="B155" i="5"/>
  <c r="H155" i="5" s="1"/>
  <c r="B156" i="5"/>
  <c r="N156" i="5"/>
  <c r="B157" i="5"/>
  <c r="H157" i="5" s="1"/>
  <c r="B158" i="5"/>
  <c r="C158" i="5" s="1"/>
  <c r="H158" i="5"/>
  <c r="L158" i="5"/>
  <c r="P158" i="5"/>
  <c r="U158" i="5"/>
  <c r="B159" i="5"/>
  <c r="L159" i="5" s="1"/>
  <c r="B160" i="5"/>
  <c r="H160" i="5" s="1"/>
  <c r="B161" i="5"/>
  <c r="B162" i="5"/>
  <c r="C162" i="5" s="1"/>
  <c r="N162" i="5"/>
  <c r="B163" i="5"/>
  <c r="J163" i="5" s="1"/>
  <c r="B164" i="5"/>
  <c r="L164" i="5" s="1"/>
  <c r="B165" i="5"/>
  <c r="F165" i="5" s="1"/>
  <c r="U165" i="5"/>
  <c r="B166" i="5"/>
  <c r="H166" i="5" s="1"/>
  <c r="B167" i="5"/>
  <c r="H167" i="5" s="1"/>
  <c r="B168" i="5"/>
  <c r="B169" i="5"/>
  <c r="N169" i="5"/>
  <c r="B170" i="5"/>
  <c r="H170" i="5" s="1"/>
  <c r="B171" i="5"/>
  <c r="B172" i="5"/>
  <c r="H172" i="5" s="1"/>
  <c r="B173" i="5"/>
  <c r="P173" i="5" s="1"/>
  <c r="H173" i="5"/>
  <c r="B174" i="5"/>
  <c r="B175" i="5"/>
  <c r="H175" i="5"/>
  <c r="B176" i="5"/>
  <c r="H176" i="5" s="1"/>
  <c r="B177" i="5"/>
  <c r="S177" i="5" s="1"/>
  <c r="B178" i="5"/>
  <c r="F178" i="5" s="1"/>
  <c r="K178" i="5"/>
  <c r="P178" i="5"/>
  <c r="B179" i="5"/>
  <c r="L179" i="5" s="1"/>
  <c r="B180" i="5"/>
  <c r="F180" i="5" s="1"/>
  <c r="B181" i="5"/>
  <c r="L181" i="5" s="1"/>
  <c r="B182" i="5"/>
  <c r="C182" i="5" s="1"/>
  <c r="L182" i="5"/>
  <c r="U182" i="5"/>
  <c r="B183" i="5"/>
  <c r="L183" i="5" s="1"/>
  <c r="B184" i="5"/>
  <c r="F184" i="5" s="1"/>
  <c r="L184" i="5"/>
  <c r="U184" i="5"/>
  <c r="B185" i="5"/>
  <c r="L185" i="5" s="1"/>
  <c r="B186" i="5"/>
  <c r="G186" i="5" s="1"/>
  <c r="F186" i="5"/>
  <c r="H186" i="5"/>
  <c r="J186" i="5"/>
  <c r="L186" i="5"/>
  <c r="N186" i="5"/>
  <c r="P186" i="5"/>
  <c r="S186" i="5"/>
  <c r="U186" i="5"/>
  <c r="B187" i="5"/>
  <c r="L187" i="5" s="1"/>
  <c r="B188" i="5"/>
  <c r="C188" i="5" s="1"/>
  <c r="U188" i="5"/>
  <c r="B189" i="5"/>
  <c r="L189" i="5" s="1"/>
  <c r="B190" i="5"/>
  <c r="G190" i="5" s="1"/>
  <c r="F190" i="5"/>
  <c r="I190" i="5"/>
  <c r="L190" i="5"/>
  <c r="N190" i="5"/>
  <c r="R190" i="5"/>
  <c r="U190" i="5"/>
  <c r="B191" i="5"/>
  <c r="L191" i="5" s="1"/>
  <c r="B192" i="5"/>
  <c r="C192" i="5" s="1"/>
  <c r="U192" i="5"/>
  <c r="B193" i="5"/>
  <c r="L193" i="5" s="1"/>
  <c r="B194" i="5"/>
  <c r="C194" i="5" s="1"/>
  <c r="H194" i="5"/>
  <c r="N194" i="5"/>
  <c r="U194" i="5"/>
  <c r="B195" i="5"/>
  <c r="L195" i="5" s="1"/>
  <c r="U195" i="5"/>
  <c r="B196" i="5"/>
  <c r="C196" i="5"/>
  <c r="F196" i="5"/>
  <c r="G196" i="5"/>
  <c r="H196" i="5"/>
  <c r="I196" i="5"/>
  <c r="J196" i="5"/>
  <c r="K196" i="5"/>
  <c r="L196" i="5"/>
  <c r="M196" i="5"/>
  <c r="N196" i="5"/>
  <c r="O196" i="5"/>
  <c r="P196" i="5"/>
  <c r="R196" i="5"/>
  <c r="S196" i="5"/>
  <c r="T196" i="5"/>
  <c r="U196" i="5"/>
  <c r="B197" i="5"/>
  <c r="L197" i="5" s="1"/>
  <c r="B198" i="5"/>
  <c r="F198" i="5" s="1"/>
  <c r="C198" i="5"/>
  <c r="I198" i="5"/>
  <c r="L198" i="5"/>
  <c r="M198" i="5"/>
  <c r="R198" i="5"/>
  <c r="U198" i="5"/>
  <c r="B199" i="5"/>
  <c r="L199" i="5" s="1"/>
  <c r="B200" i="5"/>
  <c r="C200" i="5" s="1"/>
  <c r="F200" i="5"/>
  <c r="H200" i="5"/>
  <c r="J200" i="5"/>
  <c r="L200" i="5"/>
  <c r="N200" i="5"/>
  <c r="P200" i="5"/>
  <c r="S200" i="5"/>
  <c r="U200" i="5"/>
  <c r="C101" i="8"/>
  <c r="C3" i="8"/>
  <c r="I3" i="8" s="1"/>
  <c r="C4" i="8"/>
  <c r="P4" i="8" s="1"/>
  <c r="C5" i="8"/>
  <c r="K5" i="8" s="1"/>
  <c r="C6" i="8"/>
  <c r="P6" i="8" s="1"/>
  <c r="C7" i="8"/>
  <c r="I7" i="8" s="1"/>
  <c r="C8" i="8"/>
  <c r="C9" i="8"/>
  <c r="K9" i="8" s="1"/>
  <c r="L9" i="8" s="1"/>
  <c r="C10" i="8"/>
  <c r="J10" i="8" s="1"/>
  <c r="C11" i="8"/>
  <c r="K11" i="8" s="1"/>
  <c r="L11" i="8" s="1"/>
  <c r="C12" i="8"/>
  <c r="N12" i="8" s="1"/>
  <c r="C13" i="8"/>
  <c r="K13" i="8" s="1"/>
  <c r="L13" i="8" s="1"/>
  <c r="C14" i="8"/>
  <c r="J14" i="8" s="1"/>
  <c r="C15" i="8"/>
  <c r="I15" i="8" s="1"/>
  <c r="C16" i="8"/>
  <c r="N16" i="8" s="1"/>
  <c r="C17" i="8"/>
  <c r="K17" i="8" s="1"/>
  <c r="L17" i="8" s="1"/>
  <c r="C18" i="8"/>
  <c r="J18" i="8" s="1"/>
  <c r="C19" i="8"/>
  <c r="I19" i="8" s="1"/>
  <c r="C20" i="8"/>
  <c r="C21" i="8"/>
  <c r="K21" i="8" s="1"/>
  <c r="L21" i="8" s="1"/>
  <c r="C22" i="8"/>
  <c r="M22" i="8" s="1"/>
  <c r="C23" i="8"/>
  <c r="N23" i="8" s="1"/>
  <c r="C24" i="8"/>
  <c r="I24" i="8" s="1"/>
  <c r="C25" i="8"/>
  <c r="C26" i="8"/>
  <c r="K26" i="8" s="1"/>
  <c r="L26" i="8" s="1"/>
  <c r="C27" i="8"/>
  <c r="J27" i="8" s="1"/>
  <c r="C28" i="8"/>
  <c r="K28" i="8" s="1"/>
  <c r="L28" i="8" s="1"/>
  <c r="C29" i="8"/>
  <c r="J29" i="8" s="1"/>
  <c r="C30" i="8"/>
  <c r="I30" i="8" s="1"/>
  <c r="C31" i="8"/>
  <c r="J31" i="8" s="1"/>
  <c r="C32" i="8"/>
  <c r="I32" i="8" s="1"/>
  <c r="C33" i="8"/>
  <c r="C34" i="8"/>
  <c r="K34" i="8" s="1"/>
  <c r="L34" i="8" s="1"/>
  <c r="C35" i="8"/>
  <c r="J35" i="8" s="1"/>
  <c r="C36" i="8"/>
  <c r="I36" i="8" s="1"/>
  <c r="C37" i="8"/>
  <c r="C38" i="8"/>
  <c r="K38" i="8" s="1"/>
  <c r="L38" i="8" s="1"/>
  <c r="C39" i="8"/>
  <c r="J39" i="8" s="1"/>
  <c r="C40" i="8"/>
  <c r="B40" i="8" s="1"/>
  <c r="C41" i="8"/>
  <c r="C42" i="8"/>
  <c r="K42" i="8" s="1"/>
  <c r="L42" i="8" s="1"/>
  <c r="C43" i="8"/>
  <c r="J43" i="8" s="1"/>
  <c r="C44" i="8"/>
  <c r="B44" i="8" s="1"/>
  <c r="C45" i="8"/>
  <c r="C46" i="8"/>
  <c r="B46" i="8" s="1"/>
  <c r="C47" i="8"/>
  <c r="C48" i="8"/>
  <c r="P48" i="8" s="1"/>
  <c r="C49" i="8"/>
  <c r="J49" i="8" s="1"/>
  <c r="C50" i="8"/>
  <c r="B50" i="8" s="1"/>
  <c r="C51" i="8"/>
  <c r="J51" i="8" s="1"/>
  <c r="C52" i="8"/>
  <c r="K52" i="8" s="1"/>
  <c r="L52" i="8" s="1"/>
  <c r="C53" i="8"/>
  <c r="J53" i="8" s="1"/>
  <c r="C54" i="8"/>
  <c r="K54" i="8" s="1"/>
  <c r="C55" i="8"/>
  <c r="P55" i="8" s="1"/>
  <c r="C56" i="8"/>
  <c r="M56" i="8" s="1"/>
  <c r="C57" i="8"/>
  <c r="P57" i="8" s="1"/>
  <c r="C58" i="8"/>
  <c r="I58" i="8" s="1"/>
  <c r="C59" i="8"/>
  <c r="P59" i="8" s="1"/>
  <c r="C60" i="8"/>
  <c r="I60" i="8" s="1"/>
  <c r="C61" i="8"/>
  <c r="P61" i="8" s="1"/>
  <c r="C62" i="8"/>
  <c r="I62" i="8" s="1"/>
  <c r="C63" i="8"/>
  <c r="P63" i="8" s="1"/>
  <c r="C64" i="8"/>
  <c r="I64" i="8" s="1"/>
  <c r="C65" i="8"/>
  <c r="P65" i="8" s="1"/>
  <c r="C66" i="8"/>
  <c r="K66" i="8" s="1"/>
  <c r="C67" i="8"/>
  <c r="P67" i="8" s="1"/>
  <c r="C68" i="8"/>
  <c r="I68" i="8" s="1"/>
  <c r="C69" i="8"/>
  <c r="P69" i="8" s="1"/>
  <c r="C70" i="8"/>
  <c r="B70" i="8" s="1"/>
  <c r="C71" i="8"/>
  <c r="B71" i="8" s="1"/>
  <c r="C72" i="8"/>
  <c r="B72" i="8" s="1"/>
  <c r="C73" i="8"/>
  <c r="B73" i="8" s="1"/>
  <c r="C74" i="8"/>
  <c r="B74" i="8" s="1"/>
  <c r="C75" i="8"/>
  <c r="B75" i="8" s="1"/>
  <c r="C76" i="8"/>
  <c r="B76" i="8" s="1"/>
  <c r="C77" i="8"/>
  <c r="B77" i="8" s="1"/>
  <c r="C78" i="8"/>
  <c r="B78" i="8" s="1"/>
  <c r="C79" i="8"/>
  <c r="B79" i="8" s="1"/>
  <c r="C80" i="8"/>
  <c r="B80" i="8" s="1"/>
  <c r="C81" i="8"/>
  <c r="B81" i="8" s="1"/>
  <c r="C82" i="8"/>
  <c r="B82" i="8" s="1"/>
  <c r="C83" i="8"/>
  <c r="B83" i="8" s="1"/>
  <c r="C84" i="8"/>
  <c r="B84" i="8" s="1"/>
  <c r="C85" i="8"/>
  <c r="B85" i="8" s="1"/>
  <c r="C86" i="8"/>
  <c r="B86" i="8" s="1"/>
  <c r="C87" i="8"/>
  <c r="B87" i="8" s="1"/>
  <c r="C88" i="8"/>
  <c r="B88" i="8" s="1"/>
  <c r="C89" i="8"/>
  <c r="B89" i="8" s="1"/>
  <c r="C90" i="8"/>
  <c r="B90" i="8" s="1"/>
  <c r="C91" i="8"/>
  <c r="B91" i="8" s="1"/>
  <c r="C92" i="8"/>
  <c r="B92" i="8" s="1"/>
  <c r="C93" i="8"/>
  <c r="B93" i="8" s="1"/>
  <c r="C94" i="8"/>
  <c r="B94" i="8" s="1"/>
  <c r="C95" i="8"/>
  <c r="B95" i="8" s="1"/>
  <c r="C96" i="8"/>
  <c r="B96" i="8" s="1"/>
  <c r="C97" i="8"/>
  <c r="B97" i="8" s="1"/>
  <c r="C98" i="8"/>
  <c r="B98" i="8" s="1"/>
  <c r="C99" i="8"/>
  <c r="B99" i="8" s="1"/>
  <c r="C100" i="8"/>
  <c r="B100" i="8" s="1"/>
  <c r="C2" i="8"/>
  <c r="O2" i="8" s="1"/>
  <c r="B85" i="5"/>
  <c r="F85" i="5" s="1"/>
  <c r="T4" i="2"/>
  <c r="U4" i="2"/>
  <c r="T5" i="2"/>
  <c r="U5" i="2"/>
  <c r="T6" i="2"/>
  <c r="U6" i="2"/>
  <c r="T7" i="2"/>
  <c r="U7" i="2"/>
  <c r="T8" i="2"/>
  <c r="U8" i="2"/>
  <c r="T9" i="2"/>
  <c r="U9" i="2"/>
  <c r="T10" i="2"/>
  <c r="U10" i="2"/>
  <c r="T11" i="2"/>
  <c r="U11" i="2"/>
  <c r="T12" i="2"/>
  <c r="U12" i="2"/>
  <c r="T13" i="2"/>
  <c r="U13" i="2"/>
  <c r="T14" i="2"/>
  <c r="U14" i="2"/>
  <c r="T15" i="2"/>
  <c r="U15" i="2"/>
  <c r="T16" i="2"/>
  <c r="U16" i="2"/>
  <c r="T17" i="2"/>
  <c r="U17" i="2"/>
  <c r="T18" i="2"/>
  <c r="U18" i="2"/>
  <c r="T19" i="2"/>
  <c r="U19" i="2"/>
  <c r="T20" i="2"/>
  <c r="U20" i="2"/>
  <c r="T21" i="2"/>
  <c r="U21" i="2"/>
  <c r="T22" i="2"/>
  <c r="U22" i="2"/>
  <c r="T23" i="2"/>
  <c r="U23" i="2"/>
  <c r="T24" i="2"/>
  <c r="U24" i="2"/>
  <c r="B101" i="5"/>
  <c r="R101" i="5" s="1"/>
  <c r="U53" i="2"/>
  <c r="T53" i="2"/>
  <c r="U52" i="2"/>
  <c r="T52" i="2"/>
  <c r="U51" i="2"/>
  <c r="T51" i="2"/>
  <c r="U50" i="2"/>
  <c r="T50" i="2"/>
  <c r="U45" i="2"/>
  <c r="T45" i="2"/>
  <c r="U44" i="2"/>
  <c r="T44" i="2"/>
  <c r="U43" i="2"/>
  <c r="T43" i="2"/>
  <c r="U42" i="2"/>
  <c r="T42" i="2"/>
  <c r="U41" i="2"/>
  <c r="T41" i="2"/>
  <c r="U40" i="2"/>
  <c r="T40" i="2"/>
  <c r="U39" i="2"/>
  <c r="T39" i="2"/>
  <c r="U38" i="2"/>
  <c r="T38" i="2"/>
  <c r="U37" i="2"/>
  <c r="T37" i="2"/>
  <c r="U36" i="2"/>
  <c r="T36" i="2"/>
  <c r="U35" i="2"/>
  <c r="T35" i="2"/>
  <c r="U34" i="2"/>
  <c r="T34" i="2"/>
  <c r="U33" i="2"/>
  <c r="T33" i="2"/>
  <c r="U32" i="2"/>
  <c r="T32" i="2"/>
  <c r="U31" i="2"/>
  <c r="T31" i="2"/>
  <c r="U30" i="2"/>
  <c r="T30" i="2"/>
  <c r="U29" i="2"/>
  <c r="T29" i="2"/>
  <c r="U28" i="2"/>
  <c r="T28" i="2"/>
  <c r="U27" i="2"/>
  <c r="T27" i="2"/>
  <c r="U26" i="2"/>
  <c r="T26" i="2"/>
  <c r="U25" i="2"/>
  <c r="T25" i="2"/>
  <c r="T54" i="2"/>
  <c r="U54" i="2"/>
  <c r="T55" i="2"/>
  <c r="U55" i="2"/>
  <c r="T56" i="2"/>
  <c r="U56" i="2"/>
  <c r="T57" i="2"/>
  <c r="U57" i="2"/>
  <c r="B3" i="5"/>
  <c r="B4" i="5"/>
  <c r="O4" i="5" s="1"/>
  <c r="B5" i="5"/>
  <c r="P5" i="5" s="1"/>
  <c r="B6" i="5"/>
  <c r="B7" i="5"/>
  <c r="B8" i="5"/>
  <c r="O8" i="5" s="1"/>
  <c r="B9" i="5"/>
  <c r="O9" i="5" s="1"/>
  <c r="B10" i="5"/>
  <c r="U10" i="5" s="1"/>
  <c r="B11" i="5"/>
  <c r="B12" i="5"/>
  <c r="B13" i="5"/>
  <c r="F13" i="5" s="1"/>
  <c r="B14" i="5"/>
  <c r="B15" i="5"/>
  <c r="L15" i="5" s="1"/>
  <c r="B16" i="5"/>
  <c r="B17" i="5"/>
  <c r="U17" i="5" s="1"/>
  <c r="B18" i="5"/>
  <c r="B19" i="5"/>
  <c r="B20" i="5"/>
  <c r="U20" i="5" s="1"/>
  <c r="B21" i="5"/>
  <c r="S21" i="5" s="1"/>
  <c r="B22" i="5"/>
  <c r="U22" i="5" s="1"/>
  <c r="B23" i="5"/>
  <c r="O23" i="5" s="1"/>
  <c r="B24" i="5"/>
  <c r="B25" i="5"/>
  <c r="B26" i="5"/>
  <c r="B27" i="5"/>
  <c r="O27" i="5" s="1"/>
  <c r="B28" i="5"/>
  <c r="L28" i="5" s="1"/>
  <c r="B29" i="5"/>
  <c r="B30" i="5"/>
  <c r="U30" i="5" s="1"/>
  <c r="B31" i="5"/>
  <c r="B32" i="5"/>
  <c r="L32" i="5" s="1"/>
  <c r="B33" i="5"/>
  <c r="T33" i="5" s="1"/>
  <c r="B34" i="5"/>
  <c r="O34" i="5" s="1"/>
  <c r="B35" i="5"/>
  <c r="U35" i="5" s="1"/>
  <c r="B36" i="5"/>
  <c r="L36" i="5" s="1"/>
  <c r="B37" i="5"/>
  <c r="O37" i="5" s="1"/>
  <c r="B38" i="5"/>
  <c r="B39" i="5"/>
  <c r="U39" i="5" s="1"/>
  <c r="B40" i="5"/>
  <c r="T40" i="5" s="1"/>
  <c r="B41" i="5"/>
  <c r="S41" i="5" s="1"/>
  <c r="B42" i="5"/>
  <c r="B43" i="5"/>
  <c r="L43" i="5" s="1"/>
  <c r="B44" i="5"/>
  <c r="B45" i="5"/>
  <c r="B46" i="5"/>
  <c r="B47" i="5"/>
  <c r="L47" i="5" s="1"/>
  <c r="B48" i="5"/>
  <c r="B49" i="5"/>
  <c r="S49" i="5" s="1"/>
  <c r="B50" i="5"/>
  <c r="F50" i="5" s="1"/>
  <c r="B51" i="5"/>
  <c r="U51" i="5" s="1"/>
  <c r="B52" i="5"/>
  <c r="B53" i="5"/>
  <c r="L53" i="5" s="1"/>
  <c r="B54" i="5"/>
  <c r="F54" i="5" s="1"/>
  <c r="B55" i="5"/>
  <c r="B56" i="5"/>
  <c r="B57" i="5"/>
  <c r="S57" i="5" s="1"/>
  <c r="B58" i="5"/>
  <c r="C58" i="5" s="1"/>
  <c r="B59" i="5"/>
  <c r="U59" i="5" s="1"/>
  <c r="B60" i="5"/>
  <c r="C60" i="5" s="1"/>
  <c r="B61" i="5"/>
  <c r="F61" i="5" s="1"/>
  <c r="B62" i="5"/>
  <c r="O62" i="5" s="1"/>
  <c r="B63" i="5"/>
  <c r="B64" i="5"/>
  <c r="B65" i="5"/>
  <c r="F65" i="5" s="1"/>
  <c r="B66" i="5"/>
  <c r="B67" i="5"/>
  <c r="B68" i="5"/>
  <c r="O68" i="5" s="1"/>
  <c r="B69" i="5"/>
  <c r="O69" i="5" s="1"/>
  <c r="B70" i="5"/>
  <c r="C70" i="5" s="1"/>
  <c r="B71" i="5"/>
  <c r="B72" i="5"/>
  <c r="T72" i="5" s="1"/>
  <c r="B73" i="5"/>
  <c r="O73" i="5" s="1"/>
  <c r="B74" i="5"/>
  <c r="L74" i="5" s="1"/>
  <c r="B75" i="5"/>
  <c r="B76" i="5"/>
  <c r="B77" i="5"/>
  <c r="P77" i="5" s="1"/>
  <c r="B78" i="5"/>
  <c r="L78" i="5" s="1"/>
  <c r="B79" i="5"/>
  <c r="L79" i="5" s="1"/>
  <c r="B80" i="5"/>
  <c r="B81" i="5"/>
  <c r="B82" i="5"/>
  <c r="B83" i="5"/>
  <c r="B84" i="5"/>
  <c r="L84" i="5" s="1"/>
  <c r="B86" i="5"/>
  <c r="H86" i="5" s="1"/>
  <c r="B87" i="5"/>
  <c r="G87" i="5" s="1"/>
  <c r="B88" i="5"/>
  <c r="C88" i="5" s="1"/>
  <c r="B89" i="5"/>
  <c r="L89" i="5" s="1"/>
  <c r="B90" i="5"/>
  <c r="L90" i="5" s="1"/>
  <c r="B91" i="5"/>
  <c r="G91" i="5" s="1"/>
  <c r="B92" i="5"/>
  <c r="I92" i="5" s="1"/>
  <c r="B93" i="5"/>
  <c r="I93" i="5" s="1"/>
  <c r="B94" i="5"/>
  <c r="I94" i="5" s="1"/>
  <c r="B95" i="5"/>
  <c r="K95" i="5" s="1"/>
  <c r="B96" i="5"/>
  <c r="I96" i="5" s="1"/>
  <c r="B97" i="5"/>
  <c r="B98" i="5"/>
  <c r="M98" i="5" s="1"/>
  <c r="B99" i="5"/>
  <c r="U99" i="5" s="1"/>
  <c r="B100" i="5"/>
  <c r="U100" i="5" s="1"/>
  <c r="P146" i="5" l="1"/>
  <c r="C146" i="5"/>
  <c r="J144" i="5"/>
  <c r="L146" i="5"/>
  <c r="P70" i="2"/>
  <c r="U172" i="5"/>
  <c r="K82" i="8"/>
  <c r="L82" i="8" s="1"/>
  <c r="O64" i="8"/>
  <c r="N33" i="8"/>
  <c r="P198" i="5"/>
  <c r="H198" i="5"/>
  <c r="P194" i="5"/>
  <c r="F194" i="5"/>
  <c r="P192" i="5"/>
  <c r="P190" i="5"/>
  <c r="J190" i="5"/>
  <c r="C190" i="5"/>
  <c r="N188" i="5"/>
  <c r="R186" i="5"/>
  <c r="M186" i="5"/>
  <c r="I186" i="5"/>
  <c r="C186" i="5"/>
  <c r="R184" i="5"/>
  <c r="I184" i="5"/>
  <c r="U183" i="5"/>
  <c r="U178" i="5"/>
  <c r="O178" i="5"/>
  <c r="J178" i="5"/>
  <c r="P165" i="5"/>
  <c r="U164" i="5"/>
  <c r="J162" i="5"/>
  <c r="N158" i="5"/>
  <c r="F158" i="5"/>
  <c r="P154" i="5"/>
  <c r="H154" i="5"/>
  <c r="U152" i="5"/>
  <c r="F152" i="5"/>
  <c r="S150" i="5"/>
  <c r="K150" i="5"/>
  <c r="N148" i="5"/>
  <c r="F148" i="5"/>
  <c r="P144" i="5"/>
  <c r="F144" i="5"/>
  <c r="R142" i="5"/>
  <c r="U138" i="5"/>
  <c r="L137" i="5"/>
  <c r="P135" i="5"/>
  <c r="L115" i="5"/>
  <c r="L108" i="5"/>
  <c r="L192" i="5"/>
  <c r="L188" i="5"/>
  <c r="P184" i="5"/>
  <c r="H184" i="5"/>
  <c r="T178" i="5"/>
  <c r="N178" i="5"/>
  <c r="G178" i="5"/>
  <c r="L165" i="5"/>
  <c r="P164" i="5"/>
  <c r="U162" i="5"/>
  <c r="I162" i="5"/>
  <c r="P160" i="5"/>
  <c r="R150" i="5"/>
  <c r="I150" i="5"/>
  <c r="O142" i="5"/>
  <c r="L138" i="5"/>
  <c r="L135" i="5"/>
  <c r="U129" i="5"/>
  <c r="U116" i="5"/>
  <c r="L194" i="5"/>
  <c r="H192" i="5"/>
  <c r="S190" i="5"/>
  <c r="M190" i="5"/>
  <c r="H190" i="5"/>
  <c r="F188" i="5"/>
  <c r="T186" i="5"/>
  <c r="O186" i="5"/>
  <c r="K186" i="5"/>
  <c r="M184" i="5"/>
  <c r="C184" i="5"/>
  <c r="S178" i="5"/>
  <c r="L178" i="5"/>
  <c r="H165" i="5"/>
  <c r="P162" i="5"/>
  <c r="S158" i="5"/>
  <c r="J158" i="5"/>
  <c r="N150" i="5"/>
  <c r="S148" i="5"/>
  <c r="U143" i="5"/>
  <c r="L139" i="5"/>
  <c r="H138" i="5"/>
  <c r="H135" i="5"/>
  <c r="L129" i="5"/>
  <c r="P120" i="5"/>
  <c r="L116" i="5"/>
  <c r="L107" i="5"/>
  <c r="O68" i="8"/>
  <c r="N44" i="8"/>
  <c r="P104" i="8"/>
  <c r="O66" i="8"/>
  <c r="K60" i="8"/>
  <c r="P24" i="8"/>
  <c r="O122" i="8"/>
  <c r="K56" i="8"/>
  <c r="O70" i="8"/>
  <c r="I56" i="8"/>
  <c r="O198" i="8"/>
  <c r="O155" i="8"/>
  <c r="N40" i="8"/>
  <c r="K24" i="8"/>
  <c r="L24" i="8" s="1"/>
  <c r="J22" i="8"/>
  <c r="K200" i="8"/>
  <c r="K147" i="8"/>
  <c r="O60" i="8"/>
  <c r="P52" i="8"/>
  <c r="K40" i="8"/>
  <c r="L40" i="8" s="1"/>
  <c r="D24" i="8"/>
  <c r="F24" i="8" s="1"/>
  <c r="I200" i="8"/>
  <c r="N162" i="8"/>
  <c r="O159" i="8"/>
  <c r="I147" i="8"/>
  <c r="O106" i="8"/>
  <c r="O82" i="8"/>
  <c r="O72" i="8"/>
  <c r="K70" i="8"/>
  <c r="K68" i="8"/>
  <c r="I66" i="8"/>
  <c r="M64" i="8"/>
  <c r="M44" i="8"/>
  <c r="M24" i="8"/>
  <c r="J12" i="8"/>
  <c r="O5" i="8"/>
  <c r="K196" i="8"/>
  <c r="O147" i="8"/>
  <c r="N130" i="8"/>
  <c r="K64" i="8"/>
  <c r="K44" i="8"/>
  <c r="L44" i="8" s="1"/>
  <c r="P26" i="8"/>
  <c r="P15" i="8"/>
  <c r="P13" i="8"/>
  <c r="K159" i="8"/>
  <c r="O157" i="8"/>
  <c r="O135" i="8"/>
  <c r="K122" i="8"/>
  <c r="O120" i="8"/>
  <c r="O118" i="8"/>
  <c r="P111" i="8"/>
  <c r="O108" i="8"/>
  <c r="O56" i="8"/>
  <c r="N55" i="8"/>
  <c r="P53" i="8"/>
  <c r="P44" i="8"/>
  <c r="I44" i="8"/>
  <c r="P32" i="8"/>
  <c r="J23" i="8"/>
  <c r="P17" i="8"/>
  <c r="K15" i="8"/>
  <c r="L15" i="8" s="1"/>
  <c r="I13" i="8"/>
  <c r="O200" i="8"/>
  <c r="O186" i="8"/>
  <c r="O170" i="8"/>
  <c r="O168" i="8"/>
  <c r="I159" i="8"/>
  <c r="K135" i="8"/>
  <c r="I122" i="8"/>
  <c r="L55" i="8"/>
  <c r="P46" i="8"/>
  <c r="D44" i="8"/>
  <c r="F44" i="8" s="1"/>
  <c r="K3" i="8"/>
  <c r="I135" i="8"/>
  <c r="F177" i="5"/>
  <c r="H177" i="5"/>
  <c r="P177" i="5"/>
  <c r="F171" i="5"/>
  <c r="H171" i="5"/>
  <c r="J169" i="5"/>
  <c r="S169" i="5"/>
  <c r="C156" i="5"/>
  <c r="H156" i="5"/>
  <c r="P156" i="5"/>
  <c r="C121" i="5"/>
  <c r="F121" i="5"/>
  <c r="N121" i="5"/>
  <c r="H121" i="5"/>
  <c r="P121" i="5"/>
  <c r="F106" i="5"/>
  <c r="L106" i="5"/>
  <c r="U106" i="5"/>
  <c r="K190" i="8"/>
  <c r="O190" i="8"/>
  <c r="K176" i="8"/>
  <c r="O176" i="8"/>
  <c r="M163" i="8"/>
  <c r="I163" i="8"/>
  <c r="K163" i="8"/>
  <c r="K137" i="8"/>
  <c r="O137" i="8"/>
  <c r="J103" i="8"/>
  <c r="N103" i="8"/>
  <c r="N53" i="8"/>
  <c r="N46" i="8"/>
  <c r="T192" i="5"/>
  <c r="O192" i="5"/>
  <c r="K192" i="5"/>
  <c r="G192" i="5"/>
  <c r="S182" i="5"/>
  <c r="J182" i="5"/>
  <c r="N177" i="5"/>
  <c r="F175" i="5"/>
  <c r="P175" i="5"/>
  <c r="U171" i="5"/>
  <c r="L169" i="5"/>
  <c r="H168" i="5"/>
  <c r="U168" i="5"/>
  <c r="F167" i="5"/>
  <c r="L167" i="5"/>
  <c r="G162" i="5"/>
  <c r="K162" i="5"/>
  <c r="O162" i="5"/>
  <c r="T162" i="5"/>
  <c r="L156" i="5"/>
  <c r="C144" i="5"/>
  <c r="I144" i="5"/>
  <c r="M144" i="5"/>
  <c r="R144" i="5"/>
  <c r="S121" i="5"/>
  <c r="F118" i="5"/>
  <c r="L118" i="5"/>
  <c r="U118" i="5"/>
  <c r="K184" i="8"/>
  <c r="O184" i="8"/>
  <c r="I178" i="8"/>
  <c r="K178" i="8"/>
  <c r="J158" i="8"/>
  <c r="N158" i="8"/>
  <c r="L149" i="8"/>
  <c r="P149" i="8"/>
  <c r="L119" i="8"/>
  <c r="P119" i="8"/>
  <c r="K112" i="8"/>
  <c r="O112" i="8"/>
  <c r="O86" i="8"/>
  <c r="O78" i="8"/>
  <c r="M66" i="8"/>
  <c r="L53" i="8"/>
  <c r="K46" i="8"/>
  <c r="L46" i="8" s="1"/>
  <c r="O24" i="8"/>
  <c r="J24" i="8"/>
  <c r="B24" i="8"/>
  <c r="O22" i="8"/>
  <c r="N13" i="8"/>
  <c r="P12" i="8"/>
  <c r="T198" i="5"/>
  <c r="O198" i="5"/>
  <c r="K198" i="5"/>
  <c r="G198" i="5"/>
  <c r="S192" i="5"/>
  <c r="N192" i="5"/>
  <c r="J192" i="5"/>
  <c r="F192" i="5"/>
  <c r="S188" i="5"/>
  <c r="J188" i="5"/>
  <c r="T184" i="5"/>
  <c r="O184" i="5"/>
  <c r="K184" i="5"/>
  <c r="G184" i="5"/>
  <c r="P182" i="5"/>
  <c r="H182" i="5"/>
  <c r="C178" i="5"/>
  <c r="I178" i="5"/>
  <c r="L177" i="5"/>
  <c r="U175" i="5"/>
  <c r="H174" i="5"/>
  <c r="U174" i="5"/>
  <c r="F173" i="5"/>
  <c r="L173" i="5"/>
  <c r="P171" i="5"/>
  <c r="U169" i="5"/>
  <c r="H169" i="5"/>
  <c r="U167" i="5"/>
  <c r="S162" i="5"/>
  <c r="M162" i="5"/>
  <c r="H162" i="5"/>
  <c r="L161" i="5"/>
  <c r="U161" i="5"/>
  <c r="C160" i="5"/>
  <c r="L160" i="5"/>
  <c r="U156" i="5"/>
  <c r="J156" i="5"/>
  <c r="C152" i="5"/>
  <c r="H152" i="5"/>
  <c r="P152" i="5"/>
  <c r="H150" i="5"/>
  <c r="L150" i="5"/>
  <c r="P150" i="5"/>
  <c r="U150" i="5"/>
  <c r="F146" i="5"/>
  <c r="J146" i="5"/>
  <c r="N146" i="5"/>
  <c r="S146" i="5"/>
  <c r="T144" i="5"/>
  <c r="N144" i="5"/>
  <c r="H144" i="5"/>
  <c r="C133" i="5"/>
  <c r="L133" i="5"/>
  <c r="U133" i="5"/>
  <c r="C131" i="5"/>
  <c r="U131" i="5"/>
  <c r="L121" i="5"/>
  <c r="F114" i="5"/>
  <c r="L114" i="5"/>
  <c r="U114" i="5"/>
  <c r="H103" i="5"/>
  <c r="L103" i="5"/>
  <c r="K192" i="8"/>
  <c r="O192" i="8"/>
  <c r="I186" i="8"/>
  <c r="K186" i="8"/>
  <c r="K174" i="8"/>
  <c r="O174" i="8"/>
  <c r="J134" i="8"/>
  <c r="N134" i="8"/>
  <c r="O96" i="8"/>
  <c r="K86" i="8"/>
  <c r="K78" i="8"/>
  <c r="I46" i="8"/>
  <c r="O44" i="8"/>
  <c r="J44" i="8"/>
  <c r="P40" i="8"/>
  <c r="N24" i="8"/>
  <c r="O3" i="8"/>
  <c r="S198" i="5"/>
  <c r="N198" i="5"/>
  <c r="J198" i="5"/>
  <c r="S194" i="5"/>
  <c r="J194" i="5"/>
  <c r="R192" i="5"/>
  <c r="M192" i="5"/>
  <c r="I192" i="5"/>
  <c r="T190" i="5"/>
  <c r="O190" i="5"/>
  <c r="K190" i="5"/>
  <c r="U189" i="5"/>
  <c r="P188" i="5"/>
  <c r="H188" i="5"/>
  <c r="S184" i="5"/>
  <c r="N184" i="5"/>
  <c r="J184" i="5"/>
  <c r="N182" i="5"/>
  <c r="F182" i="5"/>
  <c r="R178" i="5"/>
  <c r="M178" i="5"/>
  <c r="H178" i="5"/>
  <c r="U177" i="5"/>
  <c r="J177" i="5"/>
  <c r="L175" i="5"/>
  <c r="U173" i="5"/>
  <c r="L171" i="5"/>
  <c r="P169" i="5"/>
  <c r="F169" i="5"/>
  <c r="P167" i="5"/>
  <c r="C164" i="5"/>
  <c r="H164" i="5"/>
  <c r="R162" i="5"/>
  <c r="L162" i="5"/>
  <c r="F162" i="5"/>
  <c r="U160" i="5"/>
  <c r="S156" i="5"/>
  <c r="F156" i="5"/>
  <c r="L152" i="5"/>
  <c r="O150" i="5"/>
  <c r="J150" i="5"/>
  <c r="T146" i="5"/>
  <c r="M146" i="5"/>
  <c r="H146" i="5"/>
  <c r="S144" i="5"/>
  <c r="L144" i="5"/>
  <c r="G144" i="5"/>
  <c r="K142" i="5"/>
  <c r="T142" i="5"/>
  <c r="J121" i="5"/>
  <c r="L119" i="5"/>
  <c r="F110" i="5"/>
  <c r="L110" i="5"/>
  <c r="U110" i="5"/>
  <c r="K182" i="8"/>
  <c r="O182" i="8"/>
  <c r="O178" i="8"/>
  <c r="M166" i="8"/>
  <c r="I166" i="8"/>
  <c r="K166" i="8"/>
  <c r="O163" i="8"/>
  <c r="K151" i="8"/>
  <c r="O151" i="8"/>
  <c r="J146" i="8"/>
  <c r="N146" i="8"/>
  <c r="M131" i="8"/>
  <c r="I131" i="8"/>
  <c r="K131" i="8"/>
  <c r="K114" i="8"/>
  <c r="O114" i="8"/>
  <c r="B104" i="8"/>
  <c r="J104" i="8"/>
  <c r="O104" i="8"/>
  <c r="D104" i="8"/>
  <c r="F104" i="8" s="1"/>
  <c r="M104" i="8"/>
  <c r="I104" i="8"/>
  <c r="N104" i="8"/>
  <c r="M122" i="8"/>
  <c r="P36" i="8"/>
  <c r="K36" i="8"/>
  <c r="L36" i="8" s="1"/>
  <c r="N36" i="8"/>
  <c r="N35" i="8"/>
  <c r="K32" i="8"/>
  <c r="L32" i="8" s="1"/>
  <c r="O90" i="8"/>
  <c r="M74" i="8"/>
  <c r="C147" i="5"/>
  <c r="U147" i="5"/>
  <c r="H134" i="5"/>
  <c r="P134" i="5"/>
  <c r="H132" i="5"/>
  <c r="P132" i="5"/>
  <c r="H130" i="5"/>
  <c r="P130" i="5"/>
  <c r="H128" i="5"/>
  <c r="P128" i="5"/>
  <c r="C124" i="5"/>
  <c r="L124" i="5"/>
  <c r="F119" i="5"/>
  <c r="J119" i="5"/>
  <c r="N119" i="5"/>
  <c r="S119" i="5"/>
  <c r="F117" i="5"/>
  <c r="J117" i="5"/>
  <c r="N117" i="5"/>
  <c r="S117" i="5"/>
  <c r="F115" i="5"/>
  <c r="J115" i="5"/>
  <c r="N115" i="5"/>
  <c r="S115" i="5"/>
  <c r="F113" i="5"/>
  <c r="J113" i="5"/>
  <c r="N113" i="5"/>
  <c r="S113" i="5"/>
  <c r="F111" i="5"/>
  <c r="J111" i="5"/>
  <c r="N111" i="5"/>
  <c r="S111" i="5"/>
  <c r="F109" i="5"/>
  <c r="J109" i="5"/>
  <c r="N109" i="5"/>
  <c r="S109" i="5"/>
  <c r="F107" i="5"/>
  <c r="J107" i="5"/>
  <c r="N107" i="5"/>
  <c r="S107" i="5"/>
  <c r="J154" i="8"/>
  <c r="N154" i="8"/>
  <c r="J150" i="8"/>
  <c r="N150" i="8"/>
  <c r="U85" i="5"/>
  <c r="O85" i="5"/>
  <c r="I85" i="5"/>
  <c r="O98" i="8"/>
  <c r="K98" i="8"/>
  <c r="K96" i="8"/>
  <c r="O92" i="8"/>
  <c r="K92" i="8"/>
  <c r="P75" i="8"/>
  <c r="K72" i="8"/>
  <c r="R85" i="5"/>
  <c r="L85" i="5"/>
  <c r="G85" i="5"/>
  <c r="M98" i="8"/>
  <c r="I98" i="8"/>
  <c r="M96" i="8"/>
  <c r="I96" i="8"/>
  <c r="M92" i="8"/>
  <c r="I92" i="8"/>
  <c r="M90" i="8"/>
  <c r="P89" i="8"/>
  <c r="O74" i="8"/>
  <c r="K74" i="8"/>
  <c r="M72" i="8"/>
  <c r="I72" i="8"/>
  <c r="M70" i="8"/>
  <c r="I70" i="8"/>
  <c r="M60" i="8"/>
  <c r="N32" i="8"/>
  <c r="N31" i="8"/>
  <c r="M3" i="8"/>
  <c r="T200" i="5"/>
  <c r="R200" i="5"/>
  <c r="O200" i="5"/>
  <c r="M200" i="5"/>
  <c r="K200" i="5"/>
  <c r="I200" i="5"/>
  <c r="G200" i="5"/>
  <c r="U199" i="5"/>
  <c r="T194" i="5"/>
  <c r="R194" i="5"/>
  <c r="O194" i="5"/>
  <c r="M194" i="5"/>
  <c r="K194" i="5"/>
  <c r="I194" i="5"/>
  <c r="G194" i="5"/>
  <c r="U193" i="5"/>
  <c r="T188" i="5"/>
  <c r="R188" i="5"/>
  <c r="O188" i="5"/>
  <c r="M188" i="5"/>
  <c r="K188" i="5"/>
  <c r="I188" i="5"/>
  <c r="G188" i="5"/>
  <c r="U187" i="5"/>
  <c r="T182" i="5"/>
  <c r="R182" i="5"/>
  <c r="O182" i="5"/>
  <c r="M182" i="5"/>
  <c r="K182" i="5"/>
  <c r="I182" i="5"/>
  <c r="G182" i="5"/>
  <c r="U179" i="5"/>
  <c r="L174" i="5"/>
  <c r="S171" i="5"/>
  <c r="N171" i="5"/>
  <c r="J171" i="5"/>
  <c r="U170" i="5"/>
  <c r="S167" i="5"/>
  <c r="N167" i="5"/>
  <c r="J167" i="5"/>
  <c r="S165" i="5"/>
  <c r="N165" i="5"/>
  <c r="J165" i="5"/>
  <c r="S160" i="5"/>
  <c r="N160" i="5"/>
  <c r="J160" i="5"/>
  <c r="F160" i="5"/>
  <c r="T158" i="5"/>
  <c r="R158" i="5"/>
  <c r="O158" i="5"/>
  <c r="M158" i="5"/>
  <c r="K158" i="5"/>
  <c r="I158" i="5"/>
  <c r="G158" i="5"/>
  <c r="T156" i="5"/>
  <c r="R156" i="5"/>
  <c r="O156" i="5"/>
  <c r="M156" i="5"/>
  <c r="K156" i="5"/>
  <c r="I156" i="5"/>
  <c r="G156" i="5"/>
  <c r="T154" i="5"/>
  <c r="R154" i="5"/>
  <c r="O154" i="5"/>
  <c r="M154" i="5"/>
  <c r="K154" i="5"/>
  <c r="I154" i="5"/>
  <c r="G154" i="5"/>
  <c r="T152" i="5"/>
  <c r="R152" i="5"/>
  <c r="O152" i="5"/>
  <c r="M152" i="5"/>
  <c r="K152" i="5"/>
  <c r="I152" i="5"/>
  <c r="G152" i="5"/>
  <c r="U151" i="5"/>
  <c r="C150" i="5"/>
  <c r="G150" i="5"/>
  <c r="C148" i="5"/>
  <c r="G148" i="5"/>
  <c r="I148" i="5"/>
  <c r="K148" i="5"/>
  <c r="M148" i="5"/>
  <c r="O148" i="5"/>
  <c r="R148" i="5"/>
  <c r="T148" i="5"/>
  <c r="C145" i="5"/>
  <c r="L145" i="5"/>
  <c r="C141" i="5"/>
  <c r="H141" i="5"/>
  <c r="P141" i="5"/>
  <c r="C139" i="5"/>
  <c r="H139" i="5"/>
  <c r="P139" i="5"/>
  <c r="C137" i="5"/>
  <c r="H137" i="5"/>
  <c r="P137" i="5"/>
  <c r="L134" i="5"/>
  <c r="L132" i="5"/>
  <c r="L130" i="5"/>
  <c r="L128" i="5"/>
  <c r="C126" i="5"/>
  <c r="L126" i="5"/>
  <c r="U124" i="5"/>
  <c r="P119" i="5"/>
  <c r="H119" i="5"/>
  <c r="P117" i="5"/>
  <c r="H117" i="5"/>
  <c r="P115" i="5"/>
  <c r="H115" i="5"/>
  <c r="P113" i="5"/>
  <c r="H113" i="5"/>
  <c r="P111" i="5"/>
  <c r="H111" i="5"/>
  <c r="P109" i="5"/>
  <c r="H109" i="5"/>
  <c r="P107" i="5"/>
  <c r="H107" i="5"/>
  <c r="I196" i="8"/>
  <c r="M196" i="8"/>
  <c r="I192" i="8"/>
  <c r="M192" i="8"/>
  <c r="I182" i="8"/>
  <c r="M182" i="8"/>
  <c r="I174" i="8"/>
  <c r="M174" i="8"/>
  <c r="I170" i="8"/>
  <c r="M170" i="8"/>
  <c r="I155" i="8"/>
  <c r="M155" i="8"/>
  <c r="I151" i="8"/>
  <c r="M151" i="8"/>
  <c r="K2" i="8"/>
  <c r="L2" i="8" s="1"/>
  <c r="P2" i="8"/>
  <c r="P95" i="8"/>
  <c r="P73" i="8"/>
  <c r="P50" i="8"/>
  <c r="K50" i="8"/>
  <c r="L50" i="8" s="1"/>
  <c r="P42" i="8"/>
  <c r="I40" i="8"/>
  <c r="P34" i="8"/>
  <c r="N29" i="8"/>
  <c r="P9" i="8"/>
  <c r="U197" i="5"/>
  <c r="U191" i="5"/>
  <c r="U185" i="5"/>
  <c r="U176" i="5"/>
  <c r="L176" i="5"/>
  <c r="U155" i="5"/>
  <c r="U153" i="5"/>
  <c r="U149" i="5"/>
  <c r="L147" i="5"/>
  <c r="L143" i="5"/>
  <c r="C142" i="5"/>
  <c r="G142" i="5"/>
  <c r="I142" i="5"/>
  <c r="C140" i="5"/>
  <c r="G140" i="5"/>
  <c r="I140" i="5"/>
  <c r="K140" i="5"/>
  <c r="M140" i="5"/>
  <c r="O140" i="5"/>
  <c r="R140" i="5"/>
  <c r="T140" i="5"/>
  <c r="C138" i="5"/>
  <c r="G138" i="5"/>
  <c r="I138" i="5"/>
  <c r="K138" i="5"/>
  <c r="M138" i="5"/>
  <c r="O138" i="5"/>
  <c r="R138" i="5"/>
  <c r="T138" i="5"/>
  <c r="C136" i="5"/>
  <c r="G136" i="5"/>
  <c r="I136" i="5"/>
  <c r="K136" i="5"/>
  <c r="M136" i="5"/>
  <c r="O136" i="5"/>
  <c r="R136" i="5"/>
  <c r="T136" i="5"/>
  <c r="C134" i="5"/>
  <c r="G134" i="5"/>
  <c r="I134" i="5"/>
  <c r="K134" i="5"/>
  <c r="M134" i="5"/>
  <c r="O134" i="5"/>
  <c r="R134" i="5"/>
  <c r="T134" i="5"/>
  <c r="C132" i="5"/>
  <c r="G132" i="5"/>
  <c r="I132" i="5"/>
  <c r="K132" i="5"/>
  <c r="M132" i="5"/>
  <c r="O132" i="5"/>
  <c r="R132" i="5"/>
  <c r="T132" i="5"/>
  <c r="C130" i="5"/>
  <c r="G130" i="5"/>
  <c r="I130" i="5"/>
  <c r="K130" i="5"/>
  <c r="M130" i="5"/>
  <c r="O130" i="5"/>
  <c r="R130" i="5"/>
  <c r="T130" i="5"/>
  <c r="C128" i="5"/>
  <c r="G128" i="5"/>
  <c r="I128" i="5"/>
  <c r="K128" i="5"/>
  <c r="M128" i="5"/>
  <c r="O128" i="5"/>
  <c r="R128" i="5"/>
  <c r="T128" i="5"/>
  <c r="C127" i="5"/>
  <c r="J127" i="5"/>
  <c r="S127" i="5"/>
  <c r="C125" i="5"/>
  <c r="F125" i="5"/>
  <c r="J125" i="5"/>
  <c r="N125" i="5"/>
  <c r="S125" i="5"/>
  <c r="C123" i="5"/>
  <c r="F123" i="5"/>
  <c r="J123" i="5"/>
  <c r="N123" i="5"/>
  <c r="S123" i="5"/>
  <c r="F105" i="5"/>
  <c r="I105" i="5"/>
  <c r="M105" i="5"/>
  <c r="R105" i="5"/>
  <c r="C103" i="5"/>
  <c r="G103" i="5"/>
  <c r="I103" i="5"/>
  <c r="K103" i="5"/>
  <c r="M103" i="5"/>
  <c r="O103" i="5"/>
  <c r="R103" i="5"/>
  <c r="T103" i="5"/>
  <c r="I194" i="8"/>
  <c r="M194" i="8"/>
  <c r="I188" i="8"/>
  <c r="K188" i="8"/>
  <c r="O188" i="8"/>
  <c r="I164" i="8"/>
  <c r="M164" i="8"/>
  <c r="K164" i="8"/>
  <c r="B161" i="8"/>
  <c r="D161" i="8"/>
  <c r="F161" i="8" s="1"/>
  <c r="J161" i="8"/>
  <c r="L161" i="8"/>
  <c r="N161" i="8"/>
  <c r="P161" i="8"/>
  <c r="I161" i="8"/>
  <c r="M161" i="8"/>
  <c r="J156" i="8"/>
  <c r="N156" i="8"/>
  <c r="B153" i="8"/>
  <c r="D153" i="8"/>
  <c r="F153" i="8" s="1"/>
  <c r="J153" i="8"/>
  <c r="L153" i="8"/>
  <c r="N153" i="8"/>
  <c r="P153" i="8"/>
  <c r="I153" i="8"/>
  <c r="M153" i="8"/>
  <c r="K145" i="8"/>
  <c r="O145" i="8"/>
  <c r="I139" i="8"/>
  <c r="M139" i="8"/>
  <c r="K139" i="8"/>
  <c r="B125" i="8"/>
  <c r="I125" i="8"/>
  <c r="M125" i="8"/>
  <c r="K125" i="8"/>
  <c r="K123" i="8"/>
  <c r="O123" i="8"/>
  <c r="K110" i="8"/>
  <c r="O110" i="8"/>
  <c r="L107" i="8"/>
  <c r="P107" i="8"/>
  <c r="O88" i="8"/>
  <c r="K88" i="8"/>
  <c r="O84" i="8"/>
  <c r="K84" i="8"/>
  <c r="O80" i="8"/>
  <c r="K80" i="8"/>
  <c r="L80" i="8" s="1"/>
  <c r="O76" i="8"/>
  <c r="O62" i="8"/>
  <c r="K62" i="8"/>
  <c r="O58" i="8"/>
  <c r="K58" i="8"/>
  <c r="O54" i="8"/>
  <c r="N49" i="8"/>
  <c r="N39" i="8"/>
  <c r="P30" i="8"/>
  <c r="K30" i="8"/>
  <c r="L30" i="8" s="1"/>
  <c r="P19" i="8"/>
  <c r="K19" i="8"/>
  <c r="L19" i="8" s="1"/>
  <c r="O7" i="8"/>
  <c r="K7" i="8"/>
  <c r="U181" i="5"/>
  <c r="L172" i="5"/>
  <c r="L170" i="5"/>
  <c r="L168" i="5"/>
  <c r="U166" i="5"/>
  <c r="L166" i="5"/>
  <c r="U157" i="5"/>
  <c r="H142" i="5"/>
  <c r="L140" i="5"/>
  <c r="H140" i="5"/>
  <c r="P136" i="5"/>
  <c r="L136" i="5"/>
  <c r="H136" i="5"/>
  <c r="R94" i="5"/>
  <c r="U89" i="5"/>
  <c r="N88" i="5"/>
  <c r="U70" i="5"/>
  <c r="T53" i="5"/>
  <c r="D2" i="8"/>
  <c r="F2" i="8" s="1"/>
  <c r="M2" i="8"/>
  <c r="A2" i="8" s="1"/>
  <c r="O100" i="8"/>
  <c r="P99" i="8"/>
  <c r="L95" i="8"/>
  <c r="O94" i="8"/>
  <c r="P93" i="8"/>
  <c r="M88" i="8"/>
  <c r="I88" i="8"/>
  <c r="M86" i="8"/>
  <c r="I86" i="8"/>
  <c r="M84" i="8"/>
  <c r="I84" i="8"/>
  <c r="M82" i="8"/>
  <c r="I82" i="8"/>
  <c r="M80" i="8"/>
  <c r="I80" i="8"/>
  <c r="M78" i="8"/>
  <c r="I78" i="8"/>
  <c r="M76" i="8"/>
  <c r="M68" i="8"/>
  <c r="M62" i="8"/>
  <c r="M58" i="8"/>
  <c r="N50" i="8"/>
  <c r="I50" i="8"/>
  <c r="P49" i="8"/>
  <c r="O46" i="8"/>
  <c r="M46" i="8"/>
  <c r="J46" i="8"/>
  <c r="D46" i="8"/>
  <c r="F46" i="8" s="1"/>
  <c r="O40" i="8"/>
  <c r="M40" i="8"/>
  <c r="J40" i="8"/>
  <c r="D40" i="8"/>
  <c r="F40" i="8" s="1"/>
  <c r="N30" i="8"/>
  <c r="P29" i="8"/>
  <c r="N19" i="8"/>
  <c r="N18" i="8"/>
  <c r="N15" i="8"/>
  <c r="N14" i="8"/>
  <c r="M7" i="8"/>
  <c r="P176" i="5"/>
  <c r="P174" i="5"/>
  <c r="P172" i="5"/>
  <c r="P170" i="5"/>
  <c r="P168" i="5"/>
  <c r="P166" i="5"/>
  <c r="S164" i="5"/>
  <c r="N164" i="5"/>
  <c r="J164" i="5"/>
  <c r="F164" i="5"/>
  <c r="N163" i="5"/>
  <c r="T160" i="5"/>
  <c r="R160" i="5"/>
  <c r="O160" i="5"/>
  <c r="M160" i="5"/>
  <c r="K160" i="5"/>
  <c r="I160" i="5"/>
  <c r="G160" i="5"/>
  <c r="U159" i="5"/>
  <c r="L157" i="5"/>
  <c r="L155" i="5"/>
  <c r="L153" i="5"/>
  <c r="L151" i="5"/>
  <c r="L149" i="5"/>
  <c r="P147" i="5"/>
  <c r="H147" i="5"/>
  <c r="P145" i="5"/>
  <c r="H145" i="5"/>
  <c r="P143" i="5"/>
  <c r="H143" i="5"/>
  <c r="U142" i="5"/>
  <c r="S142" i="5"/>
  <c r="P142" i="5"/>
  <c r="N142" i="5"/>
  <c r="L142" i="5"/>
  <c r="J142" i="5"/>
  <c r="F142" i="5"/>
  <c r="S140" i="5"/>
  <c r="N140" i="5"/>
  <c r="J140" i="5"/>
  <c r="F140" i="5"/>
  <c r="S138" i="5"/>
  <c r="N138" i="5"/>
  <c r="J138" i="5"/>
  <c r="F138" i="5"/>
  <c r="S136" i="5"/>
  <c r="N136" i="5"/>
  <c r="J136" i="5"/>
  <c r="F136" i="5"/>
  <c r="S134" i="5"/>
  <c r="N134" i="5"/>
  <c r="J134" i="5"/>
  <c r="F134" i="5"/>
  <c r="S132" i="5"/>
  <c r="N132" i="5"/>
  <c r="J132" i="5"/>
  <c r="F132" i="5"/>
  <c r="S130" i="5"/>
  <c r="N130" i="5"/>
  <c r="J130" i="5"/>
  <c r="F130" i="5"/>
  <c r="S128" i="5"/>
  <c r="N128" i="5"/>
  <c r="J128" i="5"/>
  <c r="F128" i="5"/>
  <c r="N127" i="5"/>
  <c r="P125" i="5"/>
  <c r="H125" i="5"/>
  <c r="P123" i="5"/>
  <c r="H123" i="5"/>
  <c r="F122" i="5"/>
  <c r="R122" i="5"/>
  <c r="C119" i="5"/>
  <c r="G119" i="5"/>
  <c r="I119" i="5"/>
  <c r="K119" i="5"/>
  <c r="M119" i="5"/>
  <c r="O119" i="5"/>
  <c r="R119" i="5"/>
  <c r="T119" i="5"/>
  <c r="C117" i="5"/>
  <c r="G117" i="5"/>
  <c r="I117" i="5"/>
  <c r="K117" i="5"/>
  <c r="M117" i="5"/>
  <c r="O117" i="5"/>
  <c r="R117" i="5"/>
  <c r="T117" i="5"/>
  <c r="C115" i="5"/>
  <c r="G115" i="5"/>
  <c r="I115" i="5"/>
  <c r="K115" i="5"/>
  <c r="M115" i="5"/>
  <c r="O115" i="5"/>
  <c r="R115" i="5"/>
  <c r="T115" i="5"/>
  <c r="C113" i="5"/>
  <c r="G113" i="5"/>
  <c r="I113" i="5"/>
  <c r="K113" i="5"/>
  <c r="M113" i="5"/>
  <c r="O113" i="5"/>
  <c r="R113" i="5"/>
  <c r="T113" i="5"/>
  <c r="C111" i="5"/>
  <c r="G111" i="5"/>
  <c r="I111" i="5"/>
  <c r="K111" i="5"/>
  <c r="M111" i="5"/>
  <c r="O111" i="5"/>
  <c r="R111" i="5"/>
  <c r="T111" i="5"/>
  <c r="C109" i="5"/>
  <c r="G109" i="5"/>
  <c r="I109" i="5"/>
  <c r="K109" i="5"/>
  <c r="M109" i="5"/>
  <c r="O109" i="5"/>
  <c r="R109" i="5"/>
  <c r="T109" i="5"/>
  <c r="C107" i="5"/>
  <c r="G107" i="5"/>
  <c r="I107" i="5"/>
  <c r="K107" i="5"/>
  <c r="M107" i="5"/>
  <c r="O107" i="5"/>
  <c r="R107" i="5"/>
  <c r="T107" i="5"/>
  <c r="T105" i="5"/>
  <c r="K105" i="5"/>
  <c r="S103" i="5"/>
  <c r="N103" i="5"/>
  <c r="J103" i="5"/>
  <c r="F103" i="5"/>
  <c r="I198" i="8"/>
  <c r="M198" i="8"/>
  <c r="K194" i="8"/>
  <c r="I190" i="8"/>
  <c r="M190" i="8"/>
  <c r="M188" i="8"/>
  <c r="I172" i="8"/>
  <c r="M172" i="8"/>
  <c r="K172" i="8"/>
  <c r="O164" i="8"/>
  <c r="K161" i="8"/>
  <c r="J160" i="8"/>
  <c r="N160" i="8"/>
  <c r="B157" i="8"/>
  <c r="D157" i="8"/>
  <c r="F157" i="8" s="1"/>
  <c r="J157" i="8"/>
  <c r="L157" i="8"/>
  <c r="N157" i="8"/>
  <c r="P157" i="8"/>
  <c r="I157" i="8"/>
  <c r="M157" i="8"/>
  <c r="K153" i="8"/>
  <c r="J152" i="8"/>
  <c r="N152" i="8"/>
  <c r="I143" i="8"/>
  <c r="M143" i="8"/>
  <c r="K143" i="8"/>
  <c r="O139" i="8"/>
  <c r="K129" i="8"/>
  <c r="O129" i="8"/>
  <c r="O125" i="8"/>
  <c r="K116" i="8"/>
  <c r="O116" i="8"/>
  <c r="I184" i="8"/>
  <c r="M184" i="8"/>
  <c r="I176" i="8"/>
  <c r="M176" i="8"/>
  <c r="I168" i="8"/>
  <c r="M168" i="8"/>
  <c r="B163" i="8"/>
  <c r="D163" i="8"/>
  <c r="F163" i="8" s="1"/>
  <c r="J163" i="8"/>
  <c r="L163" i="8"/>
  <c r="N163" i="8"/>
  <c r="P163" i="8"/>
  <c r="B159" i="8"/>
  <c r="D159" i="8"/>
  <c r="F159" i="8" s="1"/>
  <c r="J159" i="8"/>
  <c r="L159" i="8"/>
  <c r="N159" i="8"/>
  <c r="P159" i="8"/>
  <c r="B155" i="8"/>
  <c r="D155" i="8"/>
  <c r="F155" i="8" s="1"/>
  <c r="J155" i="8"/>
  <c r="L155" i="8"/>
  <c r="N155" i="8"/>
  <c r="P155" i="8"/>
  <c r="B151" i="8"/>
  <c r="D151" i="8"/>
  <c r="F151" i="8" s="1"/>
  <c r="J151" i="8"/>
  <c r="L151" i="8"/>
  <c r="N151" i="8"/>
  <c r="P151" i="8"/>
  <c r="J142" i="8"/>
  <c r="N142" i="8"/>
  <c r="J138" i="8"/>
  <c r="N138" i="8"/>
  <c r="J124" i="8"/>
  <c r="N124" i="8"/>
  <c r="L115" i="8"/>
  <c r="P115" i="8"/>
  <c r="K90" i="8"/>
  <c r="I90" i="8"/>
  <c r="L89" i="8"/>
  <c r="P85" i="8"/>
  <c r="L85" i="8"/>
  <c r="P81" i="8"/>
  <c r="P77" i="8"/>
  <c r="L77" i="8"/>
  <c r="B69" i="8"/>
  <c r="J69" i="8"/>
  <c r="N69" i="8"/>
  <c r="B67" i="8"/>
  <c r="J67" i="8"/>
  <c r="N67" i="8"/>
  <c r="B63" i="8"/>
  <c r="J63" i="8"/>
  <c r="N63" i="8"/>
  <c r="B61" i="8"/>
  <c r="J61" i="8"/>
  <c r="N61" i="8"/>
  <c r="B59" i="8"/>
  <c r="J59" i="8"/>
  <c r="N59" i="8"/>
  <c r="B57" i="8"/>
  <c r="J57" i="8"/>
  <c r="N57" i="8"/>
  <c r="B54" i="8"/>
  <c r="D54" i="8"/>
  <c r="F54" i="8" s="1"/>
  <c r="J54" i="8"/>
  <c r="L54" i="8"/>
  <c r="N54" i="8"/>
  <c r="P54" i="8"/>
  <c r="B52" i="8"/>
  <c r="D52" i="8"/>
  <c r="F52" i="8" s="1"/>
  <c r="J52" i="8"/>
  <c r="M52" i="8"/>
  <c r="O52" i="8"/>
  <c r="B48" i="8"/>
  <c r="I48" i="8"/>
  <c r="N48" i="8"/>
  <c r="J45" i="8"/>
  <c r="N45" i="8"/>
  <c r="B42" i="8"/>
  <c r="D42" i="8"/>
  <c r="F42" i="8" s="1"/>
  <c r="J42" i="8"/>
  <c r="M42" i="8"/>
  <c r="O42" i="8"/>
  <c r="J37" i="8"/>
  <c r="P37" i="8"/>
  <c r="B34" i="8"/>
  <c r="D34" i="8"/>
  <c r="F34" i="8" s="1"/>
  <c r="J34" i="8"/>
  <c r="M34" i="8"/>
  <c r="O34" i="8"/>
  <c r="B26" i="8"/>
  <c r="D26" i="8"/>
  <c r="F26" i="8" s="1"/>
  <c r="J26" i="8"/>
  <c r="M26" i="8"/>
  <c r="O26" i="8"/>
  <c r="J20" i="8"/>
  <c r="P20" i="8"/>
  <c r="B17" i="8"/>
  <c r="D17" i="8"/>
  <c r="F17" i="8" s="1"/>
  <c r="J17" i="8"/>
  <c r="M17" i="8"/>
  <c r="O17" i="8"/>
  <c r="B9" i="8"/>
  <c r="D9" i="8"/>
  <c r="F9" i="8" s="1"/>
  <c r="J9" i="8"/>
  <c r="M9" i="8"/>
  <c r="O9" i="8"/>
  <c r="N101" i="8"/>
  <c r="K101" i="8"/>
  <c r="B101" i="8"/>
  <c r="M101" i="8"/>
  <c r="C199" i="5"/>
  <c r="F199" i="5"/>
  <c r="J199" i="5"/>
  <c r="N199" i="5"/>
  <c r="S199" i="5"/>
  <c r="C197" i="5"/>
  <c r="F197" i="5"/>
  <c r="J197" i="5"/>
  <c r="N197" i="5"/>
  <c r="S197" i="5"/>
  <c r="C195" i="5"/>
  <c r="F195" i="5"/>
  <c r="J195" i="5"/>
  <c r="N195" i="5"/>
  <c r="S195" i="5"/>
  <c r="C193" i="5"/>
  <c r="F193" i="5"/>
  <c r="J193" i="5"/>
  <c r="N193" i="5"/>
  <c r="S193" i="5"/>
  <c r="C191" i="5"/>
  <c r="F191" i="5"/>
  <c r="J191" i="5"/>
  <c r="N191" i="5"/>
  <c r="S191" i="5"/>
  <c r="C189" i="5"/>
  <c r="F189" i="5"/>
  <c r="J189" i="5"/>
  <c r="N189" i="5"/>
  <c r="S189" i="5"/>
  <c r="C187" i="5"/>
  <c r="F187" i="5"/>
  <c r="J187" i="5"/>
  <c r="N187" i="5"/>
  <c r="S187" i="5"/>
  <c r="C185" i="5"/>
  <c r="F185" i="5"/>
  <c r="J185" i="5"/>
  <c r="N185" i="5"/>
  <c r="S185" i="5"/>
  <c r="C183" i="5"/>
  <c r="F183" i="5"/>
  <c r="J183" i="5"/>
  <c r="N183" i="5"/>
  <c r="S183" i="5"/>
  <c r="C181" i="5"/>
  <c r="F181" i="5"/>
  <c r="J181" i="5"/>
  <c r="N181" i="5"/>
  <c r="S181" i="5"/>
  <c r="C179" i="5"/>
  <c r="F179" i="5"/>
  <c r="J179" i="5"/>
  <c r="N179" i="5"/>
  <c r="S179" i="5"/>
  <c r="C176" i="5"/>
  <c r="G176" i="5"/>
  <c r="I176" i="5"/>
  <c r="K176" i="5"/>
  <c r="M176" i="5"/>
  <c r="O176" i="5"/>
  <c r="R176" i="5"/>
  <c r="T176" i="5"/>
  <c r="C174" i="5"/>
  <c r="G174" i="5"/>
  <c r="I174" i="5"/>
  <c r="K174" i="5"/>
  <c r="M174" i="5"/>
  <c r="O174" i="5"/>
  <c r="R174" i="5"/>
  <c r="T174" i="5"/>
  <c r="C172" i="5"/>
  <c r="G172" i="5"/>
  <c r="I172" i="5"/>
  <c r="K172" i="5"/>
  <c r="M172" i="5"/>
  <c r="O172" i="5"/>
  <c r="R172" i="5"/>
  <c r="T172" i="5"/>
  <c r="C170" i="5"/>
  <c r="G170" i="5"/>
  <c r="I170" i="5"/>
  <c r="K170" i="5"/>
  <c r="M170" i="5"/>
  <c r="O170" i="5"/>
  <c r="R170" i="5"/>
  <c r="T170" i="5"/>
  <c r="C168" i="5"/>
  <c r="G168" i="5"/>
  <c r="I168" i="5"/>
  <c r="K168" i="5"/>
  <c r="M168" i="5"/>
  <c r="O168" i="5"/>
  <c r="R168" i="5"/>
  <c r="T168" i="5"/>
  <c r="C166" i="5"/>
  <c r="G166" i="5"/>
  <c r="I166" i="5"/>
  <c r="K166" i="5"/>
  <c r="M166" i="5"/>
  <c r="O166" i="5"/>
  <c r="R166" i="5"/>
  <c r="T166" i="5"/>
  <c r="M100" i="8"/>
  <c r="K100" i="8"/>
  <c r="I100" i="8"/>
  <c r="L99" i="8"/>
  <c r="P97" i="8"/>
  <c r="L97" i="8"/>
  <c r="M94" i="8"/>
  <c r="K94" i="8"/>
  <c r="I94" i="8"/>
  <c r="L93" i="8"/>
  <c r="P91" i="8"/>
  <c r="L91" i="8"/>
  <c r="P87" i="8"/>
  <c r="L87" i="8"/>
  <c r="P83" i="8"/>
  <c r="P79" i="8"/>
  <c r="L79" i="8"/>
  <c r="K76" i="8"/>
  <c r="I76" i="8"/>
  <c r="I74" i="8"/>
  <c r="P71" i="8"/>
  <c r="L71" i="8"/>
  <c r="B65" i="8"/>
  <c r="J65" i="8"/>
  <c r="N65" i="8"/>
  <c r="T85" i="5"/>
  <c r="P85" i="5"/>
  <c r="M85" i="5"/>
  <c r="K85" i="5"/>
  <c r="H85" i="5"/>
  <c r="C85" i="5"/>
  <c r="J2" i="8"/>
  <c r="N2" i="8"/>
  <c r="P100" i="8"/>
  <c r="N100" i="8"/>
  <c r="L100" i="8"/>
  <c r="J100" i="8"/>
  <c r="D100" i="8"/>
  <c r="F100" i="8" s="1"/>
  <c r="N99" i="8"/>
  <c r="J99" i="8"/>
  <c r="P98" i="8"/>
  <c r="N98" i="8"/>
  <c r="L98" i="8"/>
  <c r="J98" i="8"/>
  <c r="D98" i="8"/>
  <c r="F98" i="8" s="1"/>
  <c r="N97" i="8"/>
  <c r="J97" i="8"/>
  <c r="P96" i="8"/>
  <c r="N96" i="8"/>
  <c r="L96" i="8"/>
  <c r="J96" i="8"/>
  <c r="D96" i="8"/>
  <c r="F96" i="8" s="1"/>
  <c r="N95" i="8"/>
  <c r="J95" i="8"/>
  <c r="P94" i="8"/>
  <c r="N94" i="8"/>
  <c r="L94" i="8"/>
  <c r="J94" i="8"/>
  <c r="D94" i="8"/>
  <c r="F94" i="8" s="1"/>
  <c r="N93" i="8"/>
  <c r="J93" i="8"/>
  <c r="P92" i="8"/>
  <c r="N92" i="8"/>
  <c r="L92" i="8"/>
  <c r="J92" i="8"/>
  <c r="D92" i="8"/>
  <c r="F92" i="8" s="1"/>
  <c r="N91" i="8"/>
  <c r="J91" i="8"/>
  <c r="P90" i="8"/>
  <c r="N90" i="8"/>
  <c r="L90" i="8"/>
  <c r="J90" i="8"/>
  <c r="D90" i="8"/>
  <c r="F90" i="8" s="1"/>
  <c r="N89" i="8"/>
  <c r="J89" i="8"/>
  <c r="P88" i="8"/>
  <c r="N88" i="8"/>
  <c r="L88" i="8"/>
  <c r="J88" i="8"/>
  <c r="D88" i="8"/>
  <c r="F88" i="8" s="1"/>
  <c r="N87" i="8"/>
  <c r="J87" i="8"/>
  <c r="P86" i="8"/>
  <c r="N86" i="8"/>
  <c r="L86" i="8"/>
  <c r="J86" i="8"/>
  <c r="D86" i="8"/>
  <c r="F86" i="8" s="1"/>
  <c r="N85" i="8"/>
  <c r="J85" i="8"/>
  <c r="P84" i="8"/>
  <c r="N84" i="8"/>
  <c r="L84" i="8"/>
  <c r="J84" i="8"/>
  <c r="D84" i="8"/>
  <c r="F84" i="8" s="1"/>
  <c r="N83" i="8"/>
  <c r="J83" i="8"/>
  <c r="P82" i="8"/>
  <c r="N82" i="8"/>
  <c r="J82" i="8"/>
  <c r="D82" i="8"/>
  <c r="F82" i="8" s="1"/>
  <c r="N81" i="8"/>
  <c r="J81" i="8"/>
  <c r="P80" i="8"/>
  <c r="N80" i="8"/>
  <c r="J80" i="8"/>
  <c r="D80" i="8"/>
  <c r="F80" i="8" s="1"/>
  <c r="N79" i="8"/>
  <c r="J79" i="8"/>
  <c r="P78" i="8"/>
  <c r="N78" i="8"/>
  <c r="L78" i="8"/>
  <c r="J78" i="8"/>
  <c r="D78" i="8"/>
  <c r="F78" i="8" s="1"/>
  <c r="N77" i="8"/>
  <c r="J77" i="8"/>
  <c r="P76" i="8"/>
  <c r="N76" i="8"/>
  <c r="L76" i="8"/>
  <c r="J76" i="8"/>
  <c r="D76" i="8"/>
  <c r="F76" i="8" s="1"/>
  <c r="N75" i="8"/>
  <c r="J75" i="8"/>
  <c r="P74" i="8"/>
  <c r="N74" i="8"/>
  <c r="L74" i="8"/>
  <c r="J74" i="8"/>
  <c r="D74" i="8"/>
  <c r="F74" i="8" s="1"/>
  <c r="N73" i="8"/>
  <c r="J73" i="8"/>
  <c r="P72" i="8"/>
  <c r="N72" i="8"/>
  <c r="L72" i="8"/>
  <c r="J72" i="8"/>
  <c r="D72" i="8"/>
  <c r="F72" i="8" s="1"/>
  <c r="N71" i="8"/>
  <c r="J71" i="8"/>
  <c r="P70" i="8"/>
  <c r="N70" i="8"/>
  <c r="L70" i="8"/>
  <c r="J70" i="8"/>
  <c r="D70" i="8"/>
  <c r="F70" i="8" s="1"/>
  <c r="L69" i="8"/>
  <c r="B68" i="8"/>
  <c r="D68" i="8"/>
  <c r="F68" i="8" s="1"/>
  <c r="J68" i="8"/>
  <c r="L68" i="8"/>
  <c r="N68" i="8"/>
  <c r="P68" i="8"/>
  <c r="L67" i="8"/>
  <c r="B66" i="8"/>
  <c r="D66" i="8"/>
  <c r="F66" i="8" s="1"/>
  <c r="J66" i="8"/>
  <c r="L66" i="8"/>
  <c r="N66" i="8"/>
  <c r="P66" i="8"/>
  <c r="L65" i="8"/>
  <c r="B64" i="8"/>
  <c r="D64" i="8"/>
  <c r="F64" i="8" s="1"/>
  <c r="J64" i="8"/>
  <c r="L64" i="8"/>
  <c r="N64" i="8"/>
  <c r="P64" i="8"/>
  <c r="L63" i="8"/>
  <c r="B62" i="8"/>
  <c r="D62" i="8"/>
  <c r="F62" i="8" s="1"/>
  <c r="J62" i="8"/>
  <c r="L62" i="8"/>
  <c r="N62" i="8"/>
  <c r="P62" i="8"/>
  <c r="L61" i="8"/>
  <c r="B60" i="8"/>
  <c r="D60" i="8"/>
  <c r="F60" i="8" s="1"/>
  <c r="J60" i="8"/>
  <c r="L60" i="8"/>
  <c r="N60" i="8"/>
  <c r="P60" i="8"/>
  <c r="L59" i="8"/>
  <c r="B58" i="8"/>
  <c r="D58" i="8"/>
  <c r="F58" i="8" s="1"/>
  <c r="J58" i="8"/>
  <c r="L58" i="8"/>
  <c r="N58" i="8"/>
  <c r="P58" i="8"/>
  <c r="L57" i="8"/>
  <c r="B56" i="8"/>
  <c r="D56" i="8"/>
  <c r="F56" i="8" s="1"/>
  <c r="J56" i="8"/>
  <c r="L56" i="8"/>
  <c r="N56" i="8"/>
  <c r="P56" i="8"/>
  <c r="J55" i="8"/>
  <c r="M55" i="8"/>
  <c r="O55" i="8"/>
  <c r="M54" i="8"/>
  <c r="I54" i="8"/>
  <c r="N52" i="8"/>
  <c r="I52" i="8"/>
  <c r="N51" i="8"/>
  <c r="K48" i="8"/>
  <c r="L48" i="8" s="1"/>
  <c r="J47" i="8"/>
  <c r="N47" i="8"/>
  <c r="N42" i="8"/>
  <c r="I42" i="8"/>
  <c r="P38" i="8"/>
  <c r="N37" i="8"/>
  <c r="N34" i="8"/>
  <c r="I34" i="8"/>
  <c r="B32" i="8"/>
  <c r="D32" i="8"/>
  <c r="F32" i="8" s="1"/>
  <c r="J32" i="8"/>
  <c r="M32" i="8"/>
  <c r="O32" i="8"/>
  <c r="P28" i="8"/>
  <c r="N26" i="8"/>
  <c r="I26" i="8"/>
  <c r="P21" i="8"/>
  <c r="N20" i="8"/>
  <c r="N17" i="8"/>
  <c r="I17" i="8"/>
  <c r="B15" i="8"/>
  <c r="D15" i="8"/>
  <c r="F15" i="8" s="1"/>
  <c r="J15" i="8"/>
  <c r="M15" i="8"/>
  <c r="O15" i="8"/>
  <c r="P11" i="8"/>
  <c r="N9" i="8"/>
  <c r="I9" i="8"/>
  <c r="I5" i="8"/>
  <c r="M5" i="8"/>
  <c r="I101" i="8"/>
  <c r="P199" i="5"/>
  <c r="H199" i="5"/>
  <c r="P197" i="5"/>
  <c r="H197" i="5"/>
  <c r="P195" i="5"/>
  <c r="H195" i="5"/>
  <c r="P193" i="5"/>
  <c r="H193" i="5"/>
  <c r="P191" i="5"/>
  <c r="H191" i="5"/>
  <c r="P189" i="5"/>
  <c r="H189" i="5"/>
  <c r="P187" i="5"/>
  <c r="H187" i="5"/>
  <c r="P185" i="5"/>
  <c r="H185" i="5"/>
  <c r="P183" i="5"/>
  <c r="H183" i="5"/>
  <c r="P181" i="5"/>
  <c r="H181" i="5"/>
  <c r="P179" i="5"/>
  <c r="H179" i="5"/>
  <c r="S176" i="5"/>
  <c r="N176" i="5"/>
  <c r="J176" i="5"/>
  <c r="F176" i="5"/>
  <c r="S174" i="5"/>
  <c r="N174" i="5"/>
  <c r="J174" i="5"/>
  <c r="F174" i="5"/>
  <c r="S172" i="5"/>
  <c r="N172" i="5"/>
  <c r="J172" i="5"/>
  <c r="F172" i="5"/>
  <c r="S170" i="5"/>
  <c r="N170" i="5"/>
  <c r="J170" i="5"/>
  <c r="F170" i="5"/>
  <c r="S168" i="5"/>
  <c r="N168" i="5"/>
  <c r="J168" i="5"/>
  <c r="F168" i="5"/>
  <c r="S166" i="5"/>
  <c r="N166" i="5"/>
  <c r="J166" i="5"/>
  <c r="F166" i="5"/>
  <c r="J104" i="5"/>
  <c r="S104" i="5"/>
  <c r="H102" i="5"/>
  <c r="P102" i="5"/>
  <c r="B199" i="8"/>
  <c r="J199" i="8"/>
  <c r="N199" i="8"/>
  <c r="B197" i="8"/>
  <c r="J197" i="8"/>
  <c r="N197" i="8"/>
  <c r="B195" i="8"/>
  <c r="J195" i="8"/>
  <c r="N195" i="8"/>
  <c r="B193" i="8"/>
  <c r="J193" i="8"/>
  <c r="N193" i="8"/>
  <c r="B191" i="8"/>
  <c r="J191" i="8"/>
  <c r="N191" i="8"/>
  <c r="B189" i="8"/>
  <c r="J189" i="8"/>
  <c r="N189" i="8"/>
  <c r="B187" i="8"/>
  <c r="J187" i="8"/>
  <c r="N187" i="8"/>
  <c r="B185" i="8"/>
  <c r="J185" i="8"/>
  <c r="N185" i="8"/>
  <c r="B183" i="8"/>
  <c r="J183" i="8"/>
  <c r="N183" i="8"/>
  <c r="B181" i="8"/>
  <c r="J181" i="8"/>
  <c r="N181" i="8"/>
  <c r="B179" i="8"/>
  <c r="J179" i="8"/>
  <c r="N179" i="8"/>
  <c r="B177" i="8"/>
  <c r="J177" i="8"/>
  <c r="N177" i="8"/>
  <c r="B175" i="8"/>
  <c r="J175" i="8"/>
  <c r="N175" i="8"/>
  <c r="B173" i="8"/>
  <c r="J173" i="8"/>
  <c r="N173" i="8"/>
  <c r="B171" i="8"/>
  <c r="J171" i="8"/>
  <c r="N171" i="8"/>
  <c r="B169" i="8"/>
  <c r="J169" i="8"/>
  <c r="N169" i="8"/>
  <c r="B167" i="8"/>
  <c r="J167" i="8"/>
  <c r="N167" i="8"/>
  <c r="B165" i="8"/>
  <c r="J165" i="8"/>
  <c r="N165" i="8"/>
  <c r="B149" i="8"/>
  <c r="D149" i="8"/>
  <c r="F149" i="8" s="1"/>
  <c r="I149" i="8"/>
  <c r="K149" i="8"/>
  <c r="M149" i="8"/>
  <c r="O149" i="8"/>
  <c r="J144" i="8"/>
  <c r="N144" i="8"/>
  <c r="B141" i="8"/>
  <c r="D141" i="8"/>
  <c r="F141" i="8" s="1"/>
  <c r="J141" i="8"/>
  <c r="L141" i="8"/>
  <c r="N141" i="8"/>
  <c r="P141" i="8"/>
  <c r="I141" i="8"/>
  <c r="M141" i="8"/>
  <c r="J136" i="8"/>
  <c r="N136" i="8"/>
  <c r="B133" i="8"/>
  <c r="D133" i="8"/>
  <c r="F133" i="8" s="1"/>
  <c r="J133" i="8"/>
  <c r="L133" i="8"/>
  <c r="N133" i="8"/>
  <c r="P133" i="8"/>
  <c r="I133" i="8"/>
  <c r="M133" i="8"/>
  <c r="J128" i="8"/>
  <c r="N128" i="8"/>
  <c r="L117" i="8"/>
  <c r="P117" i="8"/>
  <c r="L109" i="8"/>
  <c r="P109" i="8"/>
  <c r="I102" i="8"/>
  <c r="N102" i="8"/>
  <c r="K102" i="8"/>
  <c r="L102" i="8" s="1"/>
  <c r="T164" i="5"/>
  <c r="R164" i="5"/>
  <c r="O164" i="5"/>
  <c r="M164" i="5"/>
  <c r="K164" i="5"/>
  <c r="I164" i="5"/>
  <c r="G164" i="5"/>
  <c r="S163" i="5"/>
  <c r="P157" i="5"/>
  <c r="P155" i="5"/>
  <c r="P153" i="5"/>
  <c r="P151" i="5"/>
  <c r="P149" i="5"/>
  <c r="S147" i="5"/>
  <c r="N147" i="5"/>
  <c r="J147" i="5"/>
  <c r="F147" i="5"/>
  <c r="S145" i="5"/>
  <c r="N145" i="5"/>
  <c r="J145" i="5"/>
  <c r="F145" i="5"/>
  <c r="S143" i="5"/>
  <c r="N143" i="5"/>
  <c r="J143" i="5"/>
  <c r="F143" i="5"/>
  <c r="S141" i="5"/>
  <c r="N141" i="5"/>
  <c r="J141" i="5"/>
  <c r="F141" i="5"/>
  <c r="S139" i="5"/>
  <c r="N139" i="5"/>
  <c r="J139" i="5"/>
  <c r="F139" i="5"/>
  <c r="S137" i="5"/>
  <c r="N137" i="5"/>
  <c r="J137" i="5"/>
  <c r="F137" i="5"/>
  <c r="S135" i="5"/>
  <c r="N135" i="5"/>
  <c r="J135" i="5"/>
  <c r="F135" i="5"/>
  <c r="P133" i="5"/>
  <c r="H133" i="5"/>
  <c r="P131" i="5"/>
  <c r="H131" i="5"/>
  <c r="P129" i="5"/>
  <c r="H129" i="5"/>
  <c r="P126" i="5"/>
  <c r="H126" i="5"/>
  <c r="P124" i="5"/>
  <c r="H124" i="5"/>
  <c r="T121" i="5"/>
  <c r="R121" i="5"/>
  <c r="O121" i="5"/>
  <c r="M121" i="5"/>
  <c r="K121" i="5"/>
  <c r="I121" i="5"/>
  <c r="G121" i="5"/>
  <c r="U120" i="5"/>
  <c r="L120" i="5"/>
  <c r="P118" i="5"/>
  <c r="H118" i="5"/>
  <c r="P116" i="5"/>
  <c r="H116" i="5"/>
  <c r="P114" i="5"/>
  <c r="H114" i="5"/>
  <c r="P112" i="5"/>
  <c r="H112" i="5"/>
  <c r="P110" i="5"/>
  <c r="H110" i="5"/>
  <c r="P108" i="5"/>
  <c r="H108" i="5"/>
  <c r="P106" i="5"/>
  <c r="H106" i="5"/>
  <c r="U105" i="5"/>
  <c r="S105" i="5"/>
  <c r="P105" i="5"/>
  <c r="N105" i="5"/>
  <c r="L105" i="5"/>
  <c r="J105" i="5"/>
  <c r="H105" i="5"/>
  <c r="N104" i="5"/>
  <c r="L102" i="5"/>
  <c r="B200" i="8"/>
  <c r="D200" i="8"/>
  <c r="F200" i="8" s="1"/>
  <c r="J200" i="8"/>
  <c r="L200" i="8"/>
  <c r="N200" i="8"/>
  <c r="P200" i="8"/>
  <c r="L199" i="8"/>
  <c r="B198" i="8"/>
  <c r="D198" i="8"/>
  <c r="F198" i="8" s="1"/>
  <c r="J198" i="8"/>
  <c r="L198" i="8"/>
  <c r="N198" i="8"/>
  <c r="P198" i="8"/>
  <c r="L197" i="8"/>
  <c r="B196" i="8"/>
  <c r="D196" i="8"/>
  <c r="F196" i="8" s="1"/>
  <c r="J196" i="8"/>
  <c r="L196" i="8"/>
  <c r="N196" i="8"/>
  <c r="P196" i="8"/>
  <c r="L195" i="8"/>
  <c r="B194" i="8"/>
  <c r="D194" i="8"/>
  <c r="F194" i="8" s="1"/>
  <c r="J194" i="8"/>
  <c r="L194" i="8"/>
  <c r="N194" i="8"/>
  <c r="P194" i="8"/>
  <c r="L193" i="8"/>
  <c r="B192" i="8"/>
  <c r="D192" i="8"/>
  <c r="F192" i="8" s="1"/>
  <c r="J192" i="8"/>
  <c r="L192" i="8"/>
  <c r="N192" i="8"/>
  <c r="P192" i="8"/>
  <c r="L191" i="8"/>
  <c r="B190" i="8"/>
  <c r="D190" i="8"/>
  <c r="F190" i="8" s="1"/>
  <c r="J190" i="8"/>
  <c r="L190" i="8"/>
  <c r="N190" i="8"/>
  <c r="P190" i="8"/>
  <c r="L189" i="8"/>
  <c r="B188" i="8"/>
  <c r="D188" i="8"/>
  <c r="F188" i="8" s="1"/>
  <c r="J188" i="8"/>
  <c r="L188" i="8"/>
  <c r="N188" i="8"/>
  <c r="P188" i="8"/>
  <c r="L187" i="8"/>
  <c r="B186" i="8"/>
  <c r="D186" i="8"/>
  <c r="F186" i="8" s="1"/>
  <c r="J186" i="8"/>
  <c r="L186" i="8"/>
  <c r="N186" i="8"/>
  <c r="P186" i="8"/>
  <c r="L185" i="8"/>
  <c r="B184" i="8"/>
  <c r="D184" i="8"/>
  <c r="F184" i="8" s="1"/>
  <c r="J184" i="8"/>
  <c r="L184" i="8"/>
  <c r="N184" i="8"/>
  <c r="P184" i="8"/>
  <c r="L183" i="8"/>
  <c r="B182" i="8"/>
  <c r="D182" i="8"/>
  <c r="F182" i="8" s="1"/>
  <c r="J182" i="8"/>
  <c r="L182" i="8"/>
  <c r="N182" i="8"/>
  <c r="P182" i="8"/>
  <c r="L181" i="8"/>
  <c r="L179" i="8"/>
  <c r="B178" i="8"/>
  <c r="D178" i="8"/>
  <c r="F178" i="8" s="1"/>
  <c r="J178" i="8"/>
  <c r="L178" i="8"/>
  <c r="N178" i="8"/>
  <c r="P178" i="8"/>
  <c r="L177" i="8"/>
  <c r="B176" i="8"/>
  <c r="D176" i="8"/>
  <c r="F176" i="8" s="1"/>
  <c r="J176" i="8"/>
  <c r="L176" i="8"/>
  <c r="N176" i="8"/>
  <c r="P176" i="8"/>
  <c r="L175" i="8"/>
  <c r="B174" i="8"/>
  <c r="D174" i="8"/>
  <c r="F174" i="8" s="1"/>
  <c r="J174" i="8"/>
  <c r="L174" i="8"/>
  <c r="N174" i="8"/>
  <c r="P174" i="8"/>
  <c r="L173" i="8"/>
  <c r="B172" i="8"/>
  <c r="D172" i="8"/>
  <c r="F172" i="8" s="1"/>
  <c r="J172" i="8"/>
  <c r="L172" i="8"/>
  <c r="N172" i="8"/>
  <c r="P172" i="8"/>
  <c r="L171" i="8"/>
  <c r="B170" i="8"/>
  <c r="D170" i="8"/>
  <c r="F170" i="8" s="1"/>
  <c r="J170" i="8"/>
  <c r="L170" i="8"/>
  <c r="N170" i="8"/>
  <c r="P170" i="8"/>
  <c r="L169" i="8"/>
  <c r="B168" i="8"/>
  <c r="D168" i="8"/>
  <c r="F168" i="8" s="1"/>
  <c r="J168" i="8"/>
  <c r="L168" i="8"/>
  <c r="N168" i="8"/>
  <c r="P168" i="8"/>
  <c r="L167" i="8"/>
  <c r="B166" i="8"/>
  <c r="D166" i="8"/>
  <c r="F166" i="8" s="1"/>
  <c r="J166" i="8"/>
  <c r="L166" i="8"/>
  <c r="N166" i="8"/>
  <c r="P166" i="8"/>
  <c r="L165" i="8"/>
  <c r="N149" i="8"/>
  <c r="J149" i="8"/>
  <c r="J148" i="8"/>
  <c r="N148" i="8"/>
  <c r="B145" i="8"/>
  <c r="D145" i="8"/>
  <c r="F145" i="8" s="1"/>
  <c r="J145" i="8"/>
  <c r="L145" i="8"/>
  <c r="N145" i="8"/>
  <c r="P145" i="8"/>
  <c r="I145" i="8"/>
  <c r="M145" i="8"/>
  <c r="K141" i="8"/>
  <c r="J140" i="8"/>
  <c r="N140" i="8"/>
  <c r="B137" i="8"/>
  <c r="D137" i="8"/>
  <c r="F137" i="8" s="1"/>
  <c r="J137" i="8"/>
  <c r="L137" i="8"/>
  <c r="N137" i="8"/>
  <c r="P137" i="8"/>
  <c r="I137" i="8"/>
  <c r="M137" i="8"/>
  <c r="K133" i="8"/>
  <c r="J132" i="8"/>
  <c r="N132" i="8"/>
  <c r="B129" i="8"/>
  <c r="D129" i="8"/>
  <c r="F129" i="8" s="1"/>
  <c r="J129" i="8"/>
  <c r="L129" i="8"/>
  <c r="N129" i="8"/>
  <c r="P129" i="8"/>
  <c r="I129" i="8"/>
  <c r="M129" i="8"/>
  <c r="L121" i="8"/>
  <c r="P121" i="8"/>
  <c r="L113" i="8"/>
  <c r="P113" i="8"/>
  <c r="L105" i="8"/>
  <c r="P105" i="8"/>
  <c r="P102" i="8"/>
  <c r="B147" i="8"/>
  <c r="D147" i="8"/>
  <c r="F147" i="8" s="1"/>
  <c r="J147" i="8"/>
  <c r="L147" i="8"/>
  <c r="N147" i="8"/>
  <c r="P147" i="8"/>
  <c r="B143" i="8"/>
  <c r="D143" i="8"/>
  <c r="F143" i="8" s="1"/>
  <c r="J143" i="8"/>
  <c r="L143" i="8"/>
  <c r="N143" i="8"/>
  <c r="P143" i="8"/>
  <c r="B139" i="8"/>
  <c r="D139" i="8"/>
  <c r="F139" i="8" s="1"/>
  <c r="J139" i="8"/>
  <c r="L139" i="8"/>
  <c r="N139" i="8"/>
  <c r="P139" i="8"/>
  <c r="B135" i="8"/>
  <c r="D135" i="8"/>
  <c r="F135" i="8" s="1"/>
  <c r="J135" i="8"/>
  <c r="L135" i="8"/>
  <c r="N135" i="8"/>
  <c r="P135" i="8"/>
  <c r="B131" i="8"/>
  <c r="D131" i="8"/>
  <c r="F131" i="8" s="1"/>
  <c r="J131" i="8"/>
  <c r="L131" i="8"/>
  <c r="N131" i="8"/>
  <c r="P131" i="8"/>
  <c r="O180" i="8"/>
  <c r="M180" i="8"/>
  <c r="K180" i="8"/>
  <c r="I180" i="8"/>
  <c r="T180" i="5"/>
  <c r="R180" i="5"/>
  <c r="O180" i="5"/>
  <c r="M180" i="5"/>
  <c r="K180" i="5"/>
  <c r="I180" i="5"/>
  <c r="G180" i="5"/>
  <c r="C180" i="5"/>
  <c r="P180" i="8"/>
  <c r="N180" i="8"/>
  <c r="L180" i="8"/>
  <c r="J180" i="8"/>
  <c r="D180" i="8"/>
  <c r="F180" i="8" s="1"/>
  <c r="U180" i="5"/>
  <c r="S180" i="5"/>
  <c r="P180" i="5"/>
  <c r="N180" i="5"/>
  <c r="L180" i="5"/>
  <c r="J180" i="5"/>
  <c r="H180" i="5"/>
  <c r="S101" i="5"/>
  <c r="U101" i="5"/>
  <c r="B127" i="8"/>
  <c r="K127" i="8"/>
  <c r="B120" i="8"/>
  <c r="D120" i="8"/>
  <c r="F120" i="8" s="1"/>
  <c r="J120" i="8"/>
  <c r="L120" i="8"/>
  <c r="N120" i="8"/>
  <c r="P120" i="8"/>
  <c r="B118" i="8"/>
  <c r="D118" i="8"/>
  <c r="F118" i="8" s="1"/>
  <c r="J118" i="8"/>
  <c r="L118" i="8"/>
  <c r="N118" i="8"/>
  <c r="P118" i="8"/>
  <c r="B116" i="8"/>
  <c r="D116" i="8"/>
  <c r="F116" i="8" s="1"/>
  <c r="J116" i="8"/>
  <c r="L116" i="8"/>
  <c r="N116" i="8"/>
  <c r="P116" i="8"/>
  <c r="B114" i="8"/>
  <c r="D114" i="8"/>
  <c r="F114" i="8" s="1"/>
  <c r="J114" i="8"/>
  <c r="L114" i="8"/>
  <c r="N114" i="8"/>
  <c r="P114" i="8"/>
  <c r="B112" i="8"/>
  <c r="D112" i="8"/>
  <c r="F112" i="8" s="1"/>
  <c r="J112" i="8"/>
  <c r="L112" i="8"/>
  <c r="N112" i="8"/>
  <c r="P112" i="8"/>
  <c r="B110" i="8"/>
  <c r="D110" i="8"/>
  <c r="F110" i="8" s="1"/>
  <c r="J110" i="8"/>
  <c r="L110" i="8"/>
  <c r="N110" i="8"/>
  <c r="P110" i="8"/>
  <c r="B108" i="8"/>
  <c r="D108" i="8"/>
  <c r="F108" i="8" s="1"/>
  <c r="J108" i="8"/>
  <c r="L108" i="8"/>
  <c r="N108" i="8"/>
  <c r="P108" i="8"/>
  <c r="B106" i="8"/>
  <c r="D106" i="8"/>
  <c r="F106" i="8" s="1"/>
  <c r="J106" i="8"/>
  <c r="L106" i="8"/>
  <c r="N106" i="8"/>
  <c r="P106" i="8"/>
  <c r="D101" i="8"/>
  <c r="F101" i="8" s="1"/>
  <c r="J101" i="8"/>
  <c r="L101" i="8"/>
  <c r="S133" i="5"/>
  <c r="N133" i="5"/>
  <c r="J133" i="5"/>
  <c r="F133" i="5"/>
  <c r="S131" i="5"/>
  <c r="N131" i="5"/>
  <c r="J131" i="5"/>
  <c r="F131" i="5"/>
  <c r="S129" i="5"/>
  <c r="N129" i="5"/>
  <c r="J129" i="5"/>
  <c r="F129" i="5"/>
  <c r="S126" i="5"/>
  <c r="N126" i="5"/>
  <c r="J126" i="5"/>
  <c r="F126" i="5"/>
  <c r="S124" i="5"/>
  <c r="N124" i="5"/>
  <c r="J124" i="5"/>
  <c r="F124" i="5"/>
  <c r="L122" i="5"/>
  <c r="S120" i="5"/>
  <c r="N120" i="5"/>
  <c r="H120" i="5"/>
  <c r="S118" i="5"/>
  <c r="N118" i="5"/>
  <c r="J118" i="5"/>
  <c r="S116" i="5"/>
  <c r="N116" i="5"/>
  <c r="J116" i="5"/>
  <c r="S114" i="5"/>
  <c r="N114" i="5"/>
  <c r="J114" i="5"/>
  <c r="S112" i="5"/>
  <c r="N112" i="5"/>
  <c r="J112" i="5"/>
  <c r="S110" i="5"/>
  <c r="N110" i="5"/>
  <c r="J110" i="5"/>
  <c r="S108" i="5"/>
  <c r="N108" i="5"/>
  <c r="J108" i="5"/>
  <c r="S106" i="5"/>
  <c r="N106" i="5"/>
  <c r="J106" i="5"/>
  <c r="C105" i="5"/>
  <c r="G105" i="5"/>
  <c r="F104" i="5"/>
  <c r="H104" i="5" s="1"/>
  <c r="L104" i="5"/>
  <c r="P104" i="5"/>
  <c r="U104" i="5"/>
  <c r="C102" i="5"/>
  <c r="F102" i="5"/>
  <c r="J102" i="5"/>
  <c r="N102" i="5"/>
  <c r="S102" i="5"/>
  <c r="O127" i="8"/>
  <c r="J126" i="8"/>
  <c r="N126" i="8"/>
  <c r="B123" i="8"/>
  <c r="I123" i="8"/>
  <c r="M123" i="8"/>
  <c r="J121" i="8"/>
  <c r="N121" i="8"/>
  <c r="M120" i="8"/>
  <c r="I120" i="8"/>
  <c r="J119" i="8"/>
  <c r="N119" i="8"/>
  <c r="M118" i="8"/>
  <c r="I118" i="8"/>
  <c r="J117" i="8"/>
  <c r="N117" i="8"/>
  <c r="M116" i="8"/>
  <c r="I116" i="8"/>
  <c r="J115" i="8"/>
  <c r="N115" i="8"/>
  <c r="M114" i="8"/>
  <c r="I114" i="8"/>
  <c r="J113" i="8"/>
  <c r="N113" i="8"/>
  <c r="M112" i="8"/>
  <c r="I112" i="8"/>
  <c r="J111" i="8"/>
  <c r="N111" i="8"/>
  <c r="M110" i="8"/>
  <c r="I110" i="8"/>
  <c r="J109" i="8"/>
  <c r="N109" i="8"/>
  <c r="M108" i="8"/>
  <c r="I108" i="8"/>
  <c r="J107" i="8"/>
  <c r="N107" i="8"/>
  <c r="M106" i="8"/>
  <c r="I106" i="8"/>
  <c r="J105" i="8"/>
  <c r="N105" i="8"/>
  <c r="B102" i="8"/>
  <c r="D102" i="8"/>
  <c r="F102" i="8" s="1"/>
  <c r="J102" i="8"/>
  <c r="M102" i="8"/>
  <c r="O102" i="8"/>
  <c r="J41" i="8"/>
  <c r="P41" i="8"/>
  <c r="B38" i="8"/>
  <c r="D38" i="8"/>
  <c r="F38" i="8" s="1"/>
  <c r="J38" i="8"/>
  <c r="M38" i="8"/>
  <c r="O38" i="8"/>
  <c r="B28" i="8"/>
  <c r="D28" i="8"/>
  <c r="F28" i="8" s="1"/>
  <c r="J28" i="8"/>
  <c r="M28" i="8"/>
  <c r="O28" i="8"/>
  <c r="J25" i="8"/>
  <c r="P25" i="8"/>
  <c r="B21" i="8"/>
  <c r="D21" i="8"/>
  <c r="F21" i="8" s="1"/>
  <c r="J21" i="8"/>
  <c r="M21" i="8"/>
  <c r="O21" i="8"/>
  <c r="B11" i="8"/>
  <c r="D11" i="8"/>
  <c r="F11" i="8" s="1"/>
  <c r="J11" i="8"/>
  <c r="M11" i="8"/>
  <c r="O11" i="8"/>
  <c r="J8" i="8"/>
  <c r="P8" i="8"/>
  <c r="J6" i="8"/>
  <c r="N6" i="8"/>
  <c r="J4" i="8"/>
  <c r="N4" i="8"/>
  <c r="I2" i="8"/>
  <c r="B2" i="8"/>
  <c r="O50" i="8"/>
  <c r="M50" i="8"/>
  <c r="J50" i="8"/>
  <c r="D50" i="8"/>
  <c r="F50" i="8" s="1"/>
  <c r="O48" i="8"/>
  <c r="M48" i="8"/>
  <c r="J48" i="8"/>
  <c r="D48" i="8"/>
  <c r="F48" i="8" s="1"/>
  <c r="P45" i="8"/>
  <c r="N43" i="8"/>
  <c r="N41" i="8"/>
  <c r="N38" i="8"/>
  <c r="I38" i="8"/>
  <c r="B36" i="8"/>
  <c r="D36" i="8"/>
  <c r="F36" i="8" s="1"/>
  <c r="J36" i="8"/>
  <c r="M36" i="8"/>
  <c r="O36" i="8"/>
  <c r="J33" i="8"/>
  <c r="P33" i="8"/>
  <c r="B30" i="8"/>
  <c r="D30" i="8"/>
  <c r="F30" i="8" s="1"/>
  <c r="J30" i="8"/>
  <c r="M30" i="8"/>
  <c r="O30" i="8"/>
  <c r="N28" i="8"/>
  <c r="I28" i="8"/>
  <c r="N27" i="8"/>
  <c r="N25" i="8"/>
  <c r="N21" i="8"/>
  <c r="I21" i="8"/>
  <c r="B19" i="8"/>
  <c r="D19" i="8"/>
  <c r="F19" i="8" s="1"/>
  <c r="J19" i="8"/>
  <c r="M19" i="8"/>
  <c r="O19" i="8"/>
  <c r="J16" i="8"/>
  <c r="P16" i="8"/>
  <c r="B13" i="8"/>
  <c r="D13" i="8"/>
  <c r="F13" i="8" s="1"/>
  <c r="J13" i="8"/>
  <c r="M13" i="8"/>
  <c r="O13" i="8"/>
  <c r="N11" i="8"/>
  <c r="I11" i="8"/>
  <c r="N10" i="8"/>
  <c r="N8" i="8"/>
  <c r="B7" i="8"/>
  <c r="D7" i="8"/>
  <c r="F7" i="8" s="1"/>
  <c r="J7" i="8"/>
  <c r="L7" i="8"/>
  <c r="N7" i="8"/>
  <c r="P7" i="8"/>
  <c r="L6" i="8"/>
  <c r="B5" i="8"/>
  <c r="D5" i="8"/>
  <c r="F5" i="8" s="1"/>
  <c r="J5" i="8"/>
  <c r="L5" i="8"/>
  <c r="N5" i="8"/>
  <c r="P5" i="8"/>
  <c r="L4" i="8"/>
  <c r="B3" i="8"/>
  <c r="D3" i="8"/>
  <c r="F3" i="8" s="1"/>
  <c r="J3" i="8"/>
  <c r="L3" i="8"/>
  <c r="N3" i="8"/>
  <c r="P3" i="8"/>
  <c r="U127" i="5"/>
  <c r="P127" i="5"/>
  <c r="L127" i="5"/>
  <c r="F127" i="5"/>
  <c r="H127" i="5" s="1"/>
  <c r="M127" i="8"/>
  <c r="I127" i="8"/>
  <c r="P127" i="8"/>
  <c r="N127" i="8"/>
  <c r="L127" i="8"/>
  <c r="J127" i="8"/>
  <c r="D127" i="8"/>
  <c r="F127" i="8" s="1"/>
  <c r="T126" i="5"/>
  <c r="R126" i="5"/>
  <c r="O126" i="5"/>
  <c r="M126" i="5"/>
  <c r="K126" i="5"/>
  <c r="I126" i="5"/>
  <c r="G126" i="5"/>
  <c r="P125" i="8"/>
  <c r="N125" i="8"/>
  <c r="L125" i="8"/>
  <c r="J125" i="8"/>
  <c r="D125" i="8"/>
  <c r="F125" i="8" s="1"/>
  <c r="T124" i="5"/>
  <c r="R124" i="5"/>
  <c r="O124" i="5"/>
  <c r="M124" i="5"/>
  <c r="K124" i="5"/>
  <c r="I124" i="5"/>
  <c r="G124" i="5"/>
  <c r="P123" i="8"/>
  <c r="N123" i="8"/>
  <c r="L123" i="8"/>
  <c r="J123" i="8"/>
  <c r="D123" i="8"/>
  <c r="F123" i="8" s="1"/>
  <c r="T122" i="5"/>
  <c r="O122" i="5"/>
  <c r="H122" i="5"/>
  <c r="P122" i="8"/>
  <c r="N122" i="8"/>
  <c r="L122" i="8"/>
  <c r="J122" i="8"/>
  <c r="D122" i="8"/>
  <c r="F122" i="8" s="1"/>
  <c r="B164" i="8"/>
  <c r="D164" i="8"/>
  <c r="F164" i="8" s="1"/>
  <c r="B162" i="8"/>
  <c r="D162" i="8"/>
  <c r="F162" i="8" s="1"/>
  <c r="I162" i="8"/>
  <c r="K162" i="8"/>
  <c r="M162" i="8"/>
  <c r="O162" i="8"/>
  <c r="B160" i="8"/>
  <c r="D160" i="8"/>
  <c r="F160" i="8" s="1"/>
  <c r="I160" i="8"/>
  <c r="K160" i="8"/>
  <c r="M160" i="8"/>
  <c r="O160" i="8"/>
  <c r="B158" i="8"/>
  <c r="D158" i="8"/>
  <c r="F158" i="8" s="1"/>
  <c r="I158" i="8"/>
  <c r="K158" i="8"/>
  <c r="M158" i="8"/>
  <c r="O158" i="8"/>
  <c r="B156" i="8"/>
  <c r="D156" i="8"/>
  <c r="F156" i="8" s="1"/>
  <c r="I156" i="8"/>
  <c r="K156" i="8"/>
  <c r="M156" i="8"/>
  <c r="O156" i="8"/>
  <c r="B154" i="8"/>
  <c r="D154" i="8"/>
  <c r="F154" i="8" s="1"/>
  <c r="I154" i="8"/>
  <c r="K154" i="8"/>
  <c r="M154" i="8"/>
  <c r="O154" i="8"/>
  <c r="B152" i="8"/>
  <c r="D152" i="8"/>
  <c r="F152" i="8" s="1"/>
  <c r="I152" i="8"/>
  <c r="K152" i="8"/>
  <c r="M152" i="8"/>
  <c r="O152" i="8"/>
  <c r="B150" i="8"/>
  <c r="D150" i="8"/>
  <c r="F150" i="8" s="1"/>
  <c r="I150" i="8"/>
  <c r="K150" i="8"/>
  <c r="M150" i="8"/>
  <c r="O150" i="8"/>
  <c r="B148" i="8"/>
  <c r="D148" i="8"/>
  <c r="F148" i="8" s="1"/>
  <c r="I148" i="8"/>
  <c r="K148" i="8"/>
  <c r="M148" i="8"/>
  <c r="O148" i="8"/>
  <c r="B146" i="8"/>
  <c r="D146" i="8"/>
  <c r="F146" i="8" s="1"/>
  <c r="I146" i="8"/>
  <c r="K146" i="8"/>
  <c r="M146" i="8"/>
  <c r="O146" i="8"/>
  <c r="B144" i="8"/>
  <c r="D144" i="8"/>
  <c r="F144" i="8" s="1"/>
  <c r="I144" i="8"/>
  <c r="K144" i="8"/>
  <c r="M144" i="8"/>
  <c r="O144" i="8"/>
  <c r="B142" i="8"/>
  <c r="D142" i="8"/>
  <c r="F142" i="8" s="1"/>
  <c r="I142" i="8"/>
  <c r="K142" i="8"/>
  <c r="M142" i="8"/>
  <c r="O142" i="8"/>
  <c r="B140" i="8"/>
  <c r="D140" i="8"/>
  <c r="F140" i="8" s="1"/>
  <c r="I140" i="8"/>
  <c r="K140" i="8"/>
  <c r="M140" i="8"/>
  <c r="O140" i="8"/>
  <c r="B138" i="8"/>
  <c r="D138" i="8"/>
  <c r="F138" i="8" s="1"/>
  <c r="I138" i="8"/>
  <c r="K138" i="8"/>
  <c r="M138" i="8"/>
  <c r="O138" i="8"/>
  <c r="B136" i="8"/>
  <c r="D136" i="8"/>
  <c r="F136" i="8" s="1"/>
  <c r="I136" i="8"/>
  <c r="K136" i="8"/>
  <c r="M136" i="8"/>
  <c r="O136" i="8"/>
  <c r="B134" i="8"/>
  <c r="D134" i="8"/>
  <c r="F134" i="8" s="1"/>
  <c r="I134" i="8"/>
  <c r="K134" i="8"/>
  <c r="M134" i="8"/>
  <c r="O134" i="8"/>
  <c r="B132" i="8"/>
  <c r="D132" i="8"/>
  <c r="F132" i="8" s="1"/>
  <c r="I132" i="8"/>
  <c r="K132" i="8"/>
  <c r="M132" i="8"/>
  <c r="O132" i="8"/>
  <c r="B130" i="8"/>
  <c r="D130" i="8"/>
  <c r="F130" i="8" s="1"/>
  <c r="I130" i="8"/>
  <c r="K130" i="8"/>
  <c r="M130" i="8"/>
  <c r="O130" i="8"/>
  <c r="B128" i="8"/>
  <c r="D128" i="8"/>
  <c r="F128" i="8" s="1"/>
  <c r="I128" i="8"/>
  <c r="K128" i="8"/>
  <c r="M128" i="8"/>
  <c r="O128" i="8"/>
  <c r="B126" i="8"/>
  <c r="D126" i="8"/>
  <c r="F126" i="8" s="1"/>
  <c r="I126" i="8"/>
  <c r="K126" i="8"/>
  <c r="M126" i="8"/>
  <c r="O126" i="8"/>
  <c r="B124" i="8"/>
  <c r="D124" i="8"/>
  <c r="F124" i="8" s="1"/>
  <c r="I124" i="8"/>
  <c r="K124" i="8"/>
  <c r="M124" i="8"/>
  <c r="O124" i="8"/>
  <c r="O199" i="8"/>
  <c r="M199" i="8"/>
  <c r="K199" i="8"/>
  <c r="I199" i="8"/>
  <c r="D199" i="8"/>
  <c r="F199" i="8" s="1"/>
  <c r="O197" i="8"/>
  <c r="M197" i="8"/>
  <c r="K197" i="8"/>
  <c r="I197" i="8"/>
  <c r="D197" i="8"/>
  <c r="F197" i="8" s="1"/>
  <c r="O195" i="8"/>
  <c r="M195" i="8"/>
  <c r="K195" i="8"/>
  <c r="I195" i="8"/>
  <c r="D195" i="8"/>
  <c r="F195" i="8" s="1"/>
  <c r="O193" i="8"/>
  <c r="M193" i="8"/>
  <c r="K193" i="8"/>
  <c r="I193" i="8"/>
  <c r="D193" i="8"/>
  <c r="F193" i="8" s="1"/>
  <c r="O191" i="8"/>
  <c r="M191" i="8"/>
  <c r="K191" i="8"/>
  <c r="I191" i="8"/>
  <c r="D191" i="8"/>
  <c r="F191" i="8" s="1"/>
  <c r="O189" i="8"/>
  <c r="M189" i="8"/>
  <c r="K189" i="8"/>
  <c r="I189" i="8"/>
  <c r="D189" i="8"/>
  <c r="F189" i="8" s="1"/>
  <c r="O187" i="8"/>
  <c r="M187" i="8"/>
  <c r="K187" i="8"/>
  <c r="I187" i="8"/>
  <c r="D187" i="8"/>
  <c r="F187" i="8" s="1"/>
  <c r="O185" i="8"/>
  <c r="M185" i="8"/>
  <c r="K185" i="8"/>
  <c r="I185" i="8"/>
  <c r="D185" i="8"/>
  <c r="F185" i="8" s="1"/>
  <c r="O183" i="8"/>
  <c r="M183" i="8"/>
  <c r="K183" i="8"/>
  <c r="I183" i="8"/>
  <c r="D183" i="8"/>
  <c r="F183" i="8" s="1"/>
  <c r="O181" i="8"/>
  <c r="M181" i="8"/>
  <c r="K181" i="8"/>
  <c r="I181" i="8"/>
  <c r="D181" i="8"/>
  <c r="F181" i="8" s="1"/>
  <c r="O179" i="8"/>
  <c r="M179" i="8"/>
  <c r="K179" i="8"/>
  <c r="I179" i="8"/>
  <c r="D179" i="8"/>
  <c r="F179" i="8" s="1"/>
  <c r="O177" i="8"/>
  <c r="M177" i="8"/>
  <c r="K177" i="8"/>
  <c r="I177" i="8"/>
  <c r="D177" i="8"/>
  <c r="F177" i="8" s="1"/>
  <c r="O175" i="8"/>
  <c r="M175" i="8"/>
  <c r="K175" i="8"/>
  <c r="I175" i="8"/>
  <c r="D175" i="8"/>
  <c r="F175" i="8" s="1"/>
  <c r="O173" i="8"/>
  <c r="M173" i="8"/>
  <c r="K173" i="8"/>
  <c r="I173" i="8"/>
  <c r="D173" i="8"/>
  <c r="F173" i="8" s="1"/>
  <c r="O171" i="8"/>
  <c r="M171" i="8"/>
  <c r="K171" i="8"/>
  <c r="I171" i="8"/>
  <c r="D171" i="8"/>
  <c r="F171" i="8" s="1"/>
  <c r="O169" i="8"/>
  <c r="M169" i="8"/>
  <c r="K169" i="8"/>
  <c r="I169" i="8"/>
  <c r="D169" i="8"/>
  <c r="F169" i="8" s="1"/>
  <c r="O167" i="8"/>
  <c r="M167" i="8"/>
  <c r="K167" i="8"/>
  <c r="I167" i="8"/>
  <c r="D167" i="8"/>
  <c r="F167" i="8" s="1"/>
  <c r="O165" i="8"/>
  <c r="M165" i="8"/>
  <c r="K165" i="8"/>
  <c r="I165" i="8"/>
  <c r="D165" i="8"/>
  <c r="F165" i="8" s="1"/>
  <c r="P164" i="8"/>
  <c r="N164" i="8"/>
  <c r="L164" i="8"/>
  <c r="J164" i="8"/>
  <c r="P162" i="8"/>
  <c r="L162" i="8"/>
  <c r="P160" i="8"/>
  <c r="L160" i="8"/>
  <c r="P158" i="8"/>
  <c r="L158" i="8"/>
  <c r="P156" i="8"/>
  <c r="L156" i="8"/>
  <c r="P154" i="8"/>
  <c r="L154" i="8"/>
  <c r="P152" i="8"/>
  <c r="L152" i="8"/>
  <c r="P150" i="8"/>
  <c r="L150" i="8"/>
  <c r="P148" i="8"/>
  <c r="L148" i="8"/>
  <c r="P146" i="8"/>
  <c r="L146" i="8"/>
  <c r="P144" i="8"/>
  <c r="L144" i="8"/>
  <c r="P142" i="8"/>
  <c r="L142" i="8"/>
  <c r="P140" i="8"/>
  <c r="L140" i="8"/>
  <c r="P138" i="8"/>
  <c r="L138" i="8"/>
  <c r="P136" i="8"/>
  <c r="L136" i="8"/>
  <c r="P134" i="8"/>
  <c r="L134" i="8"/>
  <c r="P132" i="8"/>
  <c r="L132" i="8"/>
  <c r="P130" i="8"/>
  <c r="L130" i="8"/>
  <c r="P128" i="8"/>
  <c r="L128" i="8"/>
  <c r="P126" i="8"/>
  <c r="L126" i="8"/>
  <c r="P124" i="8"/>
  <c r="L124" i="8"/>
  <c r="B103" i="8"/>
  <c r="D103" i="8"/>
  <c r="F103" i="8" s="1"/>
  <c r="I103" i="8"/>
  <c r="K103" i="8"/>
  <c r="M103" i="8"/>
  <c r="O103" i="8"/>
  <c r="L103" i="8"/>
  <c r="P103" i="8"/>
  <c r="B121" i="8"/>
  <c r="D121" i="8"/>
  <c r="F121" i="8" s="1"/>
  <c r="I121" i="8"/>
  <c r="K121" i="8"/>
  <c r="M121" i="8"/>
  <c r="O121" i="8"/>
  <c r="B119" i="8"/>
  <c r="D119" i="8"/>
  <c r="F119" i="8" s="1"/>
  <c r="I119" i="8"/>
  <c r="K119" i="8"/>
  <c r="M119" i="8"/>
  <c r="O119" i="8"/>
  <c r="B117" i="8"/>
  <c r="D117" i="8"/>
  <c r="F117" i="8" s="1"/>
  <c r="I117" i="8"/>
  <c r="K117" i="8"/>
  <c r="M117" i="8"/>
  <c r="O117" i="8"/>
  <c r="B115" i="8"/>
  <c r="D115" i="8"/>
  <c r="F115" i="8" s="1"/>
  <c r="I115" i="8"/>
  <c r="K115" i="8"/>
  <c r="M115" i="8"/>
  <c r="O115" i="8"/>
  <c r="B113" i="8"/>
  <c r="D113" i="8"/>
  <c r="F113" i="8" s="1"/>
  <c r="I113" i="8"/>
  <c r="K113" i="8"/>
  <c r="M113" i="8"/>
  <c r="O113" i="8"/>
  <c r="B111" i="8"/>
  <c r="D111" i="8"/>
  <c r="F111" i="8" s="1"/>
  <c r="I111" i="8"/>
  <c r="K111" i="8"/>
  <c r="M111" i="8"/>
  <c r="O111" i="8"/>
  <c r="B109" i="8"/>
  <c r="D109" i="8"/>
  <c r="F109" i="8" s="1"/>
  <c r="I109" i="8"/>
  <c r="K109" i="8"/>
  <c r="M109" i="8"/>
  <c r="O109" i="8"/>
  <c r="B107" i="8"/>
  <c r="D107" i="8"/>
  <c r="F107" i="8" s="1"/>
  <c r="I107" i="8"/>
  <c r="K107" i="8"/>
  <c r="M107" i="8"/>
  <c r="O107" i="8"/>
  <c r="B105" i="8"/>
  <c r="D105" i="8"/>
  <c r="F105" i="8" s="1"/>
  <c r="I105" i="8"/>
  <c r="K105" i="8"/>
  <c r="M105" i="8"/>
  <c r="O105" i="8"/>
  <c r="T199" i="5"/>
  <c r="R199" i="5"/>
  <c r="O199" i="5"/>
  <c r="M199" i="5"/>
  <c r="K199" i="5"/>
  <c r="I199" i="5"/>
  <c r="G199" i="5"/>
  <c r="T197" i="5"/>
  <c r="R197" i="5"/>
  <c r="O197" i="5"/>
  <c r="M197" i="5"/>
  <c r="K197" i="5"/>
  <c r="I197" i="5"/>
  <c r="G197" i="5"/>
  <c r="T195" i="5"/>
  <c r="R195" i="5"/>
  <c r="O195" i="5"/>
  <c r="M195" i="5"/>
  <c r="K195" i="5"/>
  <c r="I195" i="5"/>
  <c r="G195" i="5"/>
  <c r="T193" i="5"/>
  <c r="R193" i="5"/>
  <c r="O193" i="5"/>
  <c r="M193" i="5"/>
  <c r="K193" i="5"/>
  <c r="I193" i="5"/>
  <c r="G193" i="5"/>
  <c r="T191" i="5"/>
  <c r="R191" i="5"/>
  <c r="O191" i="5"/>
  <c r="M191" i="5"/>
  <c r="K191" i="5"/>
  <c r="I191" i="5"/>
  <c r="G191" i="5"/>
  <c r="T189" i="5"/>
  <c r="R189" i="5"/>
  <c r="O189" i="5"/>
  <c r="M189" i="5"/>
  <c r="K189" i="5"/>
  <c r="I189" i="5"/>
  <c r="G189" i="5"/>
  <c r="T187" i="5"/>
  <c r="R187" i="5"/>
  <c r="O187" i="5"/>
  <c r="M187" i="5"/>
  <c r="K187" i="5"/>
  <c r="I187" i="5"/>
  <c r="G187" i="5"/>
  <c r="T185" i="5"/>
  <c r="R185" i="5"/>
  <c r="O185" i="5"/>
  <c r="M185" i="5"/>
  <c r="K185" i="5"/>
  <c r="I185" i="5"/>
  <c r="G185" i="5"/>
  <c r="T183" i="5"/>
  <c r="R183" i="5"/>
  <c r="O183" i="5"/>
  <c r="M183" i="5"/>
  <c r="K183" i="5"/>
  <c r="I183" i="5"/>
  <c r="G183" i="5"/>
  <c r="T181" i="5"/>
  <c r="R181" i="5"/>
  <c r="O181" i="5"/>
  <c r="M181" i="5"/>
  <c r="K181" i="5"/>
  <c r="I181" i="5"/>
  <c r="G181" i="5"/>
  <c r="T179" i="5"/>
  <c r="R179" i="5"/>
  <c r="O179" i="5"/>
  <c r="M179" i="5"/>
  <c r="K179" i="5"/>
  <c r="I179" i="5"/>
  <c r="G179" i="5"/>
  <c r="T177" i="5"/>
  <c r="R177" i="5"/>
  <c r="O177" i="5"/>
  <c r="M177" i="5"/>
  <c r="K177" i="5"/>
  <c r="I177" i="5"/>
  <c r="S175" i="5"/>
  <c r="N175" i="5"/>
  <c r="J175" i="5"/>
  <c r="S173" i="5"/>
  <c r="N173" i="5"/>
  <c r="J173" i="5"/>
  <c r="C163" i="5"/>
  <c r="G163" i="5"/>
  <c r="F163" i="5"/>
  <c r="I163" i="5"/>
  <c r="K163" i="5"/>
  <c r="M163" i="5"/>
  <c r="O163" i="5"/>
  <c r="R163" i="5"/>
  <c r="T163" i="5"/>
  <c r="C161" i="5"/>
  <c r="G161" i="5"/>
  <c r="I161" i="5"/>
  <c r="K161" i="5"/>
  <c r="M161" i="5"/>
  <c r="O161" i="5"/>
  <c r="R161" i="5"/>
  <c r="T161" i="5"/>
  <c r="F161" i="5"/>
  <c r="J161" i="5"/>
  <c r="N161" i="5"/>
  <c r="S161" i="5"/>
  <c r="C159" i="5"/>
  <c r="G159" i="5"/>
  <c r="I159" i="5"/>
  <c r="K159" i="5"/>
  <c r="M159" i="5"/>
  <c r="O159" i="5"/>
  <c r="R159" i="5"/>
  <c r="T159" i="5"/>
  <c r="F159" i="5"/>
  <c r="J159" i="5"/>
  <c r="N159" i="5"/>
  <c r="S159" i="5"/>
  <c r="C177" i="5"/>
  <c r="G177" i="5"/>
  <c r="C175" i="5"/>
  <c r="G175" i="5"/>
  <c r="I175" i="5"/>
  <c r="K175" i="5"/>
  <c r="M175" i="5"/>
  <c r="O175" i="5"/>
  <c r="R175" i="5"/>
  <c r="T175" i="5"/>
  <c r="C173" i="5"/>
  <c r="G173" i="5"/>
  <c r="I173" i="5"/>
  <c r="K173" i="5"/>
  <c r="M173" i="5"/>
  <c r="O173" i="5"/>
  <c r="R173" i="5"/>
  <c r="T173" i="5"/>
  <c r="C171" i="5"/>
  <c r="G171" i="5"/>
  <c r="I171" i="5"/>
  <c r="K171" i="5"/>
  <c r="M171" i="5"/>
  <c r="O171" i="5"/>
  <c r="R171" i="5"/>
  <c r="T171" i="5"/>
  <c r="C169" i="5"/>
  <c r="G169" i="5"/>
  <c r="I169" i="5"/>
  <c r="K169" i="5"/>
  <c r="M169" i="5"/>
  <c r="O169" i="5"/>
  <c r="R169" i="5"/>
  <c r="T169" i="5"/>
  <c r="C167" i="5"/>
  <c r="G167" i="5"/>
  <c r="I167" i="5"/>
  <c r="K167" i="5"/>
  <c r="M167" i="5"/>
  <c r="O167" i="5"/>
  <c r="R167" i="5"/>
  <c r="T167" i="5"/>
  <c r="C165" i="5"/>
  <c r="G165" i="5"/>
  <c r="I165" i="5"/>
  <c r="K165" i="5"/>
  <c r="M165" i="5"/>
  <c r="O165" i="5"/>
  <c r="R165" i="5"/>
  <c r="T165" i="5"/>
  <c r="U163" i="5"/>
  <c r="P163" i="5"/>
  <c r="L163" i="5"/>
  <c r="H163" i="5"/>
  <c r="P161" i="5"/>
  <c r="H161" i="5"/>
  <c r="P159" i="5"/>
  <c r="H159" i="5"/>
  <c r="C157" i="5"/>
  <c r="G157" i="5"/>
  <c r="I157" i="5"/>
  <c r="K157" i="5"/>
  <c r="M157" i="5"/>
  <c r="O157" i="5"/>
  <c r="R157" i="5"/>
  <c r="T157" i="5"/>
  <c r="C155" i="5"/>
  <c r="G155" i="5"/>
  <c r="I155" i="5"/>
  <c r="K155" i="5"/>
  <c r="M155" i="5"/>
  <c r="O155" i="5"/>
  <c r="R155" i="5"/>
  <c r="T155" i="5"/>
  <c r="C153" i="5"/>
  <c r="G153" i="5"/>
  <c r="I153" i="5"/>
  <c r="K153" i="5"/>
  <c r="M153" i="5"/>
  <c r="O153" i="5"/>
  <c r="R153" i="5"/>
  <c r="T153" i="5"/>
  <c r="C151" i="5"/>
  <c r="G151" i="5"/>
  <c r="I151" i="5"/>
  <c r="K151" i="5"/>
  <c r="M151" i="5"/>
  <c r="O151" i="5"/>
  <c r="R151" i="5"/>
  <c r="T151" i="5"/>
  <c r="C149" i="5"/>
  <c r="G149" i="5"/>
  <c r="I149" i="5"/>
  <c r="K149" i="5"/>
  <c r="M149" i="5"/>
  <c r="O149" i="5"/>
  <c r="R149" i="5"/>
  <c r="T149" i="5"/>
  <c r="S157" i="5"/>
  <c r="N157" i="5"/>
  <c r="J157" i="5"/>
  <c r="F157" i="5"/>
  <c r="S155" i="5"/>
  <c r="N155" i="5"/>
  <c r="J155" i="5"/>
  <c r="F155" i="5"/>
  <c r="S153" i="5"/>
  <c r="N153" i="5"/>
  <c r="J153" i="5"/>
  <c r="F153" i="5"/>
  <c r="S151" i="5"/>
  <c r="N151" i="5"/>
  <c r="J151" i="5"/>
  <c r="F151" i="5"/>
  <c r="S149" i="5"/>
  <c r="N149" i="5"/>
  <c r="J149" i="5"/>
  <c r="F149" i="5"/>
  <c r="T147" i="5"/>
  <c r="R147" i="5"/>
  <c r="O147" i="5"/>
  <c r="M147" i="5"/>
  <c r="K147" i="5"/>
  <c r="I147" i="5"/>
  <c r="G147" i="5"/>
  <c r="T145" i="5"/>
  <c r="R145" i="5"/>
  <c r="O145" i="5"/>
  <c r="M145" i="5"/>
  <c r="K145" i="5"/>
  <c r="I145" i="5"/>
  <c r="G145" i="5"/>
  <c r="T143" i="5"/>
  <c r="R143" i="5"/>
  <c r="O143" i="5"/>
  <c r="M143" i="5"/>
  <c r="K143" i="5"/>
  <c r="I143" i="5"/>
  <c r="G143" i="5"/>
  <c r="T141" i="5"/>
  <c r="R141" i="5"/>
  <c r="O141" i="5"/>
  <c r="M141" i="5"/>
  <c r="K141" i="5"/>
  <c r="I141" i="5"/>
  <c r="G141" i="5"/>
  <c r="T139" i="5"/>
  <c r="R139" i="5"/>
  <c r="O139" i="5"/>
  <c r="M139" i="5"/>
  <c r="K139" i="5"/>
  <c r="I139" i="5"/>
  <c r="G139" i="5"/>
  <c r="T137" i="5"/>
  <c r="R137" i="5"/>
  <c r="O137" i="5"/>
  <c r="M137" i="5"/>
  <c r="K137" i="5"/>
  <c r="I137" i="5"/>
  <c r="G137" i="5"/>
  <c r="T135" i="5"/>
  <c r="R135" i="5"/>
  <c r="O135" i="5"/>
  <c r="M135" i="5"/>
  <c r="K135" i="5"/>
  <c r="I135" i="5"/>
  <c r="G135" i="5"/>
  <c r="T133" i="5"/>
  <c r="R133" i="5"/>
  <c r="O133" i="5"/>
  <c r="M133" i="5"/>
  <c r="K133" i="5"/>
  <c r="I133" i="5"/>
  <c r="G133" i="5"/>
  <c r="T131" i="5"/>
  <c r="R131" i="5"/>
  <c r="O131" i="5"/>
  <c r="M131" i="5"/>
  <c r="K131" i="5"/>
  <c r="I131" i="5"/>
  <c r="G131" i="5"/>
  <c r="T129" i="5"/>
  <c r="R129" i="5"/>
  <c r="O129" i="5"/>
  <c r="M129" i="5"/>
  <c r="K129" i="5"/>
  <c r="I129" i="5"/>
  <c r="G129" i="5"/>
  <c r="T127" i="5"/>
  <c r="R127" i="5"/>
  <c r="O127" i="5"/>
  <c r="M127" i="5"/>
  <c r="K127" i="5"/>
  <c r="I127" i="5"/>
  <c r="G127" i="5"/>
  <c r="T125" i="5"/>
  <c r="R125" i="5"/>
  <c r="O125" i="5"/>
  <c r="M125" i="5"/>
  <c r="K125" i="5"/>
  <c r="I125" i="5"/>
  <c r="G125" i="5"/>
  <c r="T123" i="5"/>
  <c r="R123" i="5"/>
  <c r="O123" i="5"/>
  <c r="M123" i="5"/>
  <c r="K123" i="5"/>
  <c r="I123" i="5"/>
  <c r="G123" i="5"/>
  <c r="U122" i="5"/>
  <c r="S122" i="5"/>
  <c r="P122" i="5"/>
  <c r="N122" i="5"/>
  <c r="J122" i="5"/>
  <c r="J120" i="5"/>
  <c r="C122" i="5"/>
  <c r="G122" i="5"/>
  <c r="I122" i="5"/>
  <c r="K122" i="5"/>
  <c r="M122" i="5"/>
  <c r="C120" i="5"/>
  <c r="G120" i="5"/>
  <c r="I120" i="5"/>
  <c r="K120" i="5"/>
  <c r="M120" i="5"/>
  <c r="O120" i="5"/>
  <c r="R120" i="5"/>
  <c r="T120" i="5"/>
  <c r="C118" i="5"/>
  <c r="G118" i="5"/>
  <c r="I118" i="5"/>
  <c r="K118" i="5"/>
  <c r="M118" i="5"/>
  <c r="O118" i="5"/>
  <c r="R118" i="5"/>
  <c r="T118" i="5"/>
  <c r="C116" i="5"/>
  <c r="G116" i="5"/>
  <c r="I116" i="5"/>
  <c r="K116" i="5"/>
  <c r="M116" i="5"/>
  <c r="O116" i="5"/>
  <c r="R116" i="5"/>
  <c r="T116" i="5"/>
  <c r="C114" i="5"/>
  <c r="G114" i="5"/>
  <c r="I114" i="5"/>
  <c r="K114" i="5"/>
  <c r="M114" i="5"/>
  <c r="O114" i="5"/>
  <c r="R114" i="5"/>
  <c r="T114" i="5"/>
  <c r="C112" i="5"/>
  <c r="G112" i="5"/>
  <c r="I112" i="5"/>
  <c r="K112" i="5"/>
  <c r="M112" i="5"/>
  <c r="O112" i="5"/>
  <c r="R112" i="5"/>
  <c r="T112" i="5"/>
  <c r="C110" i="5"/>
  <c r="G110" i="5"/>
  <c r="I110" i="5"/>
  <c r="K110" i="5"/>
  <c r="M110" i="5"/>
  <c r="O110" i="5"/>
  <c r="R110" i="5"/>
  <c r="T110" i="5"/>
  <c r="C108" i="5"/>
  <c r="G108" i="5"/>
  <c r="I108" i="5"/>
  <c r="K108" i="5"/>
  <c r="M108" i="5"/>
  <c r="O108" i="5"/>
  <c r="R108" i="5"/>
  <c r="T108" i="5"/>
  <c r="C106" i="5"/>
  <c r="G106" i="5"/>
  <c r="I106" i="5"/>
  <c r="K106" i="5"/>
  <c r="M106" i="5"/>
  <c r="O106" i="5"/>
  <c r="R106" i="5"/>
  <c r="T106" i="5"/>
  <c r="C104" i="5"/>
  <c r="G104" i="5"/>
  <c r="I104" i="5"/>
  <c r="K104" i="5"/>
  <c r="M104" i="5"/>
  <c r="O104" i="5"/>
  <c r="R104" i="5"/>
  <c r="T104" i="5"/>
  <c r="T102" i="5"/>
  <c r="R102" i="5"/>
  <c r="O102" i="5"/>
  <c r="M102" i="5"/>
  <c r="K102" i="5"/>
  <c r="I102" i="5"/>
  <c r="G102" i="5"/>
  <c r="P101" i="8"/>
  <c r="O101" i="8"/>
  <c r="B51" i="8"/>
  <c r="D51" i="8"/>
  <c r="F51" i="8" s="1"/>
  <c r="I51" i="8"/>
  <c r="K51" i="8"/>
  <c r="M51" i="8"/>
  <c r="O51" i="8"/>
  <c r="B47" i="8"/>
  <c r="D47" i="8"/>
  <c r="F47" i="8" s="1"/>
  <c r="I47" i="8"/>
  <c r="K47" i="8"/>
  <c r="M47" i="8"/>
  <c r="O47" i="8"/>
  <c r="B43" i="8"/>
  <c r="D43" i="8"/>
  <c r="F43" i="8" s="1"/>
  <c r="I43" i="8"/>
  <c r="K43" i="8"/>
  <c r="M43" i="8"/>
  <c r="O43" i="8"/>
  <c r="B39" i="8"/>
  <c r="D39" i="8"/>
  <c r="F39" i="8" s="1"/>
  <c r="I39" i="8"/>
  <c r="K39" i="8"/>
  <c r="M39" i="8"/>
  <c r="O39" i="8"/>
  <c r="B35" i="8"/>
  <c r="D35" i="8"/>
  <c r="F35" i="8" s="1"/>
  <c r="I35" i="8"/>
  <c r="K35" i="8"/>
  <c r="L35" i="8" s="1"/>
  <c r="M35" i="8"/>
  <c r="O35" i="8"/>
  <c r="B31" i="8"/>
  <c r="D31" i="8"/>
  <c r="F31" i="8" s="1"/>
  <c r="I31" i="8"/>
  <c r="K31" i="8"/>
  <c r="M31" i="8"/>
  <c r="O31" i="8"/>
  <c r="B27" i="8"/>
  <c r="D27" i="8"/>
  <c r="F27" i="8" s="1"/>
  <c r="I27" i="8"/>
  <c r="K27" i="8"/>
  <c r="M27" i="8"/>
  <c r="O27" i="8"/>
  <c r="B23" i="8"/>
  <c r="D23" i="8"/>
  <c r="F23" i="8" s="1"/>
  <c r="I23" i="8"/>
  <c r="K23" i="8"/>
  <c r="M23" i="8"/>
  <c r="O23" i="8"/>
  <c r="O99" i="8"/>
  <c r="M99" i="8"/>
  <c r="K99" i="8"/>
  <c r="I99" i="8"/>
  <c r="D99" i="8"/>
  <c r="F99" i="8" s="1"/>
  <c r="O97" i="8"/>
  <c r="M97" i="8"/>
  <c r="K97" i="8"/>
  <c r="I97" i="8"/>
  <c r="D97" i="8"/>
  <c r="F97" i="8" s="1"/>
  <c r="O95" i="8"/>
  <c r="M95" i="8"/>
  <c r="K95" i="8"/>
  <c r="I95" i="8"/>
  <c r="D95" i="8"/>
  <c r="F95" i="8" s="1"/>
  <c r="O93" i="8"/>
  <c r="M93" i="8"/>
  <c r="K93" i="8"/>
  <c r="I93" i="8"/>
  <c r="D93" i="8"/>
  <c r="F93" i="8" s="1"/>
  <c r="O91" i="8"/>
  <c r="M91" i="8"/>
  <c r="K91" i="8"/>
  <c r="I91" i="8"/>
  <c r="D91" i="8"/>
  <c r="F91" i="8" s="1"/>
  <c r="O89" i="8"/>
  <c r="M89" i="8"/>
  <c r="K89" i="8"/>
  <c r="I89" i="8"/>
  <c r="D89" i="8"/>
  <c r="F89" i="8" s="1"/>
  <c r="O87" i="8"/>
  <c r="M87" i="8"/>
  <c r="K87" i="8"/>
  <c r="I87" i="8"/>
  <c r="D87" i="8"/>
  <c r="F87" i="8" s="1"/>
  <c r="O85" i="8"/>
  <c r="M85" i="8"/>
  <c r="K85" i="8"/>
  <c r="I85" i="8"/>
  <c r="D85" i="8"/>
  <c r="F85" i="8" s="1"/>
  <c r="O83" i="8"/>
  <c r="M83" i="8"/>
  <c r="K83" i="8"/>
  <c r="L83" i="8" s="1"/>
  <c r="I83" i="8"/>
  <c r="D83" i="8"/>
  <c r="F83" i="8" s="1"/>
  <c r="O81" i="8"/>
  <c r="M81" i="8"/>
  <c r="K81" i="8"/>
  <c r="L81" i="8" s="1"/>
  <c r="I81" i="8"/>
  <c r="D81" i="8"/>
  <c r="F81" i="8" s="1"/>
  <c r="O79" i="8"/>
  <c r="M79" i="8"/>
  <c r="K79" i="8"/>
  <c r="I79" i="8"/>
  <c r="D79" i="8"/>
  <c r="F79" i="8" s="1"/>
  <c r="O77" i="8"/>
  <c r="M77" i="8"/>
  <c r="K77" i="8"/>
  <c r="I77" i="8"/>
  <c r="D77" i="8"/>
  <c r="F77" i="8" s="1"/>
  <c r="O75" i="8"/>
  <c r="M75" i="8"/>
  <c r="K75" i="8"/>
  <c r="L75" i="8" s="1"/>
  <c r="I75" i="8"/>
  <c r="D75" i="8"/>
  <c r="F75" i="8" s="1"/>
  <c r="O73" i="8"/>
  <c r="M73" i="8"/>
  <c r="K73" i="8"/>
  <c r="L73" i="8" s="1"/>
  <c r="I73" i="8"/>
  <c r="D73" i="8"/>
  <c r="F73" i="8" s="1"/>
  <c r="O71" i="8"/>
  <c r="M71" i="8"/>
  <c r="K71" i="8"/>
  <c r="I71" i="8"/>
  <c r="D71" i="8"/>
  <c r="F71" i="8" s="1"/>
  <c r="O69" i="8"/>
  <c r="M69" i="8"/>
  <c r="K69" i="8"/>
  <c r="I69" i="8"/>
  <c r="D69" i="8"/>
  <c r="F69" i="8" s="1"/>
  <c r="O67" i="8"/>
  <c r="M67" i="8"/>
  <c r="K67" i="8"/>
  <c r="I67" i="8"/>
  <c r="D67" i="8"/>
  <c r="F67" i="8" s="1"/>
  <c r="O65" i="8"/>
  <c r="M65" i="8"/>
  <c r="K65" i="8"/>
  <c r="I65" i="8"/>
  <c r="D65" i="8"/>
  <c r="F65" i="8" s="1"/>
  <c r="O63" i="8"/>
  <c r="M63" i="8"/>
  <c r="K63" i="8"/>
  <c r="I63" i="8"/>
  <c r="D63" i="8"/>
  <c r="F63" i="8" s="1"/>
  <c r="O61" i="8"/>
  <c r="M61" i="8"/>
  <c r="K61" i="8"/>
  <c r="I61" i="8"/>
  <c r="D61" i="8"/>
  <c r="F61" i="8" s="1"/>
  <c r="O59" i="8"/>
  <c r="M59" i="8"/>
  <c r="K59" i="8"/>
  <c r="I59" i="8"/>
  <c r="D59" i="8"/>
  <c r="F59" i="8" s="1"/>
  <c r="O57" i="8"/>
  <c r="M57" i="8"/>
  <c r="K57" i="8"/>
  <c r="I57" i="8"/>
  <c r="D57" i="8"/>
  <c r="F57" i="8" s="1"/>
  <c r="B55" i="8"/>
  <c r="D55" i="8"/>
  <c r="F55" i="8" s="1"/>
  <c r="I55" i="8"/>
  <c r="K55" i="8"/>
  <c r="B53" i="8"/>
  <c r="D53" i="8"/>
  <c r="F53" i="8" s="1"/>
  <c r="I53" i="8"/>
  <c r="K53" i="8"/>
  <c r="M53" i="8"/>
  <c r="O53" i="8"/>
  <c r="P51" i="8"/>
  <c r="L51" i="8"/>
  <c r="B49" i="8"/>
  <c r="D49" i="8"/>
  <c r="F49" i="8" s="1"/>
  <c r="I49" i="8"/>
  <c r="K49" i="8"/>
  <c r="L49" i="8" s="1"/>
  <c r="M49" i="8"/>
  <c r="O49" i="8"/>
  <c r="P47" i="8"/>
  <c r="L47" i="8"/>
  <c r="B45" i="8"/>
  <c r="D45" i="8"/>
  <c r="F45" i="8" s="1"/>
  <c r="I45" i="8"/>
  <c r="K45" i="8"/>
  <c r="L45" i="8" s="1"/>
  <c r="M45" i="8"/>
  <c r="O45" i="8"/>
  <c r="P43" i="8"/>
  <c r="L43" i="8"/>
  <c r="B41" i="8"/>
  <c r="D41" i="8"/>
  <c r="F41" i="8" s="1"/>
  <c r="I41" i="8"/>
  <c r="K41" i="8"/>
  <c r="L41" i="8" s="1"/>
  <c r="M41" i="8"/>
  <c r="O41" i="8"/>
  <c r="P39" i="8"/>
  <c r="L39" i="8"/>
  <c r="B37" i="8"/>
  <c r="D37" i="8"/>
  <c r="F37" i="8" s="1"/>
  <c r="I37" i="8"/>
  <c r="K37" i="8"/>
  <c r="L37" i="8" s="1"/>
  <c r="M37" i="8"/>
  <c r="O37" i="8"/>
  <c r="P35" i="8"/>
  <c r="B33" i="8"/>
  <c r="D33" i="8"/>
  <c r="F33" i="8" s="1"/>
  <c r="I33" i="8"/>
  <c r="K33" i="8"/>
  <c r="L33" i="8" s="1"/>
  <c r="M33" i="8"/>
  <c r="O33" i="8"/>
  <c r="P31" i="8"/>
  <c r="L31" i="8"/>
  <c r="B29" i="8"/>
  <c r="D29" i="8"/>
  <c r="F29" i="8" s="1"/>
  <c r="I29" i="8"/>
  <c r="K29" i="8"/>
  <c r="L29" i="8" s="1"/>
  <c r="M29" i="8"/>
  <c r="O29" i="8"/>
  <c r="P27" i="8"/>
  <c r="L27" i="8"/>
  <c r="B25" i="8"/>
  <c r="D25" i="8"/>
  <c r="F25" i="8" s="1"/>
  <c r="I25" i="8"/>
  <c r="K25" i="8"/>
  <c r="L25" i="8" s="1"/>
  <c r="M25" i="8"/>
  <c r="O25" i="8"/>
  <c r="P23" i="8"/>
  <c r="L23" i="8"/>
  <c r="B22" i="8"/>
  <c r="D22" i="8"/>
  <c r="F22" i="8" s="1"/>
  <c r="I22" i="8"/>
  <c r="K22" i="8"/>
  <c r="L22" i="8"/>
  <c r="N22" i="8"/>
  <c r="P22" i="8"/>
  <c r="B18" i="8"/>
  <c r="D18" i="8"/>
  <c r="F18" i="8" s="1"/>
  <c r="I18" i="8"/>
  <c r="K18" i="8"/>
  <c r="L18" i="8" s="1"/>
  <c r="M18" i="8"/>
  <c r="O18" i="8"/>
  <c r="P18" i="8"/>
  <c r="B14" i="8"/>
  <c r="D14" i="8"/>
  <c r="F14" i="8" s="1"/>
  <c r="I14" i="8"/>
  <c r="K14" i="8"/>
  <c r="L14" i="8" s="1"/>
  <c r="M14" i="8"/>
  <c r="O14" i="8"/>
  <c r="P14" i="8"/>
  <c r="B10" i="8"/>
  <c r="D10" i="8"/>
  <c r="F10" i="8" s="1"/>
  <c r="I10" i="8"/>
  <c r="K10" i="8"/>
  <c r="M10" i="8"/>
  <c r="O10" i="8"/>
  <c r="L10" i="8"/>
  <c r="P10" i="8"/>
  <c r="B20" i="8"/>
  <c r="D20" i="8"/>
  <c r="F20" i="8" s="1"/>
  <c r="I20" i="8"/>
  <c r="K20" i="8"/>
  <c r="L20" i="8" s="1"/>
  <c r="M20" i="8"/>
  <c r="O20" i="8"/>
  <c r="B16" i="8"/>
  <c r="D16" i="8"/>
  <c r="F16" i="8" s="1"/>
  <c r="I16" i="8"/>
  <c r="K16" i="8"/>
  <c r="L16" i="8" s="1"/>
  <c r="M16" i="8"/>
  <c r="O16" i="8"/>
  <c r="B12" i="8"/>
  <c r="D12" i="8"/>
  <c r="F12" i="8" s="1"/>
  <c r="I12" i="8"/>
  <c r="K12" i="8"/>
  <c r="L12" i="8" s="1"/>
  <c r="M12" i="8"/>
  <c r="O12" i="8"/>
  <c r="B8" i="8"/>
  <c r="D8" i="8"/>
  <c r="F8" i="8" s="1"/>
  <c r="I8" i="8"/>
  <c r="K8" i="8"/>
  <c r="L8" i="8" s="1"/>
  <c r="M8" i="8"/>
  <c r="O8" i="8"/>
  <c r="B6" i="8"/>
  <c r="D6" i="8"/>
  <c r="F6" i="8" s="1"/>
  <c r="I6" i="8"/>
  <c r="K6" i="8"/>
  <c r="M6" i="8"/>
  <c r="O6" i="8"/>
  <c r="B4" i="8"/>
  <c r="D4" i="8"/>
  <c r="F4" i="8" s="1"/>
  <c r="I4" i="8"/>
  <c r="K4" i="8"/>
  <c r="M4" i="8"/>
  <c r="O4" i="8"/>
  <c r="L100" i="5"/>
  <c r="J53" i="5"/>
  <c r="T96" i="5"/>
  <c r="O92" i="5"/>
  <c r="S91" i="5"/>
  <c r="I89" i="5"/>
  <c r="U88" i="5"/>
  <c r="I88" i="5"/>
  <c r="L80" i="5"/>
  <c r="S53" i="5"/>
  <c r="H53" i="5"/>
  <c r="T9" i="5"/>
  <c r="T95" i="5"/>
  <c r="P9" i="5"/>
  <c r="S85" i="5"/>
  <c r="N85" i="5"/>
  <c r="J85" i="5"/>
  <c r="T94" i="5"/>
  <c r="G94" i="5"/>
  <c r="S74" i="5"/>
  <c r="T68" i="5"/>
  <c r="T25" i="5"/>
  <c r="L49" i="5"/>
  <c r="L40" i="5"/>
  <c r="U33" i="5"/>
  <c r="S83" i="5"/>
  <c r="U80" i="5"/>
  <c r="R80" i="5"/>
  <c r="O80" i="5"/>
  <c r="C80" i="5"/>
  <c r="T61" i="5"/>
  <c r="N61" i="5"/>
  <c r="L61" i="5"/>
  <c r="U61" i="5"/>
  <c r="G61" i="5"/>
  <c r="T65" i="5"/>
  <c r="L69" i="5"/>
  <c r="L65" i="5"/>
  <c r="O60" i="5"/>
  <c r="F9" i="5"/>
  <c r="J9" i="5" s="1"/>
  <c r="S96" i="5"/>
  <c r="L91" i="5"/>
  <c r="T90" i="5"/>
  <c r="S88" i="5"/>
  <c r="M88" i="5"/>
  <c r="H88" i="5"/>
  <c r="T87" i="5"/>
  <c r="T86" i="5"/>
  <c r="L73" i="5"/>
  <c r="S65" i="5"/>
  <c r="J65" i="5"/>
  <c r="U64" i="5"/>
  <c r="U50" i="5"/>
  <c r="T34" i="5"/>
  <c r="O5" i="5"/>
  <c r="J96" i="5"/>
  <c r="M94" i="5"/>
  <c r="N93" i="5"/>
  <c r="K91" i="5"/>
  <c r="P90" i="5"/>
  <c r="R88" i="5"/>
  <c r="L88" i="5"/>
  <c r="F88" i="5"/>
  <c r="O87" i="5"/>
  <c r="L86" i="5"/>
  <c r="T73" i="5"/>
  <c r="O65" i="5"/>
  <c r="H65" i="5"/>
  <c r="T64" i="5"/>
  <c r="S61" i="5"/>
  <c r="J61" i="5"/>
  <c r="U60" i="5"/>
  <c r="R50" i="5"/>
  <c r="P34" i="5"/>
  <c r="M93" i="5"/>
  <c r="U91" i="5"/>
  <c r="H90" i="5"/>
  <c r="P88" i="5"/>
  <c r="J88" i="5"/>
  <c r="P80" i="5"/>
  <c r="S73" i="5"/>
  <c r="U65" i="5"/>
  <c r="N65" i="5"/>
  <c r="G65" i="5"/>
  <c r="O64" i="5"/>
  <c r="O61" i="5"/>
  <c r="H61" i="5"/>
  <c r="T60" i="5"/>
  <c r="R58" i="5"/>
  <c r="O53" i="5"/>
  <c r="L50" i="5"/>
  <c r="T5" i="5"/>
  <c r="F5" i="5"/>
  <c r="N5" i="5" s="1"/>
  <c r="G99" i="5"/>
  <c r="F99" i="5"/>
  <c r="P99" i="5"/>
  <c r="C98" i="5"/>
  <c r="I98" i="5"/>
  <c r="R98" i="5"/>
  <c r="C97" i="5"/>
  <c r="H97" i="5"/>
  <c r="U97" i="5"/>
  <c r="G95" i="5"/>
  <c r="L95" i="5"/>
  <c r="S95" i="5"/>
  <c r="G84" i="5"/>
  <c r="O84" i="5"/>
  <c r="J76" i="5"/>
  <c r="F76" i="5"/>
  <c r="U76" i="5"/>
  <c r="C72" i="5"/>
  <c r="L62" i="5"/>
  <c r="R62" i="5"/>
  <c r="H62" i="5"/>
  <c r="T62" i="5"/>
  <c r="O52" i="5"/>
  <c r="T52" i="5"/>
  <c r="O72" i="5"/>
  <c r="O99" i="5"/>
  <c r="U98" i="5"/>
  <c r="L98" i="5"/>
  <c r="S97" i="5"/>
  <c r="P95" i="5"/>
  <c r="J95" i="5"/>
  <c r="L87" i="5"/>
  <c r="U87" i="5"/>
  <c r="U84" i="5"/>
  <c r="K84" i="5"/>
  <c r="U81" i="5"/>
  <c r="U78" i="5"/>
  <c r="U77" i="5"/>
  <c r="S76" i="5"/>
  <c r="K62" i="5"/>
  <c r="O46" i="5"/>
  <c r="P46" i="5"/>
  <c r="L42" i="5"/>
  <c r="T42" i="5"/>
  <c r="O28" i="5"/>
  <c r="S28" i="5"/>
  <c r="K99" i="5"/>
  <c r="H98" i="5"/>
  <c r="N97" i="5"/>
  <c r="H96" i="5"/>
  <c r="C96" i="5"/>
  <c r="O96" i="5"/>
  <c r="O95" i="5"/>
  <c r="H95" i="5"/>
  <c r="N87" i="5"/>
  <c r="G86" i="5"/>
  <c r="K86" i="5"/>
  <c r="U86" i="5"/>
  <c r="R84" i="5"/>
  <c r="I84" i="5"/>
  <c r="F80" i="5"/>
  <c r="J80" i="5" s="1"/>
  <c r="S80" i="5"/>
  <c r="T78" i="5"/>
  <c r="L77" i="5"/>
  <c r="L76" i="5"/>
  <c r="H66" i="5"/>
  <c r="T66" i="5"/>
  <c r="U62" i="5"/>
  <c r="I62" i="5"/>
  <c r="U46" i="5"/>
  <c r="O29" i="5"/>
  <c r="T29" i="5"/>
  <c r="C4" i="5"/>
  <c r="T4" i="5"/>
  <c r="T98" i="5"/>
  <c r="C100" i="5"/>
  <c r="P100" i="5"/>
  <c r="J99" i="5"/>
  <c r="O98" i="5"/>
  <c r="G98" i="5"/>
  <c r="I97" i="5"/>
  <c r="N96" i="5"/>
  <c r="U95" i="5"/>
  <c r="N95" i="5"/>
  <c r="F95" i="5"/>
  <c r="U93" i="5"/>
  <c r="U92" i="5"/>
  <c r="F91" i="5"/>
  <c r="O91" i="5"/>
  <c r="G88" i="5"/>
  <c r="K88" i="5"/>
  <c r="O88" i="5"/>
  <c r="T88" i="5"/>
  <c r="H87" i="5"/>
  <c r="P86" i="5"/>
  <c r="P84" i="5"/>
  <c r="C84" i="5"/>
  <c r="T80" i="5"/>
  <c r="M80" i="5"/>
  <c r="T79" i="5"/>
  <c r="H78" i="5"/>
  <c r="H77" i="5"/>
  <c r="K76" i="5"/>
  <c r="U72" i="5"/>
  <c r="S70" i="5"/>
  <c r="T69" i="5"/>
  <c r="C68" i="5"/>
  <c r="U68" i="5"/>
  <c r="P62" i="5"/>
  <c r="C62" i="5"/>
  <c r="R46" i="5"/>
  <c r="O44" i="5"/>
  <c r="T44" i="5"/>
  <c r="T28" i="5"/>
  <c r="L25" i="5"/>
  <c r="S25" i="5"/>
  <c r="O13" i="5"/>
  <c r="P13" i="5"/>
  <c r="S50" i="5"/>
  <c r="U5" i="5"/>
  <c r="U4" i="5"/>
  <c r="H50" i="5"/>
  <c r="M50" i="5"/>
  <c r="I50" i="5"/>
  <c r="H100" i="5"/>
  <c r="F92" i="5"/>
  <c r="J92" i="5"/>
  <c r="N92" i="5"/>
  <c r="S92" i="5"/>
  <c r="C83" i="5"/>
  <c r="T83" i="5"/>
  <c r="C79" i="5"/>
  <c r="F79" i="5"/>
  <c r="K79" i="5" s="1"/>
  <c r="P79" i="5"/>
  <c r="O74" i="5"/>
  <c r="T74" i="5"/>
  <c r="C74" i="5"/>
  <c r="J74" i="5"/>
  <c r="P74" i="5"/>
  <c r="F57" i="5"/>
  <c r="G57" i="5" s="1"/>
  <c r="L57" i="5"/>
  <c r="T57" i="5"/>
  <c r="U57" i="5"/>
  <c r="K82" i="5"/>
  <c r="U82" i="5"/>
  <c r="O70" i="5"/>
  <c r="T70" i="5"/>
  <c r="F70" i="5"/>
  <c r="M70" i="5" s="1"/>
  <c r="L70" i="5"/>
  <c r="R70" i="5"/>
  <c r="P66" i="5"/>
  <c r="I66" i="5"/>
  <c r="O57" i="5"/>
  <c r="C56" i="5"/>
  <c r="O56" i="5"/>
  <c r="T38" i="5"/>
  <c r="U37" i="5"/>
  <c r="J100" i="5"/>
  <c r="R96" i="5"/>
  <c r="M96" i="5"/>
  <c r="C94" i="5"/>
  <c r="H94" i="5"/>
  <c r="O94" i="5"/>
  <c r="R92" i="5"/>
  <c r="L92" i="5"/>
  <c r="G92" i="5"/>
  <c r="H91" i="5"/>
  <c r="N91" i="5"/>
  <c r="T91" i="5"/>
  <c r="C87" i="5"/>
  <c r="F87" i="5"/>
  <c r="K87" i="5"/>
  <c r="P87" i="5"/>
  <c r="F84" i="5"/>
  <c r="J84" i="5"/>
  <c r="N84" i="5"/>
  <c r="S84" i="5"/>
  <c r="O83" i="5"/>
  <c r="P82" i="5"/>
  <c r="O79" i="5"/>
  <c r="C78" i="5"/>
  <c r="K78" i="5"/>
  <c r="G78" i="5"/>
  <c r="P78" i="5"/>
  <c r="P76" i="5"/>
  <c r="N74" i="5"/>
  <c r="P70" i="5"/>
  <c r="I70" i="5"/>
  <c r="F69" i="5"/>
  <c r="J69" i="5" s="1"/>
  <c r="N69" i="5"/>
  <c r="U69" i="5"/>
  <c r="H69" i="5"/>
  <c r="S69" i="5"/>
  <c r="O66" i="5"/>
  <c r="N50" i="5"/>
  <c r="O49" i="5"/>
  <c r="T49" i="5"/>
  <c r="S38" i="5"/>
  <c r="U36" i="5"/>
  <c r="T36" i="5"/>
  <c r="P29" i="5"/>
  <c r="L29" i="5"/>
  <c r="F66" i="5"/>
  <c r="K66" i="5" s="1"/>
  <c r="J66" i="5"/>
  <c r="N66" i="5"/>
  <c r="S66" i="5"/>
  <c r="G66" i="5"/>
  <c r="L66" i="5"/>
  <c r="R66" i="5"/>
  <c r="F45" i="5"/>
  <c r="J45" i="5" s="1"/>
  <c r="P45" i="5"/>
  <c r="F41" i="5"/>
  <c r="K41" i="5" s="1"/>
  <c r="O41" i="5"/>
  <c r="U41" i="5"/>
  <c r="L41" i="5"/>
  <c r="L38" i="5"/>
  <c r="P38" i="5"/>
  <c r="U38" i="5"/>
  <c r="O38" i="5"/>
  <c r="S37" i="5"/>
  <c r="T37" i="5"/>
  <c r="T100" i="5"/>
  <c r="O100" i="5"/>
  <c r="K100" i="5"/>
  <c r="G100" i="5"/>
  <c r="G96" i="5"/>
  <c r="K96" i="5"/>
  <c r="T92" i="5"/>
  <c r="M92" i="5"/>
  <c r="H92" i="5"/>
  <c r="P83" i="5"/>
  <c r="T82" i="5"/>
  <c r="C81" i="5"/>
  <c r="R81" i="5"/>
  <c r="S79" i="5"/>
  <c r="J79" i="5"/>
  <c r="C76" i="5"/>
  <c r="I76" i="5"/>
  <c r="M76" i="5"/>
  <c r="R76" i="5"/>
  <c r="H76" i="5"/>
  <c r="N76" i="5"/>
  <c r="T76" i="5"/>
  <c r="R74" i="5"/>
  <c r="I74" i="5"/>
  <c r="P41" i="5"/>
  <c r="S100" i="5"/>
  <c r="N100" i="5"/>
  <c r="F100" i="5"/>
  <c r="T99" i="5"/>
  <c r="N99" i="5"/>
  <c r="H99" i="5"/>
  <c r="R100" i="5"/>
  <c r="M100" i="5"/>
  <c r="I100" i="5"/>
  <c r="S99" i="5"/>
  <c r="L99" i="5"/>
  <c r="M97" i="5"/>
  <c r="U96" i="5"/>
  <c r="P96" i="5"/>
  <c r="L96" i="5"/>
  <c r="F96" i="5"/>
  <c r="U94" i="5"/>
  <c r="L94" i="5"/>
  <c r="C93" i="5"/>
  <c r="H93" i="5"/>
  <c r="S93" i="5"/>
  <c r="P92" i="5"/>
  <c r="K92" i="5"/>
  <c r="C92" i="5"/>
  <c r="P91" i="5"/>
  <c r="J91" i="5"/>
  <c r="G90" i="5"/>
  <c r="K90" i="5"/>
  <c r="U90" i="5"/>
  <c r="C89" i="5"/>
  <c r="R89" i="5"/>
  <c r="S87" i="5"/>
  <c r="J87" i="5"/>
  <c r="T84" i="5"/>
  <c r="M84" i="5"/>
  <c r="H84" i="5"/>
  <c r="U83" i="5"/>
  <c r="L83" i="5"/>
  <c r="F83" i="5"/>
  <c r="H83" i="5" s="1"/>
  <c r="L82" i="5"/>
  <c r="L81" i="5"/>
  <c r="U79" i="5"/>
  <c r="N79" i="5"/>
  <c r="O78" i="5"/>
  <c r="O76" i="5"/>
  <c r="G76" i="5"/>
  <c r="U74" i="5"/>
  <c r="F74" i="5"/>
  <c r="K74" i="5" s="1"/>
  <c r="I71" i="5"/>
  <c r="N71" i="5"/>
  <c r="U66" i="5"/>
  <c r="M66" i="5"/>
  <c r="C66" i="5"/>
  <c r="C64" i="5"/>
  <c r="F58" i="5"/>
  <c r="M58" i="5" s="1"/>
  <c r="L58" i="5"/>
  <c r="U58" i="5"/>
  <c r="U52" i="5"/>
  <c r="K50" i="5"/>
  <c r="O50" i="5"/>
  <c r="T50" i="5"/>
  <c r="J50" i="5"/>
  <c r="P50" i="5"/>
  <c r="T48" i="5"/>
  <c r="U48" i="5"/>
  <c r="S45" i="5"/>
  <c r="T41" i="5"/>
  <c r="P40" i="5"/>
  <c r="U40" i="5"/>
  <c r="R38" i="5"/>
  <c r="F38" i="5"/>
  <c r="L37" i="5"/>
  <c r="F34" i="5"/>
  <c r="N34" i="5" s="1"/>
  <c r="S34" i="5"/>
  <c r="L34" i="5"/>
  <c r="U34" i="5"/>
  <c r="U32" i="5"/>
  <c r="U29" i="5"/>
  <c r="F21" i="5"/>
  <c r="J21" i="5" s="1"/>
  <c r="P21" i="5"/>
  <c r="P17" i="5"/>
  <c r="U12" i="5"/>
  <c r="F25" i="5"/>
  <c r="R25" i="5"/>
  <c r="F24" i="5"/>
  <c r="J24" i="5" s="1"/>
  <c r="S24" i="5"/>
  <c r="O21" i="5"/>
  <c r="F20" i="5"/>
  <c r="J20" i="5" s="1"/>
  <c r="O20" i="5"/>
  <c r="T17" i="5"/>
  <c r="L14" i="5"/>
  <c r="U14" i="5"/>
  <c r="L13" i="5"/>
  <c r="S13" i="5"/>
  <c r="U8" i="5"/>
  <c r="P25" i="5"/>
  <c r="T24" i="5"/>
  <c r="U21" i="5"/>
  <c r="L21" i="5"/>
  <c r="T20" i="5"/>
  <c r="O17" i="5"/>
  <c r="O15" i="5"/>
  <c r="U13" i="5"/>
  <c r="N13" i="5"/>
  <c r="T12" i="5"/>
  <c r="L9" i="5"/>
  <c r="S9" i="5"/>
  <c r="F73" i="5"/>
  <c r="J73" i="5" s="1"/>
  <c r="N73" i="5"/>
  <c r="U73" i="5"/>
  <c r="F62" i="5"/>
  <c r="G62" i="5" s="1"/>
  <c r="J62" i="5"/>
  <c r="N62" i="5"/>
  <c r="S62" i="5"/>
  <c r="F53" i="5"/>
  <c r="G53" i="5"/>
  <c r="N53" i="5"/>
  <c r="U53" i="5"/>
  <c r="L46" i="5"/>
  <c r="T46" i="5"/>
  <c r="O33" i="5"/>
  <c r="F28" i="5"/>
  <c r="N28" i="5" s="1"/>
  <c r="U28" i="5"/>
  <c r="U25" i="5"/>
  <c r="O25" i="5"/>
  <c r="L24" i="5"/>
  <c r="U23" i="5"/>
  <c r="T21" i="5"/>
  <c r="L20" i="5"/>
  <c r="L17" i="5"/>
  <c r="T13" i="5"/>
  <c r="J13" i="5"/>
  <c r="O12" i="5"/>
  <c r="U9" i="5"/>
  <c r="T8" i="5"/>
  <c r="C5" i="5"/>
  <c r="L5" i="5"/>
  <c r="S5" i="5"/>
  <c r="F101" i="5"/>
  <c r="N101" i="5" s="1"/>
  <c r="T101" i="5"/>
  <c r="L101" i="5"/>
  <c r="P101" i="5"/>
  <c r="O101" i="5"/>
  <c r="P58" i="5"/>
  <c r="H58" i="5"/>
  <c r="I58" i="5"/>
  <c r="T58" i="5"/>
  <c r="O58" i="5"/>
  <c r="K58" i="5"/>
  <c r="S58" i="5"/>
  <c r="N58" i="5"/>
  <c r="J58" i="5"/>
  <c r="U56" i="5"/>
  <c r="T56" i="5"/>
  <c r="F16" i="5"/>
  <c r="K16" i="5" s="1"/>
  <c r="P16" i="5"/>
  <c r="L16" i="5"/>
  <c r="S16" i="5"/>
  <c r="T16" i="5"/>
  <c r="C7" i="5"/>
  <c r="O7" i="5"/>
  <c r="P7" i="5"/>
  <c r="T7" i="5"/>
  <c r="C3" i="5"/>
  <c r="O3" i="5"/>
  <c r="P3" i="5"/>
  <c r="T3" i="5"/>
  <c r="O11" i="5"/>
  <c r="P11" i="5"/>
  <c r="T11" i="5"/>
  <c r="G50" i="5"/>
  <c r="U49" i="5"/>
  <c r="F46" i="5"/>
  <c r="S46" i="5"/>
  <c r="O45" i="5"/>
  <c r="G45" i="5"/>
  <c r="U43" i="5"/>
  <c r="R42" i="5"/>
  <c r="T27" i="5"/>
  <c r="U27" i="5"/>
  <c r="G21" i="5"/>
  <c r="H21" i="5"/>
  <c r="T19" i="5"/>
  <c r="U16" i="5"/>
  <c r="U44" i="5"/>
  <c r="F42" i="5"/>
  <c r="I42" i="5" s="1"/>
  <c r="S42" i="5"/>
  <c r="O42" i="5"/>
  <c r="F31" i="5"/>
  <c r="I31" i="5" s="1"/>
  <c r="P31" i="5"/>
  <c r="R31" i="5"/>
  <c r="L31" i="5"/>
  <c r="U31" i="5"/>
  <c r="F49" i="5"/>
  <c r="I49" i="5" s="1"/>
  <c r="P49" i="5"/>
  <c r="L48" i="5"/>
  <c r="U45" i="5"/>
  <c r="L45" i="5"/>
  <c r="L44" i="5"/>
  <c r="P42" i="5"/>
  <c r="O32" i="5"/>
  <c r="P32" i="5"/>
  <c r="T32" i="5"/>
  <c r="U26" i="5"/>
  <c r="N21" i="5"/>
  <c r="O16" i="5"/>
  <c r="G13" i="5"/>
  <c r="K13" i="5"/>
  <c r="H13" i="5"/>
  <c r="U11" i="5"/>
  <c r="G9" i="5"/>
  <c r="H9" i="5"/>
  <c r="U7" i="5"/>
  <c r="G5" i="5"/>
  <c r="K5" i="5"/>
  <c r="H5" i="5"/>
  <c r="U3" i="5"/>
  <c r="U47" i="5"/>
  <c r="T45" i="5"/>
  <c r="U42" i="5"/>
  <c r="U19" i="5"/>
  <c r="O19" i="5"/>
  <c r="P19" i="5"/>
  <c r="L11" i="5"/>
  <c r="L7" i="5"/>
  <c r="L3" i="5"/>
  <c r="O40" i="5"/>
  <c r="P37" i="5"/>
  <c r="F37" i="5"/>
  <c r="K37" i="5" s="1"/>
  <c r="P36" i="5"/>
  <c r="R34" i="5"/>
  <c r="S33" i="5"/>
  <c r="L33" i="5"/>
  <c r="S29" i="5"/>
  <c r="F29" i="5"/>
  <c r="N29" i="5" s="1"/>
  <c r="O24" i="5"/>
  <c r="T23" i="5"/>
  <c r="R21" i="5"/>
  <c r="M21" i="5"/>
  <c r="S20" i="5"/>
  <c r="G20" i="5"/>
  <c r="S17" i="5"/>
  <c r="F17" i="5"/>
  <c r="M17" i="5" s="1"/>
  <c r="U15" i="5"/>
  <c r="R13" i="5"/>
  <c r="M13" i="5"/>
  <c r="I13" i="5"/>
  <c r="S12" i="5"/>
  <c r="L12" i="5"/>
  <c r="R9" i="5"/>
  <c r="I9" i="5"/>
  <c r="S8" i="5"/>
  <c r="L8" i="5"/>
  <c r="R5" i="5"/>
  <c r="M5" i="5"/>
  <c r="I5" i="5"/>
  <c r="S4" i="5"/>
  <c r="L4" i="5"/>
  <c r="O36" i="5"/>
  <c r="P33" i="5"/>
  <c r="F33" i="5"/>
  <c r="I33" i="5" s="1"/>
  <c r="R29" i="5"/>
  <c r="U24" i="5"/>
  <c r="G24" i="5"/>
  <c r="R17" i="5"/>
  <c r="T15" i="5"/>
  <c r="P12" i="5"/>
  <c r="F12" i="5"/>
  <c r="I12" i="5" s="1"/>
  <c r="P8" i="5"/>
  <c r="F8" i="5"/>
  <c r="I8" i="5" s="1"/>
  <c r="P4" i="5"/>
  <c r="F4" i="5"/>
  <c r="M4" i="5" s="1"/>
  <c r="P54" i="5"/>
  <c r="U54" i="5"/>
  <c r="O54" i="5"/>
  <c r="T54" i="5"/>
  <c r="L54" i="5"/>
  <c r="R54" i="5"/>
  <c r="C54" i="5"/>
  <c r="I54" i="5"/>
  <c r="G54" i="5"/>
  <c r="K54" i="5"/>
  <c r="M54" i="5"/>
  <c r="H54" i="5"/>
  <c r="S54" i="5"/>
  <c r="N54" i="5"/>
  <c r="J54" i="5"/>
  <c r="C75" i="5"/>
  <c r="O75" i="5"/>
  <c r="T75" i="5"/>
  <c r="F75" i="5"/>
  <c r="H75" i="5" s="1"/>
  <c r="L75" i="5"/>
  <c r="P75" i="5"/>
  <c r="U75" i="5"/>
  <c r="R75" i="5"/>
  <c r="C99" i="5"/>
  <c r="I99" i="5"/>
  <c r="M99" i="5"/>
  <c r="R99" i="5"/>
  <c r="P98" i="5"/>
  <c r="K98" i="5"/>
  <c r="R97" i="5"/>
  <c r="L97" i="5"/>
  <c r="F97" i="5"/>
  <c r="C95" i="5"/>
  <c r="I95" i="5"/>
  <c r="M95" i="5"/>
  <c r="R95" i="5"/>
  <c r="P94" i="5"/>
  <c r="K94" i="5"/>
  <c r="R93" i="5"/>
  <c r="L93" i="5"/>
  <c r="F93" i="5"/>
  <c r="C91" i="5"/>
  <c r="I91" i="5"/>
  <c r="M91" i="5"/>
  <c r="R91" i="5"/>
  <c r="O90" i="5"/>
  <c r="P89" i="5"/>
  <c r="H89" i="5"/>
  <c r="O86" i="5"/>
  <c r="O82" i="5"/>
  <c r="P81" i="5"/>
  <c r="S75" i="5"/>
  <c r="U67" i="5"/>
  <c r="O59" i="5"/>
  <c r="T59" i="5"/>
  <c r="C59" i="5"/>
  <c r="P59" i="5"/>
  <c r="F59" i="5"/>
  <c r="G59" i="5" s="1"/>
  <c r="L59" i="5"/>
  <c r="R59" i="5"/>
  <c r="M59" i="5"/>
  <c r="S59" i="5"/>
  <c r="F98" i="5"/>
  <c r="J98" i="5"/>
  <c r="N98" i="5"/>
  <c r="S98" i="5"/>
  <c r="P97" i="5"/>
  <c r="J97" i="5"/>
  <c r="F94" i="5"/>
  <c r="J94" i="5"/>
  <c r="N94" i="5"/>
  <c r="S94" i="5"/>
  <c r="P93" i="5"/>
  <c r="J93" i="5"/>
  <c r="C90" i="5"/>
  <c r="I90" i="5"/>
  <c r="M90" i="5"/>
  <c r="R90" i="5"/>
  <c r="F90" i="5"/>
  <c r="J90" i="5"/>
  <c r="N90" i="5"/>
  <c r="S90" i="5"/>
  <c r="M89" i="5"/>
  <c r="C86" i="5"/>
  <c r="I86" i="5"/>
  <c r="M86" i="5"/>
  <c r="R86" i="5"/>
  <c r="F86" i="5"/>
  <c r="J86" i="5"/>
  <c r="N86" i="5"/>
  <c r="S86" i="5"/>
  <c r="C82" i="5"/>
  <c r="I82" i="5"/>
  <c r="M82" i="5"/>
  <c r="R82" i="5"/>
  <c r="F82" i="5"/>
  <c r="H82" i="5" s="1"/>
  <c r="J82" i="5"/>
  <c r="N82" i="5"/>
  <c r="S82" i="5"/>
  <c r="K71" i="5"/>
  <c r="O71" i="5"/>
  <c r="T71" i="5"/>
  <c r="C71" i="5"/>
  <c r="J71" i="5"/>
  <c r="P71" i="5"/>
  <c r="F71" i="5"/>
  <c r="G71" i="5" s="1"/>
  <c r="L71" i="5"/>
  <c r="R71" i="5"/>
  <c r="H71" i="5"/>
  <c r="M71" i="5"/>
  <c r="S71" i="5"/>
  <c r="G63" i="5"/>
  <c r="K63" i="5"/>
  <c r="O63" i="5"/>
  <c r="T63" i="5"/>
  <c r="C63" i="5"/>
  <c r="J63" i="5"/>
  <c r="P63" i="5"/>
  <c r="F63" i="5"/>
  <c r="I63" i="5" s="1"/>
  <c r="L63" i="5"/>
  <c r="R63" i="5"/>
  <c r="H63" i="5"/>
  <c r="M63" i="5"/>
  <c r="S63" i="5"/>
  <c r="N59" i="5"/>
  <c r="O55" i="5"/>
  <c r="T55" i="5"/>
  <c r="C55" i="5"/>
  <c r="P55" i="5"/>
  <c r="F55" i="5"/>
  <c r="N55" i="5" s="1"/>
  <c r="L55" i="5"/>
  <c r="R55" i="5"/>
  <c r="S55" i="5"/>
  <c r="O67" i="5"/>
  <c r="T67" i="5"/>
  <c r="C67" i="5"/>
  <c r="P67" i="5"/>
  <c r="F67" i="5"/>
  <c r="G67" i="5" s="1"/>
  <c r="L67" i="5"/>
  <c r="R67" i="5"/>
  <c r="M67" i="5"/>
  <c r="S67" i="5"/>
  <c r="G97" i="5"/>
  <c r="K97" i="5"/>
  <c r="O97" i="5"/>
  <c r="T97" i="5"/>
  <c r="G93" i="5"/>
  <c r="K93" i="5"/>
  <c r="O93" i="5"/>
  <c r="T93" i="5"/>
  <c r="F89" i="5"/>
  <c r="J89" i="5"/>
  <c r="N89" i="5"/>
  <c r="S89" i="5"/>
  <c r="G89" i="5"/>
  <c r="K89" i="5"/>
  <c r="O89" i="5"/>
  <c r="T89" i="5"/>
  <c r="F81" i="5"/>
  <c r="J81" i="5" s="1"/>
  <c r="S81" i="5"/>
  <c r="G81" i="5"/>
  <c r="O81" i="5"/>
  <c r="T81" i="5"/>
  <c r="C77" i="5"/>
  <c r="I77" i="5"/>
  <c r="M77" i="5"/>
  <c r="R77" i="5"/>
  <c r="F77" i="5"/>
  <c r="J77" i="5"/>
  <c r="N77" i="5"/>
  <c r="S77" i="5"/>
  <c r="G77" i="5"/>
  <c r="K77" i="5"/>
  <c r="O77" i="5"/>
  <c r="T77" i="5"/>
  <c r="U71" i="5"/>
  <c r="I67" i="5"/>
  <c r="U63" i="5"/>
  <c r="U55" i="5"/>
  <c r="O51" i="5"/>
  <c r="T51" i="5"/>
  <c r="F47" i="5"/>
  <c r="N47" i="5" s="1"/>
  <c r="S47" i="5"/>
  <c r="O47" i="5"/>
  <c r="T47" i="5"/>
  <c r="F43" i="5"/>
  <c r="N43" i="5" s="1"/>
  <c r="S43" i="5"/>
  <c r="K43" i="5"/>
  <c r="O43" i="5"/>
  <c r="T43" i="5"/>
  <c r="R39" i="5"/>
  <c r="F39" i="5"/>
  <c r="M39" i="5" s="1"/>
  <c r="S39" i="5"/>
  <c r="O39" i="5"/>
  <c r="T39" i="5"/>
  <c r="R35" i="5"/>
  <c r="F35" i="5"/>
  <c r="M35" i="5" s="1"/>
  <c r="S35" i="5"/>
  <c r="O35" i="5"/>
  <c r="T35" i="5"/>
  <c r="C6" i="5"/>
  <c r="R6" i="5"/>
  <c r="F6" i="5"/>
  <c r="M6" i="5" s="1"/>
  <c r="S6" i="5"/>
  <c r="G6" i="5"/>
  <c r="K6" i="5"/>
  <c r="O6" i="5"/>
  <c r="T6" i="5"/>
  <c r="H6" i="5"/>
  <c r="L6" i="5"/>
  <c r="P6" i="5"/>
  <c r="R87" i="5"/>
  <c r="M87" i="5"/>
  <c r="I87" i="5"/>
  <c r="R83" i="5"/>
  <c r="M83" i="5"/>
  <c r="R79" i="5"/>
  <c r="M79" i="5"/>
  <c r="I79" i="5"/>
  <c r="S78" i="5"/>
  <c r="N78" i="5"/>
  <c r="J78" i="5"/>
  <c r="F78" i="5"/>
  <c r="P73" i="5"/>
  <c r="R72" i="5"/>
  <c r="L72" i="5"/>
  <c r="P69" i="5"/>
  <c r="K69" i="5"/>
  <c r="R68" i="5"/>
  <c r="L68" i="5"/>
  <c r="P65" i="5"/>
  <c r="K65" i="5"/>
  <c r="R64" i="5"/>
  <c r="L64" i="5"/>
  <c r="P61" i="5"/>
  <c r="K61" i="5"/>
  <c r="R60" i="5"/>
  <c r="L60" i="5"/>
  <c r="P57" i="5"/>
  <c r="R56" i="5"/>
  <c r="L56" i="5"/>
  <c r="P53" i="5"/>
  <c r="K53" i="5"/>
  <c r="R52" i="5"/>
  <c r="L52" i="5"/>
  <c r="S51" i="5"/>
  <c r="P48" i="5"/>
  <c r="R47" i="5"/>
  <c r="P44" i="5"/>
  <c r="R43" i="5"/>
  <c r="P39" i="5"/>
  <c r="P35" i="5"/>
  <c r="O26" i="5"/>
  <c r="T26" i="5"/>
  <c r="P26" i="5"/>
  <c r="F26" i="5"/>
  <c r="I26" i="5" s="1"/>
  <c r="L26" i="5"/>
  <c r="R26" i="5"/>
  <c r="S26" i="5"/>
  <c r="R78" i="5"/>
  <c r="M78" i="5"/>
  <c r="I78" i="5"/>
  <c r="C73" i="5"/>
  <c r="I73" i="5"/>
  <c r="M73" i="5"/>
  <c r="R73" i="5"/>
  <c r="P72" i="5"/>
  <c r="C69" i="5"/>
  <c r="I69" i="5"/>
  <c r="M69" i="5"/>
  <c r="R69" i="5"/>
  <c r="P68" i="5"/>
  <c r="C65" i="5"/>
  <c r="I65" i="5"/>
  <c r="M65" i="5"/>
  <c r="R65" i="5"/>
  <c r="P64" i="5"/>
  <c r="C61" i="5"/>
  <c r="I61" i="5"/>
  <c r="M61" i="5"/>
  <c r="R61" i="5"/>
  <c r="P60" i="5"/>
  <c r="C57" i="5"/>
  <c r="R57" i="5"/>
  <c r="P56" i="5"/>
  <c r="C53" i="5"/>
  <c r="I53" i="5"/>
  <c r="M53" i="5"/>
  <c r="R53" i="5"/>
  <c r="P52" i="5"/>
  <c r="R51" i="5"/>
  <c r="L51" i="5"/>
  <c r="F51" i="5"/>
  <c r="I51" i="5" s="1"/>
  <c r="O48" i="5"/>
  <c r="P47" i="5"/>
  <c r="P43" i="5"/>
  <c r="H43" i="5"/>
  <c r="L39" i="5"/>
  <c r="L35" i="5"/>
  <c r="O18" i="5"/>
  <c r="T18" i="5"/>
  <c r="P18" i="5"/>
  <c r="F18" i="5"/>
  <c r="I18" i="5" s="1"/>
  <c r="L18" i="5"/>
  <c r="R18" i="5"/>
  <c r="S18" i="5"/>
  <c r="F14" i="5"/>
  <c r="N14" i="5" s="1"/>
  <c r="S14" i="5"/>
  <c r="O14" i="5"/>
  <c r="T14" i="5"/>
  <c r="P14" i="5"/>
  <c r="R14" i="5"/>
  <c r="F72" i="5"/>
  <c r="J72" i="5" s="1"/>
  <c r="S72" i="5"/>
  <c r="F68" i="5"/>
  <c r="S68" i="5"/>
  <c r="F64" i="5"/>
  <c r="H64" i="5" s="1"/>
  <c r="S64" i="5"/>
  <c r="F60" i="5"/>
  <c r="G60" i="5" s="1"/>
  <c r="S60" i="5"/>
  <c r="F56" i="5"/>
  <c r="M56" i="5" s="1"/>
  <c r="S56" i="5"/>
  <c r="F52" i="5"/>
  <c r="K52" i="5" s="1"/>
  <c r="S52" i="5"/>
  <c r="P51" i="5"/>
  <c r="R48" i="5"/>
  <c r="F48" i="5"/>
  <c r="K48" i="5" s="1"/>
  <c r="S48" i="5"/>
  <c r="R44" i="5"/>
  <c r="F44" i="5"/>
  <c r="H44" i="5" s="1"/>
  <c r="S44" i="5"/>
  <c r="O30" i="5"/>
  <c r="T30" i="5"/>
  <c r="P30" i="5"/>
  <c r="F30" i="5"/>
  <c r="I30" i="5" s="1"/>
  <c r="L30" i="5"/>
  <c r="R30" i="5"/>
  <c r="S30" i="5"/>
  <c r="O22" i="5"/>
  <c r="T22" i="5"/>
  <c r="P22" i="5"/>
  <c r="F22" i="5"/>
  <c r="I22" i="5" s="1"/>
  <c r="L22" i="5"/>
  <c r="R22" i="5"/>
  <c r="S22" i="5"/>
  <c r="U18" i="5"/>
  <c r="C10" i="5"/>
  <c r="I10" i="5"/>
  <c r="R10" i="5"/>
  <c r="F10" i="5"/>
  <c r="M10" i="5" s="1"/>
  <c r="J10" i="5"/>
  <c r="S10" i="5"/>
  <c r="K10" i="5"/>
  <c r="O10" i="5"/>
  <c r="T10" i="5"/>
  <c r="L10" i="5"/>
  <c r="P10" i="5"/>
  <c r="U6" i="5"/>
  <c r="R49" i="5"/>
  <c r="R45" i="5"/>
  <c r="R41" i="5"/>
  <c r="S40" i="5"/>
  <c r="F40" i="5"/>
  <c r="G40" i="5" s="1"/>
  <c r="R37" i="5"/>
  <c r="S36" i="5"/>
  <c r="F36" i="5"/>
  <c r="K36" i="5" s="1"/>
  <c r="R33" i="5"/>
  <c r="S32" i="5"/>
  <c r="F32" i="5"/>
  <c r="H32" i="5" s="1"/>
  <c r="T31" i="5"/>
  <c r="O31" i="5"/>
  <c r="P28" i="5"/>
  <c r="K28" i="5"/>
  <c r="R27" i="5"/>
  <c r="L27" i="5"/>
  <c r="P24" i="5"/>
  <c r="K24" i="5"/>
  <c r="R23" i="5"/>
  <c r="L23" i="5"/>
  <c r="P20" i="5"/>
  <c r="K20" i="5"/>
  <c r="R19" i="5"/>
  <c r="L19" i="5"/>
  <c r="P15" i="5"/>
  <c r="R40" i="5"/>
  <c r="R36" i="5"/>
  <c r="R32" i="5"/>
  <c r="S31" i="5"/>
  <c r="I28" i="5"/>
  <c r="R28" i="5"/>
  <c r="P27" i="5"/>
  <c r="R24" i="5"/>
  <c r="P23" i="5"/>
  <c r="I20" i="5"/>
  <c r="M20" i="5"/>
  <c r="R20" i="5"/>
  <c r="F27" i="5"/>
  <c r="K27" i="5" s="1"/>
  <c r="S27" i="5"/>
  <c r="F23" i="5"/>
  <c r="N23" i="5" s="1"/>
  <c r="S23" i="5"/>
  <c r="N20" i="5"/>
  <c r="H20" i="5"/>
  <c r="F19" i="5"/>
  <c r="G19" i="5" s="1"/>
  <c r="S19" i="5"/>
  <c r="R15" i="5"/>
  <c r="F15" i="5"/>
  <c r="G15" i="5" s="1"/>
  <c r="S15" i="5"/>
  <c r="R16" i="5"/>
  <c r="I16" i="5"/>
  <c r="R12" i="5"/>
  <c r="S11" i="5"/>
  <c r="F11" i="5"/>
  <c r="G11" i="5" s="1"/>
  <c r="R8" i="5"/>
  <c r="S7" i="5"/>
  <c r="F7" i="5"/>
  <c r="J7" i="5" s="1"/>
  <c r="R4" i="5"/>
  <c r="I4" i="5"/>
  <c r="S3" i="5"/>
  <c r="N3" i="5"/>
  <c r="F3" i="5"/>
  <c r="G3" i="5" s="1"/>
  <c r="R11" i="5"/>
  <c r="R7" i="5"/>
  <c r="M7" i="5"/>
  <c r="R3" i="5"/>
  <c r="I3" i="5"/>
  <c r="I5" i="2"/>
  <c r="J5" i="2"/>
  <c r="I4" i="2"/>
  <c r="B2" i="5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2" i="6"/>
  <c r="C29" i="5" s="1"/>
  <c r="J4" i="2"/>
  <c r="G75" i="5" l="1"/>
  <c r="N75" i="5"/>
  <c r="J75" i="5"/>
  <c r="K75" i="5"/>
  <c r="M75" i="5"/>
  <c r="I75" i="5"/>
  <c r="M74" i="5"/>
  <c r="H74" i="5"/>
  <c r="G74" i="5"/>
  <c r="K73" i="5"/>
  <c r="G73" i="5"/>
  <c r="H73" i="5"/>
  <c r="M81" i="5"/>
  <c r="J83" i="5"/>
  <c r="G83" i="5"/>
  <c r="G82" i="5"/>
  <c r="I81" i="5"/>
  <c r="I80" i="5"/>
  <c r="I83" i="5"/>
  <c r="N81" i="5"/>
  <c r="H81" i="5"/>
  <c r="G79" i="5"/>
  <c r="H79" i="5"/>
  <c r="N83" i="5"/>
  <c r="N80" i="5"/>
  <c r="K80" i="5"/>
  <c r="K83" i="5"/>
  <c r="G80" i="5"/>
  <c r="K81" i="5"/>
  <c r="H80" i="5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S2" i="5"/>
  <c r="R2" i="5"/>
  <c r="M12" i="5"/>
  <c r="I24" i="5"/>
  <c r="I45" i="5"/>
  <c r="M43" i="5"/>
  <c r="I43" i="5"/>
  <c r="N24" i="5"/>
  <c r="M9" i="5"/>
  <c r="I21" i="5"/>
  <c r="H24" i="5"/>
  <c r="K9" i="5"/>
  <c r="G34" i="5"/>
  <c r="K21" i="5"/>
  <c r="N41" i="5"/>
  <c r="N9" i="5"/>
  <c r="C43" i="5"/>
  <c r="M14" i="5"/>
  <c r="K14" i="5"/>
  <c r="C18" i="5"/>
  <c r="C26" i="5"/>
  <c r="C33" i="5"/>
  <c r="C13" i="5"/>
  <c r="C12" i="5"/>
  <c r="C34" i="5"/>
  <c r="C50" i="5"/>
  <c r="C46" i="5"/>
  <c r="C22" i="5"/>
  <c r="C30" i="5"/>
  <c r="C44" i="5"/>
  <c r="C14" i="5"/>
  <c r="C39" i="5"/>
  <c r="K47" i="5"/>
  <c r="C19" i="5"/>
  <c r="C45" i="5"/>
  <c r="C32" i="5"/>
  <c r="C49" i="5"/>
  <c r="C52" i="5"/>
  <c r="C11" i="5"/>
  <c r="C23" i="5"/>
  <c r="C9" i="5"/>
  <c r="C8" i="5"/>
  <c r="C21" i="5"/>
  <c r="C37" i="5"/>
  <c r="C25" i="5"/>
  <c r="C15" i="5"/>
  <c r="C20" i="5"/>
  <c r="C24" i="5"/>
  <c r="C28" i="5"/>
  <c r="C47" i="5"/>
  <c r="C48" i="5"/>
  <c r="J52" i="5"/>
  <c r="C42" i="5"/>
  <c r="C17" i="5"/>
  <c r="C40" i="5"/>
  <c r="C38" i="5"/>
  <c r="C36" i="5"/>
  <c r="C31" i="5"/>
  <c r="C51" i="5"/>
  <c r="C35" i="5"/>
  <c r="C27" i="5"/>
  <c r="C16" i="5"/>
  <c r="C101" i="5"/>
  <c r="C41" i="5"/>
  <c r="G43" i="5"/>
  <c r="J43" i="5"/>
  <c r="I37" i="5"/>
  <c r="N31" i="5"/>
  <c r="I29" i="5"/>
  <c r="G31" i="5"/>
  <c r="M26" i="5"/>
  <c r="H68" i="5"/>
  <c r="M68" i="5"/>
  <c r="K60" i="5"/>
  <c r="I64" i="5"/>
  <c r="M64" i="5"/>
  <c r="K68" i="5"/>
  <c r="G64" i="5"/>
  <c r="G70" i="5"/>
  <c r="H67" i="5"/>
  <c r="H59" i="5"/>
  <c r="I72" i="5"/>
  <c r="N64" i="5"/>
  <c r="N68" i="5"/>
  <c r="N72" i="5"/>
  <c r="I57" i="5"/>
  <c r="K64" i="5"/>
  <c r="K72" i="5"/>
  <c r="K57" i="5"/>
  <c r="G72" i="5"/>
  <c r="I59" i="5"/>
  <c r="J67" i="5"/>
  <c r="K67" i="5"/>
  <c r="J59" i="5"/>
  <c r="K59" i="5"/>
  <c r="G58" i="5"/>
  <c r="H70" i="5"/>
  <c r="N63" i="5"/>
  <c r="G69" i="5"/>
  <c r="I68" i="5"/>
  <c r="H72" i="5"/>
  <c r="N67" i="5"/>
  <c r="J70" i="5"/>
  <c r="M72" i="5"/>
  <c r="G68" i="5"/>
  <c r="J60" i="5"/>
  <c r="J64" i="5"/>
  <c r="J68" i="5"/>
  <c r="N70" i="5"/>
  <c r="K70" i="5"/>
  <c r="M62" i="5"/>
  <c r="M11" i="5"/>
  <c r="M32" i="5"/>
  <c r="I40" i="5"/>
  <c r="M37" i="5"/>
  <c r="M49" i="5"/>
  <c r="M30" i="5"/>
  <c r="H35" i="5"/>
  <c r="M47" i="5"/>
  <c r="G14" i="5"/>
  <c r="M57" i="5"/>
  <c r="H26" i="5"/>
  <c r="K39" i="5"/>
  <c r="G47" i="5"/>
  <c r="M34" i="5"/>
  <c r="H42" i="5"/>
  <c r="K45" i="5"/>
  <c r="J5" i="5"/>
  <c r="I14" i="5"/>
  <c r="I47" i="5"/>
  <c r="G39" i="5"/>
  <c r="M28" i="5"/>
  <c r="I36" i="5"/>
  <c r="M45" i="5"/>
  <c r="N48" i="5"/>
  <c r="J14" i="5"/>
  <c r="J47" i="5"/>
  <c r="M31" i="5"/>
  <c r="H45" i="5"/>
  <c r="K34" i="5"/>
  <c r="G28" i="5"/>
  <c r="H57" i="5"/>
  <c r="U2" i="5"/>
  <c r="A2" i="5"/>
  <c r="M33" i="5"/>
  <c r="J40" i="5"/>
  <c r="H30" i="5"/>
  <c r="G30" i="5"/>
  <c r="G52" i="5"/>
  <c r="J35" i="5"/>
  <c r="G8" i="5"/>
  <c r="M8" i="5"/>
  <c r="M16" i="5"/>
  <c r="J31" i="5"/>
  <c r="M40" i="5"/>
  <c r="K31" i="5"/>
  <c r="J32" i="5"/>
  <c r="M48" i="5"/>
  <c r="J56" i="5"/>
  <c r="H14" i="5"/>
  <c r="M18" i="5"/>
  <c r="H47" i="5"/>
  <c r="K35" i="5"/>
  <c r="K8" i="5"/>
  <c r="J34" i="5"/>
  <c r="N45" i="5"/>
  <c r="H31" i="5"/>
  <c r="I35" i="5"/>
  <c r="G25" i="5"/>
  <c r="N25" i="5"/>
  <c r="G38" i="5"/>
  <c r="N38" i="5"/>
  <c r="I38" i="5"/>
  <c r="H18" i="5"/>
  <c r="G18" i="5"/>
  <c r="K26" i="5"/>
  <c r="G56" i="5"/>
  <c r="I6" i="5"/>
  <c r="I39" i="5"/>
  <c r="N17" i="5"/>
  <c r="I25" i="5"/>
  <c r="G41" i="5"/>
  <c r="K56" i="5"/>
  <c r="J26" i="5"/>
  <c r="I17" i="5"/>
  <c r="M29" i="5"/>
  <c r="J29" i="5"/>
  <c r="H38" i="5"/>
  <c r="H41" i="5"/>
  <c r="M3" i="5"/>
  <c r="I11" i="5"/>
  <c r="J3" i="5"/>
  <c r="J11" i="5"/>
  <c r="N27" i="5"/>
  <c r="M24" i="5"/>
  <c r="I32" i="5"/>
  <c r="N36" i="5"/>
  <c r="I41" i="5"/>
  <c r="H10" i="5"/>
  <c r="G10" i="5"/>
  <c r="H39" i="5"/>
  <c r="J51" i="5"/>
  <c r="G26" i="5"/>
  <c r="J6" i="5"/>
  <c r="G35" i="5"/>
  <c r="J39" i="5"/>
  <c r="K38" i="5"/>
  <c r="I34" i="5"/>
  <c r="J16" i="5"/>
  <c r="M42" i="5"/>
  <c r="M41" i="5"/>
  <c r="K25" i="5"/>
  <c r="H25" i="5"/>
  <c r="H34" i="5"/>
  <c r="G42" i="5"/>
  <c r="J41" i="5"/>
  <c r="H28" i="5"/>
  <c r="J28" i="5"/>
  <c r="J25" i="5"/>
  <c r="M25" i="5"/>
  <c r="N57" i="5"/>
  <c r="M38" i="5"/>
  <c r="J57" i="5"/>
  <c r="J38" i="5"/>
  <c r="G101" i="5"/>
  <c r="K101" i="5"/>
  <c r="H101" i="5"/>
  <c r="J101" i="5"/>
  <c r="I101" i="5"/>
  <c r="M101" i="5"/>
  <c r="N56" i="5"/>
  <c r="N60" i="5"/>
  <c r="M55" i="5"/>
  <c r="H60" i="5"/>
  <c r="I60" i="5"/>
  <c r="M60" i="5"/>
  <c r="H55" i="5"/>
  <c r="I56" i="5"/>
  <c r="J55" i="5"/>
  <c r="K55" i="5"/>
  <c r="G55" i="5"/>
  <c r="H56" i="5"/>
  <c r="I55" i="5"/>
  <c r="N7" i="5"/>
  <c r="N15" i="5"/>
  <c r="M15" i="5"/>
  <c r="N19" i="5"/>
  <c r="M23" i="5"/>
  <c r="I23" i="5"/>
  <c r="G27" i="5"/>
  <c r="J22" i="5"/>
  <c r="K22" i="5"/>
  <c r="N44" i="5"/>
  <c r="M44" i="5"/>
  <c r="M51" i="5"/>
  <c r="J12" i="5"/>
  <c r="N12" i="5"/>
  <c r="H12" i="5"/>
  <c r="J33" i="5"/>
  <c r="H33" i="5"/>
  <c r="N33" i="5"/>
  <c r="K15" i="5"/>
  <c r="H23" i="5"/>
  <c r="J49" i="5"/>
  <c r="H49" i="5"/>
  <c r="M27" i="5"/>
  <c r="H27" i="5"/>
  <c r="G46" i="5"/>
  <c r="H46" i="5"/>
  <c r="M46" i="5"/>
  <c r="I46" i="5"/>
  <c r="K46" i="5"/>
  <c r="M52" i="5"/>
  <c r="H7" i="5"/>
  <c r="I7" i="5"/>
  <c r="J15" i="5"/>
  <c r="I15" i="5"/>
  <c r="J19" i="5"/>
  <c r="K23" i="5"/>
  <c r="M36" i="5"/>
  <c r="J36" i="5"/>
  <c r="N40" i="5"/>
  <c r="N10" i="5"/>
  <c r="G22" i="5"/>
  <c r="J30" i="5"/>
  <c r="K30" i="5"/>
  <c r="J44" i="5"/>
  <c r="I44" i="5"/>
  <c r="N52" i="5"/>
  <c r="J18" i="5"/>
  <c r="K18" i="5"/>
  <c r="N30" i="5"/>
  <c r="H48" i="5"/>
  <c r="N6" i="5"/>
  <c r="N35" i="5"/>
  <c r="N39" i="5"/>
  <c r="H15" i="5"/>
  <c r="J8" i="5"/>
  <c r="N8" i="5"/>
  <c r="H8" i="5"/>
  <c r="K12" i="5"/>
  <c r="K33" i="5"/>
  <c r="H29" i="5"/>
  <c r="K29" i="5"/>
  <c r="G29" i="5"/>
  <c r="G33" i="5"/>
  <c r="H37" i="5"/>
  <c r="N37" i="5"/>
  <c r="J37" i="5"/>
  <c r="G37" i="5"/>
  <c r="I19" i="5"/>
  <c r="M19" i="5"/>
  <c r="G44" i="5"/>
  <c r="K32" i="5"/>
  <c r="G32" i="5"/>
  <c r="G48" i="5"/>
  <c r="N42" i="5"/>
  <c r="K44" i="5"/>
  <c r="N49" i="5"/>
  <c r="H11" i="5"/>
  <c r="N18" i="5"/>
  <c r="H3" i="5"/>
  <c r="N16" i="5"/>
  <c r="G16" i="5"/>
  <c r="K19" i="5"/>
  <c r="K51" i="5"/>
  <c r="J4" i="5"/>
  <c r="N4" i="5"/>
  <c r="H4" i="5"/>
  <c r="G4" i="5"/>
  <c r="G12" i="5"/>
  <c r="H17" i="5"/>
  <c r="G17" i="5"/>
  <c r="K17" i="5"/>
  <c r="N26" i="5"/>
  <c r="N51" i="5"/>
  <c r="K42" i="5"/>
  <c r="J42" i="5"/>
  <c r="I27" i="5"/>
  <c r="N46" i="5"/>
  <c r="K7" i="5"/>
  <c r="G7" i="5"/>
  <c r="H16" i="5"/>
  <c r="G49" i="5"/>
  <c r="M22" i="5"/>
  <c r="N11" i="5"/>
  <c r="J23" i="5"/>
  <c r="J27" i="5"/>
  <c r="G23" i="5"/>
  <c r="N32" i="5"/>
  <c r="K40" i="5"/>
  <c r="H40" i="5"/>
  <c r="H22" i="5"/>
  <c r="J48" i="5"/>
  <c r="I48" i="5"/>
  <c r="H52" i="5"/>
  <c r="I52" i="5"/>
  <c r="H51" i="5"/>
  <c r="G51" i="5"/>
  <c r="K4" i="5"/>
  <c r="G36" i="5"/>
  <c r="J17" i="5"/>
  <c r="N22" i="5"/>
  <c r="H36" i="5"/>
  <c r="H19" i="5"/>
  <c r="K49" i="5"/>
  <c r="J46" i="5"/>
  <c r="K11" i="5"/>
  <c r="K3" i="5"/>
  <c r="O2" i="5"/>
  <c r="P2" i="5"/>
  <c r="C2" i="5"/>
  <c r="F2" i="5"/>
  <c r="M2" i="5" s="1"/>
  <c r="L2" i="5"/>
  <c r="T2" i="5"/>
  <c r="K2" i="5" l="1"/>
  <c r="G2" i="5"/>
  <c r="G2" i="9"/>
  <c r="O2" i="9"/>
  <c r="L2" i="9"/>
  <c r="N2" i="9"/>
  <c r="E2" i="9"/>
  <c r="M2" i="9"/>
  <c r="H2" i="9"/>
  <c r="J2" i="9"/>
  <c r="K2" i="9"/>
  <c r="D2" i="9"/>
  <c r="F2" i="9"/>
  <c r="I2" i="9"/>
  <c r="B2" i="9"/>
  <c r="A3" i="9" s="1"/>
  <c r="P2" i="9"/>
  <c r="C2" i="9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N2" i="5"/>
  <c r="I2" i="5"/>
  <c r="H2" i="5"/>
  <c r="J2" i="5"/>
  <c r="AE2" i="7" l="1"/>
  <c r="W2" i="7"/>
  <c r="S2" i="7"/>
  <c r="I2" i="7"/>
  <c r="AH2" i="7"/>
  <c r="Z2" i="7"/>
  <c r="R2" i="7"/>
  <c r="L2" i="7"/>
  <c r="F2" i="7"/>
  <c r="H2" i="7"/>
  <c r="K2" i="7"/>
  <c r="N2" i="7"/>
  <c r="AK2" i="7"/>
  <c r="AG2" i="7"/>
  <c r="AC2" i="7"/>
  <c r="Y2" i="7"/>
  <c r="U2" i="7"/>
  <c r="Q2" i="7"/>
  <c r="M2" i="7"/>
  <c r="E2" i="7"/>
  <c r="AJ2" i="7"/>
  <c r="AF2" i="7"/>
  <c r="AB2" i="7"/>
  <c r="X2" i="7"/>
  <c r="T2" i="7"/>
  <c r="P2" i="7"/>
  <c r="J2" i="7"/>
  <c r="D2" i="7"/>
  <c r="E3" i="9"/>
  <c r="M3" i="9"/>
  <c r="G3" i="9"/>
  <c r="O3" i="9"/>
  <c r="N3" i="9"/>
  <c r="J3" i="9"/>
  <c r="F3" i="9"/>
  <c r="B3" i="9"/>
  <c r="A4" i="9" s="1"/>
  <c r="I3" i="9"/>
  <c r="C3" i="9"/>
  <c r="K3" i="9"/>
  <c r="P3" i="9"/>
  <c r="L3" i="9"/>
  <c r="H3" i="9"/>
  <c r="D3" i="9"/>
  <c r="G2" i="7"/>
  <c r="AI2" i="7"/>
  <c r="AA2" i="7"/>
  <c r="O2" i="7"/>
  <c r="C2" i="7"/>
  <c r="AD2" i="7"/>
  <c r="V2" i="7"/>
  <c r="B2" i="7"/>
  <c r="A3" i="7" s="1"/>
  <c r="E4" i="9" l="1"/>
  <c r="K4" i="9"/>
  <c r="L4" i="9"/>
  <c r="C4" i="9"/>
  <c r="D4" i="9"/>
  <c r="P4" i="9"/>
  <c r="O4" i="9"/>
  <c r="N4" i="9"/>
  <c r="F4" i="9"/>
  <c r="M4" i="9"/>
  <c r="H4" i="9"/>
  <c r="G4" i="9"/>
  <c r="J4" i="9"/>
  <c r="B4" i="9"/>
  <c r="A5" i="9" s="1"/>
  <c r="I4" i="9"/>
  <c r="C3" i="7"/>
  <c r="E3" i="7"/>
  <c r="G3" i="7"/>
  <c r="I3" i="7"/>
  <c r="K3" i="7"/>
  <c r="M3" i="7"/>
  <c r="O3" i="7"/>
  <c r="Q3" i="7"/>
  <c r="S3" i="7"/>
  <c r="U3" i="7"/>
  <c r="W3" i="7"/>
  <c r="Y3" i="7"/>
  <c r="AA3" i="7"/>
  <c r="AC3" i="7"/>
  <c r="AE3" i="7"/>
  <c r="AG3" i="7"/>
  <c r="AI3" i="7"/>
  <c r="AK3" i="7"/>
  <c r="B3" i="7"/>
  <c r="A4" i="7" s="1"/>
  <c r="D3" i="7"/>
  <c r="F3" i="7"/>
  <c r="H3" i="7"/>
  <c r="J3" i="7"/>
  <c r="L3" i="7"/>
  <c r="N3" i="7"/>
  <c r="P3" i="7"/>
  <c r="R3" i="7"/>
  <c r="T3" i="7"/>
  <c r="V3" i="7"/>
  <c r="X3" i="7"/>
  <c r="Z3" i="7"/>
  <c r="AB3" i="7"/>
  <c r="AD3" i="7"/>
  <c r="AF3" i="7"/>
  <c r="AH3" i="7"/>
  <c r="AJ3" i="7"/>
  <c r="C5" i="9" l="1"/>
  <c r="G5" i="9"/>
  <c r="K5" i="9"/>
  <c r="O5" i="9"/>
  <c r="D5" i="9"/>
  <c r="H5" i="9"/>
  <c r="L5" i="9"/>
  <c r="P5" i="9"/>
  <c r="E5" i="9"/>
  <c r="I5" i="9"/>
  <c r="M5" i="9"/>
  <c r="B5" i="9"/>
  <c r="A6" i="9" s="1"/>
  <c r="F5" i="9"/>
  <c r="J5" i="9"/>
  <c r="N5" i="9"/>
  <c r="B4" i="7"/>
  <c r="A5" i="7" s="1"/>
  <c r="D4" i="7"/>
  <c r="F4" i="7"/>
  <c r="H4" i="7"/>
  <c r="J4" i="7"/>
  <c r="L4" i="7"/>
  <c r="N4" i="7"/>
  <c r="P4" i="7"/>
  <c r="R4" i="7"/>
  <c r="T4" i="7"/>
  <c r="V4" i="7"/>
  <c r="X4" i="7"/>
  <c r="Z4" i="7"/>
  <c r="AB4" i="7"/>
  <c r="AD4" i="7"/>
  <c r="AF4" i="7"/>
  <c r="AH4" i="7"/>
  <c r="AJ4" i="7"/>
  <c r="C4" i="7"/>
  <c r="G4" i="7"/>
  <c r="K4" i="7"/>
  <c r="O4" i="7"/>
  <c r="S4" i="7"/>
  <c r="W4" i="7"/>
  <c r="AA4" i="7"/>
  <c r="AE4" i="7"/>
  <c r="AI4" i="7"/>
  <c r="E4" i="7"/>
  <c r="M4" i="7"/>
  <c r="U4" i="7"/>
  <c r="AC4" i="7"/>
  <c r="AK4" i="7"/>
  <c r="I4" i="7"/>
  <c r="Y4" i="7"/>
  <c r="Q4" i="7"/>
  <c r="AG4" i="7"/>
  <c r="E6" i="9" l="1"/>
  <c r="I6" i="9"/>
  <c r="M6" i="9"/>
  <c r="B6" i="9"/>
  <c r="A7" i="9" s="1"/>
  <c r="F6" i="9"/>
  <c r="J6" i="9"/>
  <c r="N6" i="9"/>
  <c r="C6" i="9"/>
  <c r="G6" i="9"/>
  <c r="K6" i="9"/>
  <c r="O6" i="9"/>
  <c r="D6" i="9"/>
  <c r="H6" i="9"/>
  <c r="L6" i="9"/>
  <c r="P6" i="9"/>
  <c r="B5" i="7"/>
  <c r="A6" i="7" s="1"/>
  <c r="D5" i="7"/>
  <c r="F5" i="7"/>
  <c r="H5" i="7"/>
  <c r="J5" i="7"/>
  <c r="L5" i="7"/>
  <c r="N5" i="7"/>
  <c r="P5" i="7"/>
  <c r="R5" i="7"/>
  <c r="T5" i="7"/>
  <c r="V5" i="7"/>
  <c r="X5" i="7"/>
  <c r="Z5" i="7"/>
  <c r="AB5" i="7"/>
  <c r="AD5" i="7"/>
  <c r="AF5" i="7"/>
  <c r="AH5" i="7"/>
  <c r="AJ5" i="7"/>
  <c r="C5" i="7"/>
  <c r="G5" i="7"/>
  <c r="K5" i="7"/>
  <c r="O5" i="7"/>
  <c r="S5" i="7"/>
  <c r="W5" i="7"/>
  <c r="AA5" i="7"/>
  <c r="AE5" i="7"/>
  <c r="AI5" i="7"/>
  <c r="I5" i="7"/>
  <c r="Q5" i="7"/>
  <c r="Y5" i="7"/>
  <c r="AG5" i="7"/>
  <c r="E5" i="7"/>
  <c r="U5" i="7"/>
  <c r="AK5" i="7"/>
  <c r="M5" i="7"/>
  <c r="AC5" i="7"/>
  <c r="C7" i="9" l="1"/>
  <c r="G7" i="9"/>
  <c r="K7" i="9"/>
  <c r="O7" i="9"/>
  <c r="D7" i="9"/>
  <c r="H7" i="9"/>
  <c r="L7" i="9"/>
  <c r="P7" i="9"/>
  <c r="E7" i="9"/>
  <c r="I7" i="9"/>
  <c r="M7" i="9"/>
  <c r="B7" i="9"/>
  <c r="A8" i="9" s="1"/>
  <c r="F7" i="9"/>
  <c r="J7" i="9"/>
  <c r="N7" i="9"/>
  <c r="B6" i="7"/>
  <c r="A7" i="7" s="1"/>
  <c r="D6" i="7"/>
  <c r="F6" i="7"/>
  <c r="H6" i="7"/>
  <c r="J6" i="7"/>
  <c r="L6" i="7"/>
  <c r="N6" i="7"/>
  <c r="P6" i="7"/>
  <c r="R6" i="7"/>
  <c r="T6" i="7"/>
  <c r="V6" i="7"/>
  <c r="X6" i="7"/>
  <c r="Z6" i="7"/>
  <c r="AB6" i="7"/>
  <c r="AD6" i="7"/>
  <c r="AF6" i="7"/>
  <c r="AH6" i="7"/>
  <c r="AJ6" i="7"/>
  <c r="C6" i="7"/>
  <c r="G6" i="7"/>
  <c r="K6" i="7"/>
  <c r="O6" i="7"/>
  <c r="S6" i="7"/>
  <c r="W6" i="7"/>
  <c r="AA6" i="7"/>
  <c r="AE6" i="7"/>
  <c r="AI6" i="7"/>
  <c r="E6" i="7"/>
  <c r="M6" i="7"/>
  <c r="U6" i="7"/>
  <c r="AC6" i="7"/>
  <c r="AK6" i="7"/>
  <c r="Q6" i="7"/>
  <c r="AG6" i="7"/>
  <c r="I6" i="7"/>
  <c r="Y6" i="7"/>
  <c r="E8" i="9" l="1"/>
  <c r="I8" i="9"/>
  <c r="M8" i="9"/>
  <c r="B8" i="9"/>
  <c r="A9" i="9" s="1"/>
  <c r="F8" i="9"/>
  <c r="J8" i="9"/>
  <c r="N8" i="9"/>
  <c r="C8" i="9"/>
  <c r="G8" i="9"/>
  <c r="K8" i="9"/>
  <c r="O8" i="9"/>
  <c r="D8" i="9"/>
  <c r="H8" i="9"/>
  <c r="L8" i="9"/>
  <c r="P8" i="9"/>
  <c r="B7" i="7"/>
  <c r="A8" i="7" s="1"/>
  <c r="D7" i="7"/>
  <c r="F7" i="7"/>
  <c r="H7" i="7"/>
  <c r="J7" i="7"/>
  <c r="L7" i="7"/>
  <c r="N7" i="7"/>
  <c r="P7" i="7"/>
  <c r="R7" i="7"/>
  <c r="T7" i="7"/>
  <c r="V7" i="7"/>
  <c r="X7" i="7"/>
  <c r="Z7" i="7"/>
  <c r="AB7" i="7"/>
  <c r="AD7" i="7"/>
  <c r="AF7" i="7"/>
  <c r="AH7" i="7"/>
  <c r="AJ7" i="7"/>
  <c r="C7" i="7"/>
  <c r="G7" i="7"/>
  <c r="K7" i="7"/>
  <c r="O7" i="7"/>
  <c r="S7" i="7"/>
  <c r="W7" i="7"/>
  <c r="AA7" i="7"/>
  <c r="AE7" i="7"/>
  <c r="AI7" i="7"/>
  <c r="I7" i="7"/>
  <c r="Q7" i="7"/>
  <c r="Y7" i="7"/>
  <c r="AG7" i="7"/>
  <c r="M7" i="7"/>
  <c r="AC7" i="7"/>
  <c r="E7" i="7"/>
  <c r="AK7" i="7"/>
  <c r="U7" i="7"/>
  <c r="E9" i="9" l="1"/>
  <c r="I9" i="9"/>
  <c r="M9" i="9"/>
  <c r="B9" i="9"/>
  <c r="A10" i="9" s="1"/>
  <c r="F9" i="9"/>
  <c r="J9" i="9"/>
  <c r="N9" i="9"/>
  <c r="C9" i="9"/>
  <c r="G9" i="9"/>
  <c r="K9" i="9"/>
  <c r="O9" i="9"/>
  <c r="D9" i="9"/>
  <c r="H9" i="9"/>
  <c r="L9" i="9"/>
  <c r="P9" i="9"/>
  <c r="B8" i="7"/>
  <c r="A9" i="7" s="1"/>
  <c r="D8" i="7"/>
  <c r="F8" i="7"/>
  <c r="H8" i="7"/>
  <c r="J8" i="7"/>
  <c r="L8" i="7"/>
  <c r="N8" i="7"/>
  <c r="P8" i="7"/>
  <c r="R8" i="7"/>
  <c r="T8" i="7"/>
  <c r="V8" i="7"/>
  <c r="X8" i="7"/>
  <c r="Z8" i="7"/>
  <c r="C8" i="7"/>
  <c r="G8" i="7"/>
  <c r="K8" i="7"/>
  <c r="O8" i="7"/>
  <c r="S8" i="7"/>
  <c r="W8" i="7"/>
  <c r="AA8" i="7"/>
  <c r="AC8" i="7"/>
  <c r="AE8" i="7"/>
  <c r="AG8" i="7"/>
  <c r="AI8" i="7"/>
  <c r="AK8" i="7"/>
  <c r="E8" i="7"/>
  <c r="M8" i="7"/>
  <c r="U8" i="7"/>
  <c r="AB8" i="7"/>
  <c r="AF8" i="7"/>
  <c r="AJ8" i="7"/>
  <c r="I8" i="7"/>
  <c r="Y8" i="7"/>
  <c r="AH8" i="7"/>
  <c r="AD8" i="7"/>
  <c r="Q8" i="7"/>
  <c r="E10" i="9" l="1"/>
  <c r="I10" i="9"/>
  <c r="M10" i="9"/>
  <c r="B10" i="9"/>
  <c r="A11" i="9" s="1"/>
  <c r="F10" i="9"/>
  <c r="J10" i="9"/>
  <c r="N10" i="9"/>
  <c r="C10" i="9"/>
  <c r="G10" i="9"/>
  <c r="K10" i="9"/>
  <c r="O10" i="9"/>
  <c r="D10" i="9"/>
  <c r="H10" i="9"/>
  <c r="L10" i="9"/>
  <c r="P10" i="9"/>
  <c r="C9" i="7"/>
  <c r="E9" i="7"/>
  <c r="G9" i="7"/>
  <c r="I9" i="7"/>
  <c r="K9" i="7"/>
  <c r="M9" i="7"/>
  <c r="O9" i="7"/>
  <c r="Q9" i="7"/>
  <c r="S9" i="7"/>
  <c r="U9" i="7"/>
  <c r="W9" i="7"/>
  <c r="Y9" i="7"/>
  <c r="AA9" i="7"/>
  <c r="AC9" i="7"/>
  <c r="AE9" i="7"/>
  <c r="AG9" i="7"/>
  <c r="AI9" i="7"/>
  <c r="AK9" i="7"/>
  <c r="D9" i="7"/>
  <c r="H9" i="7"/>
  <c r="L9" i="7"/>
  <c r="P9" i="7"/>
  <c r="T9" i="7"/>
  <c r="X9" i="7"/>
  <c r="AB9" i="7"/>
  <c r="AF9" i="7"/>
  <c r="AJ9" i="7"/>
  <c r="F9" i="7"/>
  <c r="N9" i="7"/>
  <c r="V9" i="7"/>
  <c r="AD9" i="7"/>
  <c r="J9" i="7"/>
  <c r="Z9" i="7"/>
  <c r="R9" i="7"/>
  <c r="B9" i="7"/>
  <c r="A10" i="7" s="1"/>
  <c r="AH9" i="7"/>
  <c r="B11" i="9" l="1"/>
  <c r="A12" i="9" s="1"/>
  <c r="I11" i="9"/>
  <c r="C11" i="9"/>
  <c r="K11" i="9"/>
  <c r="P11" i="9"/>
  <c r="H11" i="9"/>
  <c r="N11" i="9"/>
  <c r="F11" i="9"/>
  <c r="E11" i="9"/>
  <c r="M11" i="9"/>
  <c r="G11" i="9"/>
  <c r="O11" i="9"/>
  <c r="L11" i="9"/>
  <c r="D11" i="9"/>
  <c r="J11" i="9"/>
  <c r="C10" i="7"/>
  <c r="E10" i="7"/>
  <c r="G10" i="7"/>
  <c r="I10" i="7"/>
  <c r="K10" i="7"/>
  <c r="M10" i="7"/>
  <c r="O10" i="7"/>
  <c r="Q10" i="7"/>
  <c r="S10" i="7"/>
  <c r="U10" i="7"/>
  <c r="W10" i="7"/>
  <c r="Y10" i="7"/>
  <c r="AA10" i="7"/>
  <c r="AC10" i="7"/>
  <c r="AE10" i="7"/>
  <c r="AG10" i="7"/>
  <c r="AI10" i="7"/>
  <c r="AK10" i="7"/>
  <c r="D10" i="7"/>
  <c r="H10" i="7"/>
  <c r="L10" i="7"/>
  <c r="P10" i="7"/>
  <c r="T10" i="7"/>
  <c r="X10" i="7"/>
  <c r="AB10" i="7"/>
  <c r="AF10" i="7"/>
  <c r="AJ10" i="7"/>
  <c r="B10" i="7"/>
  <c r="A11" i="7" s="1"/>
  <c r="J10" i="7"/>
  <c r="R10" i="7"/>
  <c r="Z10" i="7"/>
  <c r="AH10" i="7"/>
  <c r="F10" i="7"/>
  <c r="V10" i="7"/>
  <c r="N10" i="7"/>
  <c r="AD10" i="7"/>
  <c r="I12" i="9" l="1"/>
  <c r="M12" i="9"/>
  <c r="B12" i="9"/>
  <c r="A13" i="9" s="1"/>
  <c r="J12" i="9"/>
  <c r="O12" i="9"/>
  <c r="D12" i="9"/>
  <c r="L12" i="9"/>
  <c r="C12" i="9"/>
  <c r="E12" i="9"/>
  <c r="K12" i="9"/>
  <c r="F12" i="9"/>
  <c r="N12" i="9"/>
  <c r="G12" i="9"/>
  <c r="H12" i="9"/>
  <c r="P12" i="9"/>
  <c r="C11" i="7"/>
  <c r="E11" i="7"/>
  <c r="G11" i="7"/>
  <c r="I11" i="7"/>
  <c r="K11" i="7"/>
  <c r="M11" i="7"/>
  <c r="O11" i="7"/>
  <c r="Q11" i="7"/>
  <c r="S11" i="7"/>
  <c r="U11" i="7"/>
  <c r="W11" i="7"/>
  <c r="Y11" i="7"/>
  <c r="AA11" i="7"/>
  <c r="AC11" i="7"/>
  <c r="AE11" i="7"/>
  <c r="AG11" i="7"/>
  <c r="AI11" i="7"/>
  <c r="AK11" i="7"/>
  <c r="D11" i="7"/>
  <c r="H11" i="7"/>
  <c r="L11" i="7"/>
  <c r="P11" i="7"/>
  <c r="T11" i="7"/>
  <c r="X11" i="7"/>
  <c r="AB11" i="7"/>
  <c r="AF11" i="7"/>
  <c r="AJ11" i="7"/>
  <c r="F11" i="7"/>
  <c r="N11" i="7"/>
  <c r="V11" i="7"/>
  <c r="AD11" i="7"/>
  <c r="B11" i="7"/>
  <c r="A12" i="7" s="1"/>
  <c r="R11" i="7"/>
  <c r="AH11" i="7"/>
  <c r="J11" i="7"/>
  <c r="Z11" i="7"/>
  <c r="F13" i="9" l="1"/>
  <c r="N13" i="9"/>
  <c r="M13" i="9"/>
  <c r="O13" i="9"/>
  <c r="H13" i="9"/>
  <c r="P13" i="9"/>
  <c r="C13" i="9"/>
  <c r="B13" i="9"/>
  <c r="A14" i="9" s="1"/>
  <c r="J13" i="9"/>
  <c r="E13" i="9"/>
  <c r="G13" i="9"/>
  <c r="D13" i="9"/>
  <c r="L13" i="9"/>
  <c r="I13" i="9"/>
  <c r="K13" i="9"/>
  <c r="C12" i="7"/>
  <c r="E12" i="7"/>
  <c r="G12" i="7"/>
  <c r="I12" i="7"/>
  <c r="K12" i="7"/>
  <c r="M12" i="7"/>
  <c r="O12" i="7"/>
  <c r="Q12" i="7"/>
  <c r="S12" i="7"/>
  <c r="U12" i="7"/>
  <c r="W12" i="7"/>
  <c r="Y12" i="7"/>
  <c r="AA12" i="7"/>
  <c r="AC12" i="7"/>
  <c r="AE12" i="7"/>
  <c r="AG12" i="7"/>
  <c r="AI12" i="7"/>
  <c r="AK12" i="7"/>
  <c r="D12" i="7"/>
  <c r="H12" i="7"/>
  <c r="L12" i="7"/>
  <c r="P12" i="7"/>
  <c r="T12" i="7"/>
  <c r="X12" i="7"/>
  <c r="AB12" i="7"/>
  <c r="AF12" i="7"/>
  <c r="AJ12" i="7"/>
  <c r="B12" i="7"/>
  <c r="A13" i="7" s="1"/>
  <c r="J12" i="7"/>
  <c r="R12" i="7"/>
  <c r="Z12" i="7"/>
  <c r="AH12" i="7"/>
  <c r="N12" i="7"/>
  <c r="AD12" i="7"/>
  <c r="F12" i="7"/>
  <c r="V12" i="7"/>
  <c r="F14" i="9" l="1"/>
  <c r="N14" i="9"/>
  <c r="M14" i="9"/>
  <c r="O14" i="9"/>
  <c r="H14" i="9"/>
  <c r="P14" i="9"/>
  <c r="C14" i="9"/>
  <c r="B14" i="9"/>
  <c r="A15" i="9" s="1"/>
  <c r="J14" i="9"/>
  <c r="E14" i="9"/>
  <c r="G14" i="9"/>
  <c r="D14" i="9"/>
  <c r="L14" i="9"/>
  <c r="I14" i="9"/>
  <c r="K14" i="9"/>
  <c r="C13" i="7"/>
  <c r="E13" i="7"/>
  <c r="G13" i="7"/>
  <c r="I13" i="7"/>
  <c r="K13" i="7"/>
  <c r="M13" i="7"/>
  <c r="O13" i="7"/>
  <c r="Q13" i="7"/>
  <c r="S13" i="7"/>
  <c r="U13" i="7"/>
  <c r="W13" i="7"/>
  <c r="Y13" i="7"/>
  <c r="AA13" i="7"/>
  <c r="AC13" i="7"/>
  <c r="AE13" i="7"/>
  <c r="AG13" i="7"/>
  <c r="AI13" i="7"/>
  <c r="AK13" i="7"/>
  <c r="D13" i="7"/>
  <c r="H13" i="7"/>
  <c r="L13" i="7"/>
  <c r="P13" i="7"/>
  <c r="T13" i="7"/>
  <c r="X13" i="7"/>
  <c r="AB13" i="7"/>
  <c r="AF13" i="7"/>
  <c r="AJ13" i="7"/>
  <c r="F13" i="7"/>
  <c r="N13" i="7"/>
  <c r="V13" i="7"/>
  <c r="AD13" i="7"/>
  <c r="J13" i="7"/>
  <c r="Z13" i="7"/>
  <c r="B13" i="7"/>
  <c r="A14" i="7" s="1"/>
  <c r="AH13" i="7"/>
  <c r="R13" i="7"/>
  <c r="F15" i="9" l="1"/>
  <c r="N15" i="9"/>
  <c r="M15" i="9"/>
  <c r="O15" i="9"/>
  <c r="H15" i="9"/>
  <c r="P15" i="9"/>
  <c r="C15" i="9"/>
  <c r="B15" i="9"/>
  <c r="A16" i="9" s="1"/>
  <c r="J15" i="9"/>
  <c r="E15" i="9"/>
  <c r="G15" i="9"/>
  <c r="D15" i="9"/>
  <c r="L15" i="9"/>
  <c r="I15" i="9"/>
  <c r="K15" i="9"/>
  <c r="C14" i="7"/>
  <c r="E14" i="7"/>
  <c r="G14" i="7"/>
  <c r="I14" i="7"/>
  <c r="K14" i="7"/>
  <c r="M14" i="7"/>
  <c r="O14" i="7"/>
  <c r="Q14" i="7"/>
  <c r="S14" i="7"/>
  <c r="U14" i="7"/>
  <c r="W14" i="7"/>
  <c r="Y14" i="7"/>
  <c r="AA14" i="7"/>
  <c r="AC14" i="7"/>
  <c r="AE14" i="7"/>
  <c r="AG14" i="7"/>
  <c r="AI14" i="7"/>
  <c r="AK14" i="7"/>
  <c r="D14" i="7"/>
  <c r="H14" i="7"/>
  <c r="L14" i="7"/>
  <c r="P14" i="7"/>
  <c r="T14" i="7"/>
  <c r="X14" i="7"/>
  <c r="AB14" i="7"/>
  <c r="AF14" i="7"/>
  <c r="AJ14" i="7"/>
  <c r="B14" i="7"/>
  <c r="A15" i="7" s="1"/>
  <c r="J14" i="7"/>
  <c r="R14" i="7"/>
  <c r="Z14" i="7"/>
  <c r="AH14" i="7"/>
  <c r="F14" i="7"/>
  <c r="V14" i="7"/>
  <c r="AD14" i="7"/>
  <c r="N14" i="7"/>
  <c r="F16" i="9" l="1"/>
  <c r="N16" i="9"/>
  <c r="M16" i="9"/>
  <c r="O16" i="9"/>
  <c r="H16" i="9"/>
  <c r="P16" i="9"/>
  <c r="C16" i="9"/>
  <c r="B16" i="9"/>
  <c r="A17" i="9" s="1"/>
  <c r="J16" i="9"/>
  <c r="E16" i="9"/>
  <c r="G16" i="9"/>
  <c r="D16" i="9"/>
  <c r="L16" i="9"/>
  <c r="I16" i="9"/>
  <c r="K16" i="9"/>
  <c r="C15" i="7"/>
  <c r="E15" i="7"/>
  <c r="G15" i="7"/>
  <c r="I15" i="7"/>
  <c r="K15" i="7"/>
  <c r="M15" i="7"/>
  <c r="O15" i="7"/>
  <c r="Q15" i="7"/>
  <c r="S15" i="7"/>
  <c r="U15" i="7"/>
  <c r="W15" i="7"/>
  <c r="Y15" i="7"/>
  <c r="AA15" i="7"/>
  <c r="AC15" i="7"/>
  <c r="D15" i="7"/>
  <c r="H15" i="7"/>
  <c r="L15" i="7"/>
  <c r="P15" i="7"/>
  <c r="T15" i="7"/>
  <c r="X15" i="7"/>
  <c r="AB15" i="7"/>
  <c r="AE15" i="7"/>
  <c r="AG15" i="7"/>
  <c r="AI15" i="7"/>
  <c r="AK15" i="7"/>
  <c r="F15" i="7"/>
  <c r="N15" i="7"/>
  <c r="V15" i="7"/>
  <c r="AD15" i="7"/>
  <c r="AH15" i="7"/>
  <c r="B15" i="7"/>
  <c r="A16" i="7" s="1"/>
  <c r="R15" i="7"/>
  <c r="AF15" i="7"/>
  <c r="Z15" i="7"/>
  <c r="J15" i="7"/>
  <c r="AJ15" i="7"/>
  <c r="F17" i="9" l="1"/>
  <c r="N17" i="9"/>
  <c r="M17" i="9"/>
  <c r="O17" i="9"/>
  <c r="H17" i="9"/>
  <c r="P17" i="9"/>
  <c r="C17" i="9"/>
  <c r="B17" i="9"/>
  <c r="A18" i="9" s="1"/>
  <c r="J17" i="9"/>
  <c r="E17" i="9"/>
  <c r="G17" i="9"/>
  <c r="D17" i="9"/>
  <c r="L17" i="9"/>
  <c r="I17" i="9"/>
  <c r="K17" i="9"/>
  <c r="C16" i="7"/>
  <c r="E16" i="7"/>
  <c r="G16" i="7"/>
  <c r="I16" i="7"/>
  <c r="K16" i="7"/>
  <c r="M16" i="7"/>
  <c r="O16" i="7"/>
  <c r="Q16" i="7"/>
  <c r="S16" i="7"/>
  <c r="U16" i="7"/>
  <c r="W16" i="7"/>
  <c r="Y16" i="7"/>
  <c r="AA16" i="7"/>
  <c r="AC16" i="7"/>
  <c r="AE16" i="7"/>
  <c r="AG16" i="7"/>
  <c r="AI16" i="7"/>
  <c r="AK16" i="7"/>
  <c r="B16" i="7"/>
  <c r="A17" i="7" s="1"/>
  <c r="F16" i="7"/>
  <c r="J16" i="7"/>
  <c r="N16" i="7"/>
  <c r="R16" i="7"/>
  <c r="V16" i="7"/>
  <c r="Z16" i="7"/>
  <c r="AD16" i="7"/>
  <c r="AH16" i="7"/>
  <c r="D16" i="7"/>
  <c r="L16" i="7"/>
  <c r="T16" i="7"/>
  <c r="AB16" i="7"/>
  <c r="AJ16" i="7"/>
  <c r="H16" i="7"/>
  <c r="X16" i="7"/>
  <c r="P16" i="7"/>
  <c r="AF16" i="7"/>
  <c r="F18" i="9" l="1"/>
  <c r="N18" i="9"/>
  <c r="M18" i="9"/>
  <c r="O18" i="9"/>
  <c r="H18" i="9"/>
  <c r="P18" i="9"/>
  <c r="C18" i="9"/>
  <c r="B18" i="9"/>
  <c r="A19" i="9" s="1"/>
  <c r="J18" i="9"/>
  <c r="E18" i="9"/>
  <c r="G18" i="9"/>
  <c r="D18" i="9"/>
  <c r="L18" i="9"/>
  <c r="I18" i="9"/>
  <c r="K18" i="9"/>
  <c r="C17" i="7"/>
  <c r="E17" i="7"/>
  <c r="G17" i="7"/>
  <c r="I17" i="7"/>
  <c r="K17" i="7"/>
  <c r="M17" i="7"/>
  <c r="O17" i="7"/>
  <c r="Q17" i="7"/>
  <c r="S17" i="7"/>
  <c r="U17" i="7"/>
  <c r="W17" i="7"/>
  <c r="Y17" i="7"/>
  <c r="AA17" i="7"/>
  <c r="AC17" i="7"/>
  <c r="AE17" i="7"/>
  <c r="AG17" i="7"/>
  <c r="AI17" i="7"/>
  <c r="AK17" i="7"/>
  <c r="B17" i="7"/>
  <c r="A18" i="7" s="1"/>
  <c r="F17" i="7"/>
  <c r="J17" i="7"/>
  <c r="N17" i="7"/>
  <c r="R17" i="7"/>
  <c r="V17" i="7"/>
  <c r="Z17" i="7"/>
  <c r="AD17" i="7"/>
  <c r="AH17" i="7"/>
  <c r="H17" i="7"/>
  <c r="P17" i="7"/>
  <c r="X17" i="7"/>
  <c r="AF17" i="7"/>
  <c r="D17" i="7"/>
  <c r="T17" i="7"/>
  <c r="AJ17" i="7"/>
  <c r="L17" i="7"/>
  <c r="AB17" i="7"/>
  <c r="H19" i="9" l="1"/>
  <c r="P19" i="9"/>
  <c r="C19" i="9"/>
  <c r="B19" i="9"/>
  <c r="A20" i="9" s="1"/>
  <c r="J19" i="9"/>
  <c r="E19" i="9"/>
  <c r="G19" i="9"/>
  <c r="D19" i="9"/>
  <c r="L19" i="9"/>
  <c r="I19" i="9"/>
  <c r="K19" i="9"/>
  <c r="F19" i="9"/>
  <c r="N19" i="9"/>
  <c r="M19" i="9"/>
  <c r="O19" i="9"/>
  <c r="C18" i="7"/>
  <c r="E18" i="7"/>
  <c r="G18" i="7"/>
  <c r="I18" i="7"/>
  <c r="K18" i="7"/>
  <c r="M18" i="7"/>
  <c r="O18" i="7"/>
  <c r="Q18" i="7"/>
  <c r="S18" i="7"/>
  <c r="U18" i="7"/>
  <c r="W18" i="7"/>
  <c r="Y18" i="7"/>
  <c r="AA18" i="7"/>
  <c r="AC18" i="7"/>
  <c r="AE18" i="7"/>
  <c r="AG18" i="7"/>
  <c r="AI18" i="7"/>
  <c r="AK18" i="7"/>
  <c r="B18" i="7"/>
  <c r="A19" i="7" s="1"/>
  <c r="F18" i="7"/>
  <c r="J18" i="7"/>
  <c r="N18" i="7"/>
  <c r="R18" i="7"/>
  <c r="V18" i="7"/>
  <c r="Z18" i="7"/>
  <c r="AD18" i="7"/>
  <c r="AH18" i="7"/>
  <c r="D18" i="7"/>
  <c r="L18" i="7"/>
  <c r="T18" i="7"/>
  <c r="AB18" i="7"/>
  <c r="AJ18" i="7"/>
  <c r="P18" i="7"/>
  <c r="AF18" i="7"/>
  <c r="H18" i="7"/>
  <c r="X18" i="7"/>
  <c r="H20" i="9" l="1"/>
  <c r="P20" i="9"/>
  <c r="C20" i="9"/>
  <c r="B20" i="9"/>
  <c r="A21" i="9" s="1"/>
  <c r="J20" i="9"/>
  <c r="E20" i="9"/>
  <c r="G20" i="9"/>
  <c r="D20" i="9"/>
  <c r="L20" i="9"/>
  <c r="I20" i="9"/>
  <c r="K20" i="9"/>
  <c r="F20" i="9"/>
  <c r="N20" i="9"/>
  <c r="M20" i="9"/>
  <c r="O20" i="9"/>
  <c r="C19" i="7"/>
  <c r="E19" i="7"/>
  <c r="G19" i="7"/>
  <c r="I19" i="7"/>
  <c r="K19" i="7"/>
  <c r="M19" i="7"/>
  <c r="O19" i="7"/>
  <c r="Q19" i="7"/>
  <c r="S19" i="7"/>
  <c r="U19" i="7"/>
  <c r="W19" i="7"/>
  <c r="Y19" i="7"/>
  <c r="AA19" i="7"/>
  <c r="AC19" i="7"/>
  <c r="AE19" i="7"/>
  <c r="AG19" i="7"/>
  <c r="AI19" i="7"/>
  <c r="AK19" i="7"/>
  <c r="B19" i="7"/>
  <c r="A20" i="7" s="1"/>
  <c r="F19" i="7"/>
  <c r="J19" i="7"/>
  <c r="N19" i="7"/>
  <c r="R19" i="7"/>
  <c r="V19" i="7"/>
  <c r="Z19" i="7"/>
  <c r="AD19" i="7"/>
  <c r="AH19" i="7"/>
  <c r="H19" i="7"/>
  <c r="P19" i="7"/>
  <c r="X19" i="7"/>
  <c r="AF19" i="7"/>
  <c r="L19" i="7"/>
  <c r="AB19" i="7"/>
  <c r="D19" i="7"/>
  <c r="T19" i="7"/>
  <c r="AJ19" i="7"/>
  <c r="H21" i="9" l="1"/>
  <c r="L21" i="9"/>
  <c r="G21" i="9"/>
  <c r="B21" i="9"/>
  <c r="A22" i="9" s="1"/>
  <c r="J21" i="9"/>
  <c r="N21" i="9"/>
  <c r="K21" i="9"/>
  <c r="D21" i="9"/>
  <c r="E21" i="9"/>
  <c r="P21" i="9"/>
  <c r="M21" i="9"/>
  <c r="F21" i="9"/>
  <c r="I21" i="9"/>
  <c r="C21" i="9"/>
  <c r="O21" i="9"/>
  <c r="C20" i="7"/>
  <c r="E20" i="7"/>
  <c r="G20" i="7"/>
  <c r="I20" i="7"/>
  <c r="K20" i="7"/>
  <c r="M20" i="7"/>
  <c r="O20" i="7"/>
  <c r="Q20" i="7"/>
  <c r="S20" i="7"/>
  <c r="U20" i="7"/>
  <c r="W20" i="7"/>
  <c r="Y20" i="7"/>
  <c r="AA20" i="7"/>
  <c r="AC20" i="7"/>
  <c r="AE20" i="7"/>
  <c r="AG20" i="7"/>
  <c r="AI20" i="7"/>
  <c r="AK20" i="7"/>
  <c r="B20" i="7"/>
  <c r="F20" i="7"/>
  <c r="J20" i="7"/>
  <c r="N20" i="7"/>
  <c r="R20" i="7"/>
  <c r="V20" i="7"/>
  <c r="Z20" i="7"/>
  <c r="AD20" i="7"/>
  <c r="AH20" i="7"/>
  <c r="D20" i="7"/>
  <c r="L20" i="7"/>
  <c r="T20" i="7"/>
  <c r="AB20" i="7"/>
  <c r="AJ20" i="7"/>
  <c r="H20" i="7"/>
  <c r="X20" i="7"/>
  <c r="P20" i="7"/>
  <c r="AF20" i="7"/>
  <c r="A21" i="7"/>
  <c r="H22" i="9" l="1"/>
  <c r="P22" i="9"/>
  <c r="I22" i="9"/>
  <c r="B22" i="9"/>
  <c r="A23" i="9" s="1"/>
  <c r="J22" i="9"/>
  <c r="C22" i="9"/>
  <c r="K22" i="9"/>
  <c r="D22" i="9"/>
  <c r="L22" i="9"/>
  <c r="E22" i="9"/>
  <c r="M22" i="9"/>
  <c r="F22" i="9"/>
  <c r="N22" i="9"/>
  <c r="G22" i="9"/>
  <c r="O22" i="9"/>
  <c r="C21" i="7"/>
  <c r="E21" i="7"/>
  <c r="G21" i="7"/>
  <c r="I21" i="7"/>
  <c r="K21" i="7"/>
  <c r="M21" i="7"/>
  <c r="O21" i="7"/>
  <c r="Q21" i="7"/>
  <c r="S21" i="7"/>
  <c r="U21" i="7"/>
  <c r="W21" i="7"/>
  <c r="Y21" i="7"/>
  <c r="AA21" i="7"/>
  <c r="AC21" i="7"/>
  <c r="AE21" i="7"/>
  <c r="AG21" i="7"/>
  <c r="AI21" i="7"/>
  <c r="AK21" i="7"/>
  <c r="B21" i="7"/>
  <c r="A22" i="7" s="1"/>
  <c r="F21" i="7"/>
  <c r="J21" i="7"/>
  <c r="N21" i="7"/>
  <c r="R21" i="7"/>
  <c r="V21" i="7"/>
  <c r="Z21" i="7"/>
  <c r="AD21" i="7"/>
  <c r="AH21" i="7"/>
  <c r="H21" i="7"/>
  <c r="P21" i="7"/>
  <c r="X21" i="7"/>
  <c r="AF21" i="7"/>
  <c r="D21" i="7"/>
  <c r="T21" i="7"/>
  <c r="AJ21" i="7"/>
  <c r="L21" i="7"/>
  <c r="AB21" i="7"/>
  <c r="H23" i="9" l="1"/>
  <c r="P23" i="9"/>
  <c r="I23" i="9"/>
  <c r="B23" i="9"/>
  <c r="A24" i="9" s="1"/>
  <c r="J23" i="9"/>
  <c r="C23" i="9"/>
  <c r="K23" i="9"/>
  <c r="D23" i="9"/>
  <c r="L23" i="9"/>
  <c r="E23" i="9"/>
  <c r="M23" i="9"/>
  <c r="F23" i="9"/>
  <c r="N23" i="9"/>
  <c r="G23" i="9"/>
  <c r="O23" i="9"/>
  <c r="C22" i="7"/>
  <c r="E22" i="7"/>
  <c r="G22" i="7"/>
  <c r="I22" i="7"/>
  <c r="K22" i="7"/>
  <c r="M22" i="7"/>
  <c r="O22" i="7"/>
  <c r="Q22" i="7"/>
  <c r="S22" i="7"/>
  <c r="U22" i="7"/>
  <c r="W22" i="7"/>
  <c r="Y22" i="7"/>
  <c r="AA22" i="7"/>
  <c r="AC22" i="7"/>
  <c r="AE22" i="7"/>
  <c r="AG22" i="7"/>
  <c r="AI22" i="7"/>
  <c r="AK22" i="7"/>
  <c r="B22" i="7"/>
  <c r="A23" i="7" s="1"/>
  <c r="F22" i="7"/>
  <c r="J22" i="7"/>
  <c r="N22" i="7"/>
  <c r="R22" i="7"/>
  <c r="V22" i="7"/>
  <c r="Z22" i="7"/>
  <c r="AD22" i="7"/>
  <c r="AH22" i="7"/>
  <c r="D22" i="7"/>
  <c r="L22" i="7"/>
  <c r="T22" i="7"/>
  <c r="AB22" i="7"/>
  <c r="AJ22" i="7"/>
  <c r="P22" i="7"/>
  <c r="AF22" i="7"/>
  <c r="H22" i="7"/>
  <c r="X22" i="7"/>
  <c r="H24" i="9" l="1"/>
  <c r="P24" i="9"/>
  <c r="I24" i="9"/>
  <c r="B24" i="9"/>
  <c r="J24" i="9"/>
  <c r="C24" i="9"/>
  <c r="K24" i="9"/>
  <c r="D24" i="9"/>
  <c r="L24" i="9"/>
  <c r="E24" i="9"/>
  <c r="M24" i="9"/>
  <c r="F24" i="9"/>
  <c r="N24" i="9"/>
  <c r="G24" i="9"/>
  <c r="O24" i="9"/>
  <c r="C23" i="7"/>
  <c r="E23" i="7"/>
  <c r="G23" i="7"/>
  <c r="I23" i="7"/>
  <c r="K23" i="7"/>
  <c r="M23" i="7"/>
  <c r="O23" i="7"/>
  <c r="Q23" i="7"/>
  <c r="S23" i="7"/>
  <c r="U23" i="7"/>
  <c r="W23" i="7"/>
  <c r="Y23" i="7"/>
  <c r="AA23" i="7"/>
  <c r="AC23" i="7"/>
  <c r="AE23" i="7"/>
  <c r="AG23" i="7"/>
  <c r="AI23" i="7"/>
  <c r="AK23" i="7"/>
  <c r="B23" i="7"/>
  <c r="A24" i="7" s="1"/>
  <c r="F23" i="7"/>
  <c r="J23" i="7"/>
  <c r="N23" i="7"/>
  <c r="R23" i="7"/>
  <c r="V23" i="7"/>
  <c r="Z23" i="7"/>
  <c r="AD23" i="7"/>
  <c r="AH23" i="7"/>
  <c r="H23" i="7"/>
  <c r="P23" i="7"/>
  <c r="X23" i="7"/>
  <c r="AF23" i="7"/>
  <c r="L23" i="7"/>
  <c r="AB23" i="7"/>
  <c r="D23" i="7"/>
  <c r="T23" i="7"/>
  <c r="AJ23" i="7"/>
  <c r="C24" i="7" l="1"/>
  <c r="E24" i="7"/>
  <c r="G24" i="7"/>
  <c r="I24" i="7"/>
  <c r="K24" i="7"/>
  <c r="M24" i="7"/>
  <c r="O24" i="7"/>
  <c r="Q24" i="7"/>
  <c r="S24" i="7"/>
  <c r="U24" i="7"/>
  <c r="W24" i="7"/>
  <c r="Y24" i="7"/>
  <c r="AA24" i="7"/>
  <c r="AC24" i="7"/>
  <c r="AE24" i="7"/>
  <c r="AG24" i="7"/>
  <c r="AI24" i="7"/>
  <c r="AK24" i="7"/>
  <c r="B24" i="7"/>
  <c r="A25" i="7" s="1"/>
  <c r="F24" i="7"/>
  <c r="J24" i="7"/>
  <c r="N24" i="7"/>
  <c r="R24" i="7"/>
  <c r="V24" i="7"/>
  <c r="Z24" i="7"/>
  <c r="AD24" i="7"/>
  <c r="AH24" i="7"/>
  <c r="D24" i="7"/>
  <c r="L24" i="7"/>
  <c r="T24" i="7"/>
  <c r="AB24" i="7"/>
  <c r="AJ24" i="7"/>
  <c r="H24" i="7"/>
  <c r="X24" i="7"/>
  <c r="P24" i="7"/>
  <c r="AF24" i="7"/>
  <c r="C25" i="7" l="1"/>
  <c r="E25" i="7"/>
  <c r="G25" i="7"/>
  <c r="I25" i="7"/>
  <c r="K25" i="7"/>
  <c r="M25" i="7"/>
  <c r="O25" i="7"/>
  <c r="Q25" i="7"/>
  <c r="S25" i="7"/>
  <c r="U25" i="7"/>
  <c r="W25" i="7"/>
  <c r="Y25" i="7"/>
  <c r="AA25" i="7"/>
  <c r="AC25" i="7"/>
  <c r="AE25" i="7"/>
  <c r="AG25" i="7"/>
  <c r="AI25" i="7"/>
  <c r="AK25" i="7"/>
  <c r="B25" i="7"/>
  <c r="F25" i="7"/>
  <c r="J25" i="7"/>
  <c r="N25" i="7"/>
  <c r="R25" i="7"/>
  <c r="V25" i="7"/>
  <c r="Z25" i="7"/>
  <c r="AD25" i="7"/>
  <c r="AH25" i="7"/>
  <c r="H25" i="7"/>
  <c r="P25" i="7"/>
  <c r="X25" i="7"/>
  <c r="AF25" i="7"/>
  <c r="D25" i="7"/>
  <c r="T25" i="7"/>
  <c r="AJ25" i="7"/>
  <c r="L25" i="7"/>
  <c r="AB25" i="7"/>
  <c r="A26" i="7"/>
  <c r="C26" i="7" l="1"/>
  <c r="E26" i="7"/>
  <c r="G26" i="7"/>
  <c r="I26" i="7"/>
  <c r="K26" i="7"/>
  <c r="M26" i="7"/>
  <c r="O26" i="7"/>
  <c r="Q26" i="7"/>
  <c r="S26" i="7"/>
  <c r="U26" i="7"/>
  <c r="W26" i="7"/>
  <c r="Y26" i="7"/>
  <c r="AA26" i="7"/>
  <c r="AC26" i="7"/>
  <c r="AE26" i="7"/>
  <c r="AG26" i="7"/>
  <c r="AI26" i="7"/>
  <c r="AK26" i="7"/>
  <c r="B26" i="7"/>
  <c r="A27" i="7" s="1"/>
  <c r="F26" i="7"/>
  <c r="J26" i="7"/>
  <c r="N26" i="7"/>
  <c r="R26" i="7"/>
  <c r="V26" i="7"/>
  <c r="Z26" i="7"/>
  <c r="AD26" i="7"/>
  <c r="AH26" i="7"/>
  <c r="D26" i="7"/>
  <c r="L26" i="7"/>
  <c r="T26" i="7"/>
  <c r="AB26" i="7"/>
  <c r="AJ26" i="7"/>
  <c r="P26" i="7"/>
  <c r="AF26" i="7"/>
  <c r="H26" i="7"/>
  <c r="X26" i="7"/>
  <c r="C27" i="7" l="1"/>
  <c r="E27" i="7"/>
  <c r="G27" i="7"/>
  <c r="I27" i="7"/>
  <c r="K27" i="7"/>
  <c r="M27" i="7"/>
  <c r="O27" i="7"/>
  <c r="Q27" i="7"/>
  <c r="S27" i="7"/>
  <c r="U27" i="7"/>
  <c r="W27" i="7"/>
  <c r="Y27" i="7"/>
  <c r="AA27" i="7"/>
  <c r="AC27" i="7"/>
  <c r="AE27" i="7"/>
  <c r="AG27" i="7"/>
  <c r="AI27" i="7"/>
  <c r="AK27" i="7"/>
  <c r="B27" i="7"/>
  <c r="A28" i="7" s="1"/>
  <c r="F27" i="7"/>
  <c r="J27" i="7"/>
  <c r="N27" i="7"/>
  <c r="R27" i="7"/>
  <c r="V27" i="7"/>
  <c r="Z27" i="7"/>
  <c r="AD27" i="7"/>
  <c r="AH27" i="7"/>
  <c r="H27" i="7"/>
  <c r="P27" i="7"/>
  <c r="X27" i="7"/>
  <c r="AF27" i="7"/>
  <c r="L27" i="7"/>
  <c r="AB27" i="7"/>
  <c r="D27" i="7"/>
  <c r="T27" i="7"/>
  <c r="AJ27" i="7"/>
  <c r="C28" i="7" l="1"/>
  <c r="E28" i="7"/>
  <c r="G28" i="7"/>
  <c r="I28" i="7"/>
  <c r="K28" i="7"/>
  <c r="M28" i="7"/>
  <c r="O28" i="7"/>
  <c r="Q28" i="7"/>
  <c r="S28" i="7"/>
  <c r="U28" i="7"/>
  <c r="W28" i="7"/>
  <c r="Y28" i="7"/>
  <c r="AA28" i="7"/>
  <c r="AC28" i="7"/>
  <c r="AE28" i="7"/>
  <c r="AG28" i="7"/>
  <c r="AI28" i="7"/>
  <c r="AK28" i="7"/>
  <c r="B28" i="7"/>
  <c r="F28" i="7"/>
  <c r="J28" i="7"/>
  <c r="N28" i="7"/>
  <c r="R28" i="7"/>
  <c r="V28" i="7"/>
  <c r="Z28" i="7"/>
  <c r="AD28" i="7"/>
  <c r="AH28" i="7"/>
  <c r="D28" i="7"/>
  <c r="L28" i="7"/>
  <c r="T28" i="7"/>
  <c r="AB28" i="7"/>
  <c r="AJ28" i="7"/>
  <c r="H28" i="7"/>
  <c r="X28" i="7"/>
  <c r="P28" i="7"/>
  <c r="AF28" i="7"/>
  <c r="A29" i="7"/>
  <c r="C29" i="7" l="1"/>
  <c r="E29" i="7"/>
  <c r="G29" i="7"/>
  <c r="I29" i="7"/>
  <c r="K29" i="7"/>
  <c r="M29" i="7"/>
  <c r="O29" i="7"/>
  <c r="Q29" i="7"/>
  <c r="S29" i="7"/>
  <c r="U29" i="7"/>
  <c r="W29" i="7"/>
  <c r="Y29" i="7"/>
  <c r="AA29" i="7"/>
  <c r="AC29" i="7"/>
  <c r="AE29" i="7"/>
  <c r="AG29" i="7"/>
  <c r="AI29" i="7"/>
  <c r="AK29" i="7"/>
  <c r="B29" i="7"/>
  <c r="A30" i="7" s="1"/>
  <c r="F29" i="7"/>
  <c r="J29" i="7"/>
  <c r="N29" i="7"/>
  <c r="R29" i="7"/>
  <c r="V29" i="7"/>
  <c r="Z29" i="7"/>
  <c r="AD29" i="7"/>
  <c r="AH29" i="7"/>
  <c r="H29" i="7"/>
  <c r="P29" i="7"/>
  <c r="X29" i="7"/>
  <c r="AF29" i="7"/>
  <c r="D29" i="7"/>
  <c r="T29" i="7"/>
  <c r="AJ29" i="7"/>
  <c r="L29" i="7"/>
  <c r="AB29" i="7"/>
  <c r="B30" i="7" l="1"/>
  <c r="D30" i="7"/>
  <c r="F30" i="7"/>
  <c r="H30" i="7"/>
  <c r="J30" i="7"/>
  <c r="L30" i="7"/>
  <c r="N30" i="7"/>
  <c r="P30" i="7"/>
  <c r="R30" i="7"/>
  <c r="T30" i="7"/>
  <c r="V30" i="7"/>
  <c r="X30" i="7"/>
  <c r="Z30" i="7"/>
  <c r="AB30" i="7"/>
  <c r="AD30" i="7"/>
  <c r="AF30" i="7"/>
  <c r="AH30" i="7"/>
  <c r="AJ30" i="7"/>
  <c r="C30" i="7"/>
  <c r="G30" i="7"/>
  <c r="K30" i="7"/>
  <c r="O30" i="7"/>
  <c r="S30" i="7"/>
  <c r="W30" i="7"/>
  <c r="AA30" i="7"/>
  <c r="AE30" i="7"/>
  <c r="AI30" i="7"/>
  <c r="I30" i="7"/>
  <c r="Q30" i="7"/>
  <c r="Y30" i="7"/>
  <c r="AG30" i="7"/>
  <c r="E30" i="7"/>
  <c r="M30" i="7"/>
  <c r="U30" i="7"/>
  <c r="AC30" i="7"/>
  <c r="AK30" i="7"/>
  <c r="A31" i="7"/>
  <c r="B31" i="7" l="1"/>
  <c r="D31" i="7"/>
  <c r="F31" i="7"/>
  <c r="H31" i="7"/>
  <c r="J31" i="7"/>
  <c r="L31" i="7"/>
  <c r="N31" i="7"/>
  <c r="P31" i="7"/>
  <c r="R31" i="7"/>
  <c r="T31" i="7"/>
  <c r="V31" i="7"/>
  <c r="X31" i="7"/>
  <c r="Z31" i="7"/>
  <c r="AB31" i="7"/>
  <c r="AD31" i="7"/>
  <c r="AF31" i="7"/>
  <c r="AH31" i="7"/>
  <c r="AJ31" i="7"/>
  <c r="C31" i="7"/>
  <c r="G31" i="7"/>
  <c r="K31" i="7"/>
  <c r="O31" i="7"/>
  <c r="S31" i="7"/>
  <c r="W31" i="7"/>
  <c r="AA31" i="7"/>
  <c r="AE31" i="7"/>
  <c r="AI31" i="7"/>
  <c r="E31" i="7"/>
  <c r="M31" i="7"/>
  <c r="U31" i="7"/>
  <c r="AC31" i="7"/>
  <c r="AK31" i="7"/>
  <c r="I31" i="7"/>
  <c r="Q31" i="7"/>
  <c r="Y31" i="7"/>
  <c r="AG31" i="7"/>
  <c r="A32" i="7"/>
  <c r="B32" i="7" l="1"/>
  <c r="D32" i="7"/>
  <c r="F32" i="7"/>
  <c r="H32" i="7"/>
  <c r="J32" i="7"/>
  <c r="L32" i="7"/>
  <c r="N32" i="7"/>
  <c r="P32" i="7"/>
  <c r="R32" i="7"/>
  <c r="T32" i="7"/>
  <c r="V32" i="7"/>
  <c r="X32" i="7"/>
  <c r="Z32" i="7"/>
  <c r="AB32" i="7"/>
  <c r="AD32" i="7"/>
  <c r="AF32" i="7"/>
  <c r="AH32" i="7"/>
  <c r="AJ32" i="7"/>
  <c r="C32" i="7"/>
  <c r="G32" i="7"/>
  <c r="K32" i="7"/>
  <c r="O32" i="7"/>
  <c r="S32" i="7"/>
  <c r="W32" i="7"/>
  <c r="AA32" i="7"/>
  <c r="AE32" i="7"/>
  <c r="AI32" i="7"/>
  <c r="I32" i="7"/>
  <c r="Q32" i="7"/>
  <c r="Y32" i="7"/>
  <c r="AG32" i="7"/>
  <c r="E32" i="7"/>
  <c r="M32" i="7"/>
  <c r="U32" i="7"/>
  <c r="AC32" i="7"/>
  <c r="AK32" i="7"/>
  <c r="A33" i="7"/>
  <c r="B33" i="7" l="1"/>
  <c r="D33" i="7"/>
  <c r="F33" i="7"/>
  <c r="H33" i="7"/>
  <c r="J33" i="7"/>
  <c r="L33" i="7"/>
  <c r="N33" i="7"/>
  <c r="P33" i="7"/>
  <c r="R33" i="7"/>
  <c r="T33" i="7"/>
  <c r="V33" i="7"/>
  <c r="X33" i="7"/>
  <c r="Z33" i="7"/>
  <c r="AB33" i="7"/>
  <c r="AD33" i="7"/>
  <c r="AF33" i="7"/>
  <c r="AH33" i="7"/>
  <c r="AJ33" i="7"/>
  <c r="C33" i="7"/>
  <c r="G33" i="7"/>
  <c r="K33" i="7"/>
  <c r="O33" i="7"/>
  <c r="S33" i="7"/>
  <c r="W33" i="7"/>
  <c r="AA33" i="7"/>
  <c r="AE33" i="7"/>
  <c r="AI33" i="7"/>
  <c r="E33" i="7"/>
  <c r="M33" i="7"/>
  <c r="U33" i="7"/>
  <c r="AC33" i="7"/>
  <c r="AK33" i="7"/>
  <c r="I33" i="7"/>
  <c r="Q33" i="7"/>
  <c r="Y33" i="7"/>
  <c r="AG33" i="7"/>
  <c r="A34" i="7"/>
  <c r="B34" i="7" l="1"/>
  <c r="A35" i="7" s="1"/>
  <c r="D34" i="7"/>
  <c r="F34" i="7"/>
  <c r="H34" i="7"/>
  <c r="J34" i="7"/>
  <c r="L34" i="7"/>
  <c r="N34" i="7"/>
  <c r="P34" i="7"/>
  <c r="R34" i="7"/>
  <c r="T34" i="7"/>
  <c r="V34" i="7"/>
  <c r="X34" i="7"/>
  <c r="Z34" i="7"/>
  <c r="AB34" i="7"/>
  <c r="AD34" i="7"/>
  <c r="AF34" i="7"/>
  <c r="AH34" i="7"/>
  <c r="AJ34" i="7"/>
  <c r="C34" i="7"/>
  <c r="G34" i="7"/>
  <c r="K34" i="7"/>
  <c r="O34" i="7"/>
  <c r="S34" i="7"/>
  <c r="W34" i="7"/>
  <c r="AA34" i="7"/>
  <c r="AE34" i="7"/>
  <c r="AI34" i="7"/>
  <c r="I34" i="7"/>
  <c r="Q34" i="7"/>
  <c r="Y34" i="7"/>
  <c r="AG34" i="7"/>
  <c r="E34" i="7"/>
  <c r="M34" i="7"/>
  <c r="U34" i="7"/>
  <c r="AC34" i="7"/>
  <c r="AK34" i="7"/>
  <c r="B35" i="7" l="1"/>
  <c r="D35" i="7"/>
  <c r="F35" i="7"/>
  <c r="H35" i="7"/>
  <c r="J35" i="7"/>
  <c r="L35" i="7"/>
  <c r="N35" i="7"/>
  <c r="P35" i="7"/>
  <c r="R35" i="7"/>
  <c r="T35" i="7"/>
  <c r="V35" i="7"/>
  <c r="X35" i="7"/>
  <c r="Z35" i="7"/>
  <c r="AB35" i="7"/>
  <c r="AD35" i="7"/>
  <c r="AF35" i="7"/>
  <c r="AH35" i="7"/>
  <c r="AJ35" i="7"/>
  <c r="C35" i="7"/>
  <c r="G35" i="7"/>
  <c r="K35" i="7"/>
  <c r="O35" i="7"/>
  <c r="S35" i="7"/>
  <c r="W35" i="7"/>
  <c r="AA35" i="7"/>
  <c r="AE35" i="7"/>
  <c r="AI35" i="7"/>
  <c r="E35" i="7"/>
  <c r="M35" i="7"/>
  <c r="U35" i="7"/>
  <c r="AC35" i="7"/>
  <c r="AK35" i="7"/>
  <c r="I35" i="7"/>
  <c r="Q35" i="7"/>
  <c r="Y35" i="7"/>
  <c r="AG35" i="7"/>
  <c r="A36" i="7"/>
  <c r="B36" i="7" l="1"/>
  <c r="D36" i="7"/>
  <c r="F36" i="7"/>
  <c r="H36" i="7"/>
  <c r="J36" i="7"/>
  <c r="L36" i="7"/>
  <c r="N36" i="7"/>
  <c r="P36" i="7"/>
  <c r="R36" i="7"/>
  <c r="T36" i="7"/>
  <c r="V36" i="7"/>
  <c r="X36" i="7"/>
  <c r="Z36" i="7"/>
  <c r="AB36" i="7"/>
  <c r="AD36" i="7"/>
  <c r="AF36" i="7"/>
  <c r="AH36" i="7"/>
  <c r="AJ36" i="7"/>
  <c r="C36" i="7"/>
  <c r="G36" i="7"/>
  <c r="K36" i="7"/>
  <c r="O36" i="7"/>
  <c r="S36" i="7"/>
  <c r="W36" i="7"/>
  <c r="AA36" i="7"/>
  <c r="AE36" i="7"/>
  <c r="AI36" i="7"/>
  <c r="I36" i="7"/>
  <c r="Q36" i="7"/>
  <c r="Y36" i="7"/>
  <c r="AG36" i="7"/>
  <c r="E36" i="7"/>
  <c r="M36" i="7"/>
  <c r="U36" i="7"/>
  <c r="AC36" i="7"/>
  <c r="AK36" i="7"/>
  <c r="A37" i="7"/>
  <c r="B37" i="7" l="1"/>
  <c r="D37" i="7"/>
  <c r="F37" i="7"/>
  <c r="H37" i="7"/>
  <c r="J37" i="7"/>
  <c r="L37" i="7"/>
  <c r="N37" i="7"/>
  <c r="P37" i="7"/>
  <c r="R37" i="7"/>
  <c r="T37" i="7"/>
  <c r="V37" i="7"/>
  <c r="X37" i="7"/>
  <c r="Z37" i="7"/>
  <c r="AB37" i="7"/>
  <c r="AD37" i="7"/>
  <c r="AF37" i="7"/>
  <c r="AH37" i="7"/>
  <c r="AJ37" i="7"/>
  <c r="C37" i="7"/>
  <c r="G37" i="7"/>
  <c r="K37" i="7"/>
  <c r="O37" i="7"/>
  <c r="S37" i="7"/>
  <c r="W37" i="7"/>
  <c r="AA37" i="7"/>
  <c r="AE37" i="7"/>
  <c r="AI37" i="7"/>
  <c r="E37" i="7"/>
  <c r="M37" i="7"/>
  <c r="U37" i="7"/>
  <c r="AC37" i="7"/>
  <c r="AK37" i="7"/>
  <c r="I37" i="7"/>
  <c r="Q37" i="7"/>
  <c r="Y37" i="7"/>
  <c r="AG37" i="7"/>
  <c r="A38" i="7"/>
  <c r="B38" i="7" l="1"/>
  <c r="A39" i="7" s="1"/>
  <c r="D38" i="7"/>
  <c r="F38" i="7"/>
  <c r="H38" i="7"/>
  <c r="J38" i="7"/>
  <c r="L38" i="7"/>
  <c r="N38" i="7"/>
  <c r="P38" i="7"/>
  <c r="R38" i="7"/>
  <c r="T38" i="7"/>
  <c r="V38" i="7"/>
  <c r="X38" i="7"/>
  <c r="Z38" i="7"/>
  <c r="AB38" i="7"/>
  <c r="AD38" i="7"/>
  <c r="AF38" i="7"/>
  <c r="AH38" i="7"/>
  <c r="AJ38" i="7"/>
  <c r="C38" i="7"/>
  <c r="G38" i="7"/>
  <c r="K38" i="7"/>
  <c r="O38" i="7"/>
  <c r="S38" i="7"/>
  <c r="W38" i="7"/>
  <c r="AA38" i="7"/>
  <c r="AE38" i="7"/>
  <c r="AI38" i="7"/>
  <c r="I38" i="7"/>
  <c r="Q38" i="7"/>
  <c r="Y38" i="7"/>
  <c r="AG38" i="7"/>
  <c r="E38" i="7"/>
  <c r="M38" i="7"/>
  <c r="U38" i="7"/>
  <c r="AC38" i="7"/>
  <c r="AK38" i="7"/>
  <c r="B39" i="7" l="1"/>
  <c r="D39" i="7"/>
  <c r="F39" i="7"/>
  <c r="H39" i="7"/>
  <c r="J39" i="7"/>
  <c r="L39" i="7"/>
  <c r="N39" i="7"/>
  <c r="P39" i="7"/>
  <c r="R39" i="7"/>
  <c r="T39" i="7"/>
  <c r="V39" i="7"/>
  <c r="X39" i="7"/>
  <c r="Z39" i="7"/>
  <c r="AB39" i="7"/>
  <c r="AD39" i="7"/>
  <c r="AF39" i="7"/>
  <c r="AH39" i="7"/>
  <c r="AJ39" i="7"/>
  <c r="C39" i="7"/>
  <c r="G39" i="7"/>
  <c r="K39" i="7"/>
  <c r="O39" i="7"/>
  <c r="S39" i="7"/>
  <c r="W39" i="7"/>
  <c r="AA39" i="7"/>
  <c r="AE39" i="7"/>
  <c r="AI39" i="7"/>
  <c r="E39" i="7"/>
  <c r="M39" i="7"/>
  <c r="U39" i="7"/>
  <c r="AC39" i="7"/>
  <c r="AK39" i="7"/>
  <c r="I39" i="7"/>
  <c r="Q39" i="7"/>
  <c r="Y39" i="7"/>
  <c r="AG39" i="7"/>
  <c r="A40" i="7"/>
  <c r="B40" i="7" l="1"/>
  <c r="D40" i="7"/>
  <c r="F40" i="7"/>
  <c r="H40" i="7"/>
  <c r="J40" i="7"/>
  <c r="L40" i="7"/>
  <c r="N40" i="7"/>
  <c r="P40" i="7"/>
  <c r="R40" i="7"/>
  <c r="T40" i="7"/>
  <c r="V40" i="7"/>
  <c r="X40" i="7"/>
  <c r="Z40" i="7"/>
  <c r="AB40" i="7"/>
  <c r="AD40" i="7"/>
  <c r="AF40" i="7"/>
  <c r="AH40" i="7"/>
  <c r="AJ40" i="7"/>
  <c r="C40" i="7"/>
  <c r="G40" i="7"/>
  <c r="K40" i="7"/>
  <c r="O40" i="7"/>
  <c r="S40" i="7"/>
  <c r="W40" i="7"/>
  <c r="AA40" i="7"/>
  <c r="AE40" i="7"/>
  <c r="AI40" i="7"/>
  <c r="I40" i="7"/>
  <c r="Q40" i="7"/>
  <c r="Y40" i="7"/>
  <c r="AG40" i="7"/>
  <c r="E40" i="7"/>
  <c r="M40" i="7"/>
  <c r="U40" i="7"/>
  <c r="AC40" i="7"/>
  <c r="AK40" i="7"/>
  <c r="A41" i="7"/>
  <c r="B41" i="7" l="1"/>
  <c r="A42" i="7" s="1"/>
  <c r="D41" i="7"/>
  <c r="F41" i="7"/>
  <c r="H41" i="7"/>
  <c r="J41" i="7"/>
  <c r="L41" i="7"/>
  <c r="N41" i="7"/>
  <c r="P41" i="7"/>
  <c r="R41" i="7"/>
  <c r="T41" i="7"/>
  <c r="V41" i="7"/>
  <c r="X41" i="7"/>
  <c r="Z41" i="7"/>
  <c r="AB41" i="7"/>
  <c r="AD41" i="7"/>
  <c r="AF41" i="7"/>
  <c r="AH41" i="7"/>
  <c r="AJ41" i="7"/>
  <c r="C41" i="7"/>
  <c r="G41" i="7"/>
  <c r="K41" i="7"/>
  <c r="O41" i="7"/>
  <c r="S41" i="7"/>
  <c r="W41" i="7"/>
  <c r="AA41" i="7"/>
  <c r="AE41" i="7"/>
  <c r="AI41" i="7"/>
  <c r="E41" i="7"/>
  <c r="M41" i="7"/>
  <c r="U41" i="7"/>
  <c r="AC41" i="7"/>
  <c r="AK41" i="7"/>
  <c r="I41" i="7"/>
  <c r="Q41" i="7"/>
  <c r="Y41" i="7"/>
  <c r="AG41" i="7"/>
  <c r="B42" i="7" l="1"/>
  <c r="D42" i="7"/>
  <c r="F42" i="7"/>
  <c r="H42" i="7"/>
  <c r="J42" i="7"/>
  <c r="L42" i="7"/>
  <c r="N42" i="7"/>
  <c r="P42" i="7"/>
  <c r="R42" i="7"/>
  <c r="T42" i="7"/>
  <c r="V42" i="7"/>
  <c r="X42" i="7"/>
  <c r="Z42" i="7"/>
  <c r="AB42" i="7"/>
  <c r="AD42" i="7"/>
  <c r="AF42" i="7"/>
  <c r="AH42" i="7"/>
  <c r="AJ42" i="7"/>
  <c r="C42" i="7"/>
  <c r="G42" i="7"/>
  <c r="K42" i="7"/>
  <c r="O42" i="7"/>
  <c r="S42" i="7"/>
  <c r="W42" i="7"/>
  <c r="AA42" i="7"/>
  <c r="AE42" i="7"/>
  <c r="AI42" i="7"/>
  <c r="I42" i="7"/>
  <c r="Q42" i="7"/>
  <c r="Y42" i="7"/>
  <c r="AG42" i="7"/>
  <c r="E42" i="7"/>
  <c r="M42" i="7"/>
  <c r="U42" i="7"/>
  <c r="AC42" i="7"/>
  <c r="AK42" i="7"/>
  <c r="A43" i="7"/>
  <c r="B43" i="7" l="1"/>
  <c r="D43" i="7"/>
  <c r="F43" i="7"/>
  <c r="H43" i="7"/>
  <c r="J43" i="7"/>
  <c r="L43" i="7"/>
  <c r="N43" i="7"/>
  <c r="P43" i="7"/>
  <c r="R43" i="7"/>
  <c r="T43" i="7"/>
  <c r="V43" i="7"/>
  <c r="X43" i="7"/>
  <c r="Z43" i="7"/>
  <c r="AB43" i="7"/>
  <c r="AD43" i="7"/>
  <c r="AF43" i="7"/>
  <c r="AH43" i="7"/>
  <c r="AJ43" i="7"/>
  <c r="C43" i="7"/>
  <c r="G43" i="7"/>
  <c r="K43" i="7"/>
  <c r="O43" i="7"/>
  <c r="S43" i="7"/>
  <c r="W43" i="7"/>
  <c r="AA43" i="7"/>
  <c r="AE43" i="7"/>
  <c r="AI43" i="7"/>
  <c r="E43" i="7"/>
  <c r="M43" i="7"/>
  <c r="U43" i="7"/>
  <c r="AC43" i="7"/>
  <c r="AK43" i="7"/>
  <c r="I43" i="7"/>
  <c r="Q43" i="7"/>
  <c r="Y43" i="7"/>
  <c r="AG43" i="7"/>
  <c r="A44" i="7"/>
  <c r="B44" i="7" l="1"/>
  <c r="D44" i="7"/>
  <c r="F44" i="7"/>
  <c r="H44" i="7"/>
  <c r="J44" i="7"/>
  <c r="L44" i="7"/>
  <c r="N44" i="7"/>
  <c r="P44" i="7"/>
  <c r="R44" i="7"/>
  <c r="T44" i="7"/>
  <c r="V44" i="7"/>
  <c r="X44" i="7"/>
  <c r="Z44" i="7"/>
  <c r="AB44" i="7"/>
  <c r="AD44" i="7"/>
  <c r="AF44" i="7"/>
  <c r="AH44" i="7"/>
  <c r="AJ44" i="7"/>
  <c r="C44" i="7"/>
  <c r="G44" i="7"/>
  <c r="K44" i="7"/>
  <c r="O44" i="7"/>
  <c r="S44" i="7"/>
  <c r="W44" i="7"/>
  <c r="AA44" i="7"/>
  <c r="AE44" i="7"/>
  <c r="AI44" i="7"/>
  <c r="I44" i="7"/>
  <c r="Q44" i="7"/>
  <c r="Y44" i="7"/>
  <c r="AG44" i="7"/>
  <c r="E44" i="7"/>
  <c r="M44" i="7"/>
  <c r="U44" i="7"/>
  <c r="AC44" i="7"/>
  <c r="AK44" i="7"/>
  <c r="A45" i="7"/>
  <c r="B45" i="7" l="1"/>
  <c r="D45" i="7"/>
  <c r="F45" i="7"/>
  <c r="H45" i="7"/>
  <c r="J45" i="7"/>
  <c r="L45" i="7"/>
  <c r="N45" i="7"/>
  <c r="P45" i="7"/>
  <c r="R45" i="7"/>
  <c r="T45" i="7"/>
  <c r="V45" i="7"/>
  <c r="X45" i="7"/>
  <c r="Z45" i="7"/>
  <c r="AB45" i="7"/>
  <c r="AD45" i="7"/>
  <c r="AF45" i="7"/>
  <c r="AH45" i="7"/>
  <c r="AJ45" i="7"/>
  <c r="C45" i="7"/>
  <c r="G45" i="7"/>
  <c r="K45" i="7"/>
  <c r="O45" i="7"/>
  <c r="S45" i="7"/>
  <c r="W45" i="7"/>
  <c r="AA45" i="7"/>
  <c r="AE45" i="7"/>
  <c r="AI45" i="7"/>
  <c r="E45" i="7"/>
  <c r="M45" i="7"/>
  <c r="U45" i="7"/>
  <c r="AC45" i="7"/>
  <c r="AK45" i="7"/>
  <c r="I45" i="7"/>
  <c r="Q45" i="7"/>
  <c r="Y45" i="7"/>
  <c r="AG45" i="7"/>
  <c r="A46" i="7"/>
  <c r="B46" i="7" l="1"/>
  <c r="D46" i="7"/>
  <c r="F46" i="7"/>
  <c r="H46" i="7"/>
  <c r="J46" i="7"/>
  <c r="L46" i="7"/>
  <c r="N46" i="7"/>
  <c r="P46" i="7"/>
  <c r="R46" i="7"/>
  <c r="T46" i="7"/>
  <c r="V46" i="7"/>
  <c r="X46" i="7"/>
  <c r="Z46" i="7"/>
  <c r="AB46" i="7"/>
  <c r="AD46" i="7"/>
  <c r="AF46" i="7"/>
  <c r="AH46" i="7"/>
  <c r="AJ46" i="7"/>
  <c r="C46" i="7"/>
  <c r="G46" i="7"/>
  <c r="K46" i="7"/>
  <c r="O46" i="7"/>
  <c r="S46" i="7"/>
  <c r="W46" i="7"/>
  <c r="AA46" i="7"/>
  <c r="AE46" i="7"/>
  <c r="AI46" i="7"/>
  <c r="I46" i="7"/>
  <c r="Q46" i="7"/>
  <c r="Y46" i="7"/>
  <c r="AG46" i="7"/>
  <c r="E46" i="7"/>
  <c r="M46" i="7"/>
  <c r="U46" i="7"/>
  <c r="AC46" i="7"/>
  <c r="AK46" i="7"/>
  <c r="A47" i="7"/>
  <c r="B47" i="7" l="1"/>
  <c r="A48" i="7" s="1"/>
  <c r="D47" i="7"/>
  <c r="F47" i="7"/>
  <c r="H47" i="7"/>
  <c r="J47" i="7"/>
  <c r="L47" i="7"/>
  <c r="N47" i="7"/>
  <c r="P47" i="7"/>
  <c r="R47" i="7"/>
  <c r="T47" i="7"/>
  <c r="V47" i="7"/>
  <c r="X47" i="7"/>
  <c r="Z47" i="7"/>
  <c r="AB47" i="7"/>
  <c r="AD47" i="7"/>
  <c r="AF47" i="7"/>
  <c r="AH47" i="7"/>
  <c r="AJ47" i="7"/>
  <c r="C47" i="7"/>
  <c r="G47" i="7"/>
  <c r="K47" i="7"/>
  <c r="O47" i="7"/>
  <c r="S47" i="7"/>
  <c r="W47" i="7"/>
  <c r="AA47" i="7"/>
  <c r="AE47" i="7"/>
  <c r="AI47" i="7"/>
  <c r="E47" i="7"/>
  <c r="M47" i="7"/>
  <c r="U47" i="7"/>
  <c r="AC47" i="7"/>
  <c r="AK47" i="7"/>
  <c r="I47" i="7"/>
  <c r="Q47" i="7"/>
  <c r="Y47" i="7"/>
  <c r="AG47" i="7"/>
  <c r="B48" i="7" l="1"/>
  <c r="D48" i="7"/>
  <c r="F48" i="7"/>
  <c r="H48" i="7"/>
  <c r="J48" i="7"/>
  <c r="L48" i="7"/>
  <c r="N48" i="7"/>
  <c r="P48" i="7"/>
  <c r="R48" i="7"/>
  <c r="T48" i="7"/>
  <c r="V48" i="7"/>
  <c r="X48" i="7"/>
  <c r="Z48" i="7"/>
  <c r="AB48" i="7"/>
  <c r="AD48" i="7"/>
  <c r="AF48" i="7"/>
  <c r="AH48" i="7"/>
  <c r="AJ48" i="7"/>
  <c r="C48" i="7"/>
  <c r="G48" i="7"/>
  <c r="K48" i="7"/>
  <c r="O48" i="7"/>
  <c r="S48" i="7"/>
  <c r="W48" i="7"/>
  <c r="AA48" i="7"/>
  <c r="AE48" i="7"/>
  <c r="AI48" i="7"/>
  <c r="I48" i="7"/>
  <c r="Q48" i="7"/>
  <c r="Y48" i="7"/>
  <c r="AG48" i="7"/>
  <c r="E48" i="7"/>
  <c r="M48" i="7"/>
  <c r="U48" i="7"/>
  <c r="AC48" i="7"/>
  <c r="AK48" i="7"/>
  <c r="A49" i="7"/>
  <c r="B49" i="7" l="1"/>
  <c r="A50" i="7" s="1"/>
  <c r="D49" i="7"/>
  <c r="F49" i="7"/>
  <c r="H49" i="7"/>
  <c r="J49" i="7"/>
  <c r="L49" i="7"/>
  <c r="N49" i="7"/>
  <c r="P49" i="7"/>
  <c r="R49" i="7"/>
  <c r="T49" i="7"/>
  <c r="V49" i="7"/>
  <c r="X49" i="7"/>
  <c r="Z49" i="7"/>
  <c r="AB49" i="7"/>
  <c r="AD49" i="7"/>
  <c r="AF49" i="7"/>
  <c r="AH49" i="7"/>
  <c r="AJ49" i="7"/>
  <c r="C49" i="7"/>
  <c r="G49" i="7"/>
  <c r="K49" i="7"/>
  <c r="O49" i="7"/>
  <c r="S49" i="7"/>
  <c r="W49" i="7"/>
  <c r="AA49" i="7"/>
  <c r="AE49" i="7"/>
  <c r="AI49" i="7"/>
  <c r="E49" i="7"/>
  <c r="M49" i="7"/>
  <c r="U49" i="7"/>
  <c r="AC49" i="7"/>
  <c r="AK49" i="7"/>
  <c r="I49" i="7"/>
  <c r="Q49" i="7"/>
  <c r="Y49" i="7"/>
  <c r="AG49" i="7"/>
  <c r="B50" i="7" l="1"/>
  <c r="A51" i="7" s="1"/>
  <c r="D50" i="7"/>
  <c r="F50" i="7"/>
  <c r="H50" i="7"/>
  <c r="J50" i="7"/>
  <c r="L50" i="7"/>
  <c r="N50" i="7"/>
  <c r="P50" i="7"/>
  <c r="R50" i="7"/>
  <c r="T50" i="7"/>
  <c r="V50" i="7"/>
  <c r="X50" i="7"/>
  <c r="Z50" i="7"/>
  <c r="AB50" i="7"/>
  <c r="AD50" i="7"/>
  <c r="AF50" i="7"/>
  <c r="AH50" i="7"/>
  <c r="AJ50" i="7"/>
  <c r="C50" i="7"/>
  <c r="G50" i="7"/>
  <c r="K50" i="7"/>
  <c r="O50" i="7"/>
  <c r="S50" i="7"/>
  <c r="W50" i="7"/>
  <c r="AA50" i="7"/>
  <c r="AE50" i="7"/>
  <c r="AI50" i="7"/>
  <c r="I50" i="7"/>
  <c r="Q50" i="7"/>
  <c r="Y50" i="7"/>
  <c r="AG50" i="7"/>
  <c r="E50" i="7"/>
  <c r="M50" i="7"/>
  <c r="U50" i="7"/>
  <c r="AC50" i="7"/>
  <c r="AK50" i="7"/>
  <c r="B51" i="7" l="1"/>
  <c r="A52" i="7" s="1"/>
  <c r="D51" i="7"/>
  <c r="F51" i="7"/>
  <c r="H51" i="7"/>
  <c r="J51" i="7"/>
  <c r="L51" i="7"/>
  <c r="N51" i="7"/>
  <c r="P51" i="7"/>
  <c r="R51" i="7"/>
  <c r="T51" i="7"/>
  <c r="V51" i="7"/>
  <c r="X51" i="7"/>
  <c r="Z51" i="7"/>
  <c r="AB51" i="7"/>
  <c r="AD51" i="7"/>
  <c r="AF51" i="7"/>
  <c r="AH51" i="7"/>
  <c r="AJ51" i="7"/>
  <c r="C51" i="7"/>
  <c r="G51" i="7"/>
  <c r="K51" i="7"/>
  <c r="O51" i="7"/>
  <c r="S51" i="7"/>
  <c r="W51" i="7"/>
  <c r="AA51" i="7"/>
  <c r="AE51" i="7"/>
  <c r="AI51" i="7"/>
  <c r="E51" i="7"/>
  <c r="M51" i="7"/>
  <c r="U51" i="7"/>
  <c r="AC51" i="7"/>
  <c r="AK51" i="7"/>
  <c r="I51" i="7"/>
  <c r="Q51" i="7"/>
  <c r="Y51" i="7"/>
  <c r="AG51" i="7"/>
  <c r="B52" i="7" l="1"/>
  <c r="A53" i="7" s="1"/>
  <c r="D52" i="7"/>
  <c r="F52" i="7"/>
  <c r="H52" i="7"/>
  <c r="J52" i="7"/>
  <c r="L52" i="7"/>
  <c r="N52" i="7"/>
  <c r="P52" i="7"/>
  <c r="R52" i="7"/>
  <c r="T52" i="7"/>
  <c r="V52" i="7"/>
  <c r="X52" i="7"/>
  <c r="Z52" i="7"/>
  <c r="AB52" i="7"/>
  <c r="AD52" i="7"/>
  <c r="AF52" i="7"/>
  <c r="AH52" i="7"/>
  <c r="AJ52" i="7"/>
  <c r="C52" i="7"/>
  <c r="G52" i="7"/>
  <c r="K52" i="7"/>
  <c r="O52" i="7"/>
  <c r="S52" i="7"/>
  <c r="W52" i="7"/>
  <c r="AA52" i="7"/>
  <c r="AE52" i="7"/>
  <c r="AI52" i="7"/>
  <c r="I52" i="7"/>
  <c r="Q52" i="7"/>
  <c r="Y52" i="7"/>
  <c r="AG52" i="7"/>
  <c r="E52" i="7"/>
  <c r="M52" i="7"/>
  <c r="U52" i="7"/>
  <c r="AC52" i="7"/>
  <c r="AK52" i="7"/>
  <c r="B53" i="7" l="1"/>
  <c r="D53" i="7"/>
  <c r="F53" i="7"/>
  <c r="H53" i="7"/>
  <c r="J53" i="7"/>
  <c r="L53" i="7"/>
  <c r="N53" i="7"/>
  <c r="P53" i="7"/>
  <c r="R53" i="7"/>
  <c r="T53" i="7"/>
  <c r="V53" i="7"/>
  <c r="X53" i="7"/>
  <c r="Z53" i="7"/>
  <c r="AB53" i="7"/>
  <c r="AD53" i="7"/>
  <c r="AF53" i="7"/>
  <c r="AH53" i="7"/>
  <c r="AJ53" i="7"/>
  <c r="C53" i="7"/>
  <c r="G53" i="7"/>
  <c r="K53" i="7"/>
  <c r="O53" i="7"/>
  <c r="S53" i="7"/>
  <c r="W53" i="7"/>
  <c r="AA53" i="7"/>
  <c r="AE53" i="7"/>
  <c r="AI53" i="7"/>
  <c r="E53" i="7"/>
  <c r="M53" i="7"/>
  <c r="U53" i="7"/>
  <c r="AC53" i="7"/>
  <c r="AK53" i="7"/>
  <c r="I53" i="7"/>
  <c r="Q53" i="7"/>
  <c r="Y53" i="7"/>
  <c r="AG53" i="7"/>
  <c r="A54" i="7"/>
  <c r="B54" i="7" l="1"/>
  <c r="A55" i="7" s="1"/>
  <c r="D54" i="7"/>
  <c r="F54" i="7"/>
  <c r="H54" i="7"/>
  <c r="J54" i="7"/>
  <c r="L54" i="7"/>
  <c r="N54" i="7"/>
  <c r="P54" i="7"/>
  <c r="R54" i="7"/>
  <c r="T54" i="7"/>
  <c r="V54" i="7"/>
  <c r="X54" i="7"/>
  <c r="Z54" i="7"/>
  <c r="AB54" i="7"/>
  <c r="AD54" i="7"/>
  <c r="AF54" i="7"/>
  <c r="AH54" i="7"/>
  <c r="AJ54" i="7"/>
  <c r="C54" i="7"/>
  <c r="G54" i="7"/>
  <c r="K54" i="7"/>
  <c r="O54" i="7"/>
  <c r="S54" i="7"/>
  <c r="W54" i="7"/>
  <c r="AA54" i="7"/>
  <c r="AE54" i="7"/>
  <c r="AI54" i="7"/>
  <c r="I54" i="7"/>
  <c r="Q54" i="7"/>
  <c r="Y54" i="7"/>
  <c r="AG54" i="7"/>
  <c r="E54" i="7"/>
  <c r="M54" i="7"/>
  <c r="U54" i="7"/>
  <c r="AC54" i="7"/>
  <c r="AK54" i="7"/>
  <c r="B55" i="7" l="1"/>
  <c r="D55" i="7"/>
  <c r="F55" i="7"/>
  <c r="H55" i="7"/>
  <c r="J55" i="7"/>
  <c r="L55" i="7"/>
  <c r="N55" i="7"/>
  <c r="P55" i="7"/>
  <c r="R55" i="7"/>
  <c r="T55" i="7"/>
  <c r="V55" i="7"/>
  <c r="X55" i="7"/>
  <c r="Z55" i="7"/>
  <c r="AB55" i="7"/>
  <c r="AD55" i="7"/>
  <c r="AF55" i="7"/>
  <c r="AH55" i="7"/>
  <c r="AJ55" i="7"/>
  <c r="C55" i="7"/>
  <c r="G55" i="7"/>
  <c r="K55" i="7"/>
  <c r="O55" i="7"/>
  <c r="S55" i="7"/>
  <c r="W55" i="7"/>
  <c r="AA55" i="7"/>
  <c r="AE55" i="7"/>
  <c r="AI55" i="7"/>
  <c r="E55" i="7"/>
  <c r="M55" i="7"/>
  <c r="U55" i="7"/>
  <c r="AC55" i="7"/>
  <c r="AK55" i="7"/>
  <c r="I55" i="7"/>
  <c r="Q55" i="7"/>
  <c r="Y55" i="7"/>
  <c r="AG55" i="7"/>
  <c r="A56" i="7"/>
  <c r="B56" i="7" l="1"/>
  <c r="A57" i="7" s="1"/>
  <c r="D56" i="7"/>
  <c r="F56" i="7"/>
  <c r="H56" i="7"/>
  <c r="J56" i="7"/>
  <c r="L56" i="7"/>
  <c r="N56" i="7"/>
  <c r="P56" i="7"/>
  <c r="R56" i="7"/>
  <c r="T56" i="7"/>
  <c r="V56" i="7"/>
  <c r="X56" i="7"/>
  <c r="Z56" i="7"/>
  <c r="AB56" i="7"/>
  <c r="AD56" i="7"/>
  <c r="AF56" i="7"/>
  <c r="AH56" i="7"/>
  <c r="AJ56" i="7"/>
  <c r="C56" i="7"/>
  <c r="G56" i="7"/>
  <c r="K56" i="7"/>
  <c r="O56" i="7"/>
  <c r="S56" i="7"/>
  <c r="W56" i="7"/>
  <c r="AA56" i="7"/>
  <c r="AE56" i="7"/>
  <c r="AI56" i="7"/>
  <c r="I56" i="7"/>
  <c r="Q56" i="7"/>
  <c r="Y56" i="7"/>
  <c r="AG56" i="7"/>
  <c r="E56" i="7"/>
  <c r="M56" i="7"/>
  <c r="U56" i="7"/>
  <c r="AC56" i="7"/>
  <c r="AK56" i="7"/>
  <c r="B57" i="7" l="1"/>
  <c r="D57" i="7"/>
  <c r="F57" i="7"/>
  <c r="H57" i="7"/>
  <c r="J57" i="7"/>
  <c r="L57" i="7"/>
  <c r="N57" i="7"/>
  <c r="P57" i="7"/>
  <c r="R57" i="7"/>
  <c r="T57" i="7"/>
  <c r="V57" i="7"/>
  <c r="X57" i="7"/>
  <c r="Z57" i="7"/>
  <c r="AB57" i="7"/>
  <c r="AD57" i="7"/>
  <c r="AF57" i="7"/>
  <c r="AH57" i="7"/>
  <c r="AJ57" i="7"/>
  <c r="C57" i="7"/>
  <c r="G57" i="7"/>
  <c r="K57" i="7"/>
  <c r="O57" i="7"/>
  <c r="S57" i="7"/>
  <c r="W57" i="7"/>
  <c r="AA57" i="7"/>
  <c r="AE57" i="7"/>
  <c r="AI57" i="7"/>
  <c r="E57" i="7"/>
  <c r="M57" i="7"/>
  <c r="U57" i="7"/>
  <c r="AC57" i="7"/>
  <c r="AK57" i="7"/>
  <c r="I57" i="7"/>
  <c r="Q57" i="7"/>
  <c r="Y57" i="7"/>
  <c r="AG57" i="7"/>
  <c r="A58" i="7"/>
  <c r="B58" i="7" l="1"/>
  <c r="D58" i="7"/>
  <c r="F58" i="7"/>
  <c r="H58" i="7"/>
  <c r="J58" i="7"/>
  <c r="L58" i="7"/>
  <c r="N58" i="7"/>
  <c r="P58" i="7"/>
  <c r="C58" i="7"/>
  <c r="G58" i="7"/>
  <c r="K58" i="7"/>
  <c r="O58" i="7"/>
  <c r="R58" i="7"/>
  <c r="T58" i="7"/>
  <c r="V58" i="7"/>
  <c r="X58" i="7"/>
  <c r="Z58" i="7"/>
  <c r="AB58" i="7"/>
  <c r="AD58" i="7"/>
  <c r="AF58" i="7"/>
  <c r="AH58" i="7"/>
  <c r="AJ58" i="7"/>
  <c r="I58" i="7"/>
  <c r="Q58" i="7"/>
  <c r="U58" i="7"/>
  <c r="Y58" i="7"/>
  <c r="AC58" i="7"/>
  <c r="AG58" i="7"/>
  <c r="AK58" i="7"/>
  <c r="E58" i="7"/>
  <c r="M58" i="7"/>
  <c r="S58" i="7"/>
  <c r="W58" i="7"/>
  <c r="AA58" i="7"/>
  <c r="AE58" i="7"/>
  <c r="AI58" i="7"/>
  <c r="A59" i="7"/>
  <c r="B59" i="7" l="1"/>
  <c r="D59" i="7"/>
  <c r="F59" i="7"/>
  <c r="H59" i="7"/>
  <c r="J59" i="7"/>
  <c r="L59" i="7"/>
  <c r="N59" i="7"/>
  <c r="P59" i="7"/>
  <c r="R59" i="7"/>
  <c r="T59" i="7"/>
  <c r="V59" i="7"/>
  <c r="X59" i="7"/>
  <c r="Z59" i="7"/>
  <c r="AB59" i="7"/>
  <c r="AD59" i="7"/>
  <c r="AF59" i="7"/>
  <c r="AH59" i="7"/>
  <c r="AJ59" i="7"/>
  <c r="E59" i="7"/>
  <c r="I59" i="7"/>
  <c r="M59" i="7"/>
  <c r="Q59" i="7"/>
  <c r="U59" i="7"/>
  <c r="Y59" i="7"/>
  <c r="AC59" i="7"/>
  <c r="AG59" i="7"/>
  <c r="AK59" i="7"/>
  <c r="C59" i="7"/>
  <c r="G59" i="7"/>
  <c r="K59" i="7"/>
  <c r="O59" i="7"/>
  <c r="S59" i="7"/>
  <c r="W59" i="7"/>
  <c r="AA59" i="7"/>
  <c r="AE59" i="7"/>
  <c r="AI59" i="7"/>
  <c r="A60" i="7"/>
  <c r="B60" i="7" l="1"/>
  <c r="D60" i="7"/>
  <c r="F60" i="7"/>
  <c r="H60" i="7"/>
  <c r="J60" i="7"/>
  <c r="L60" i="7"/>
  <c r="N60" i="7"/>
  <c r="P60" i="7"/>
  <c r="R60" i="7"/>
  <c r="T60" i="7"/>
  <c r="V60" i="7"/>
  <c r="X60" i="7"/>
  <c r="Z60" i="7"/>
  <c r="AB60" i="7"/>
  <c r="AD60" i="7"/>
  <c r="AF60" i="7"/>
  <c r="AH60" i="7"/>
  <c r="AJ60" i="7"/>
  <c r="E60" i="7"/>
  <c r="I60" i="7"/>
  <c r="M60" i="7"/>
  <c r="Q60" i="7"/>
  <c r="U60" i="7"/>
  <c r="Y60" i="7"/>
  <c r="AC60" i="7"/>
  <c r="AG60" i="7"/>
  <c r="AK60" i="7"/>
  <c r="C60" i="7"/>
  <c r="G60" i="7"/>
  <c r="K60" i="7"/>
  <c r="O60" i="7"/>
  <c r="S60" i="7"/>
  <c r="W60" i="7"/>
  <c r="AA60" i="7"/>
  <c r="AE60" i="7"/>
  <c r="AI60" i="7"/>
  <c r="A61" i="7"/>
  <c r="B61" i="7" l="1"/>
  <c r="D61" i="7"/>
  <c r="F61" i="7"/>
  <c r="H61" i="7"/>
  <c r="J61" i="7"/>
  <c r="L61" i="7"/>
  <c r="N61" i="7"/>
  <c r="P61" i="7"/>
  <c r="R61" i="7"/>
  <c r="T61" i="7"/>
  <c r="V61" i="7"/>
  <c r="X61" i="7"/>
  <c r="Z61" i="7"/>
  <c r="AB61" i="7"/>
  <c r="AD61" i="7"/>
  <c r="AF61" i="7"/>
  <c r="AH61" i="7"/>
  <c r="AJ61" i="7"/>
  <c r="E61" i="7"/>
  <c r="I61" i="7"/>
  <c r="M61" i="7"/>
  <c r="Q61" i="7"/>
  <c r="U61" i="7"/>
  <c r="Y61" i="7"/>
  <c r="AC61" i="7"/>
  <c r="AG61" i="7"/>
  <c r="AK61" i="7"/>
  <c r="C61" i="7"/>
  <c r="G61" i="7"/>
  <c r="K61" i="7"/>
  <c r="O61" i="7"/>
  <c r="S61" i="7"/>
  <c r="W61" i="7"/>
  <c r="AA61" i="7"/>
  <c r="AE61" i="7"/>
  <c r="AI61" i="7"/>
  <c r="A62" i="7"/>
  <c r="B62" i="7" l="1"/>
  <c r="D62" i="7"/>
  <c r="F62" i="7"/>
  <c r="H62" i="7"/>
  <c r="J62" i="7"/>
  <c r="L62" i="7"/>
  <c r="N62" i="7"/>
  <c r="P62" i="7"/>
  <c r="R62" i="7"/>
  <c r="T62" i="7"/>
  <c r="V62" i="7"/>
  <c r="X62" i="7"/>
  <c r="Z62" i="7"/>
  <c r="AB62" i="7"/>
  <c r="AD62" i="7"/>
  <c r="AF62" i="7"/>
  <c r="AH62" i="7"/>
  <c r="AJ62" i="7"/>
  <c r="E62" i="7"/>
  <c r="I62" i="7"/>
  <c r="M62" i="7"/>
  <c r="Q62" i="7"/>
  <c r="U62" i="7"/>
  <c r="Y62" i="7"/>
  <c r="AC62" i="7"/>
  <c r="AG62" i="7"/>
  <c r="AK62" i="7"/>
  <c r="C62" i="7"/>
  <c r="G62" i="7"/>
  <c r="K62" i="7"/>
  <c r="O62" i="7"/>
  <c r="S62" i="7"/>
  <c r="W62" i="7"/>
  <c r="AA62" i="7"/>
  <c r="AE62" i="7"/>
  <c r="AI62" i="7"/>
  <c r="A63" i="7"/>
  <c r="B63" i="7" l="1"/>
  <c r="D63" i="7"/>
  <c r="F63" i="7"/>
  <c r="H63" i="7"/>
  <c r="J63" i="7"/>
  <c r="L63" i="7"/>
  <c r="N63" i="7"/>
  <c r="P63" i="7"/>
  <c r="R63" i="7"/>
  <c r="T63" i="7"/>
  <c r="V63" i="7"/>
  <c r="X63" i="7"/>
  <c r="Z63" i="7"/>
  <c r="AB63" i="7"/>
  <c r="AD63" i="7"/>
  <c r="AF63" i="7"/>
  <c r="AH63" i="7"/>
  <c r="AJ63" i="7"/>
  <c r="E63" i="7"/>
  <c r="I63" i="7"/>
  <c r="M63" i="7"/>
  <c r="Q63" i="7"/>
  <c r="U63" i="7"/>
  <c r="Y63" i="7"/>
  <c r="AC63" i="7"/>
  <c r="AG63" i="7"/>
  <c r="AK63" i="7"/>
  <c r="C63" i="7"/>
  <c r="G63" i="7"/>
  <c r="K63" i="7"/>
  <c r="O63" i="7"/>
  <c r="S63" i="7"/>
  <c r="W63" i="7"/>
  <c r="AA63" i="7"/>
  <c r="AE63" i="7"/>
  <c r="AI63" i="7"/>
  <c r="A64" i="7"/>
  <c r="B64" i="7" l="1"/>
  <c r="D64" i="7"/>
  <c r="F64" i="7"/>
  <c r="H64" i="7"/>
  <c r="J64" i="7"/>
  <c r="L64" i="7"/>
  <c r="N64" i="7"/>
  <c r="P64" i="7"/>
  <c r="R64" i="7"/>
  <c r="T64" i="7"/>
  <c r="V64" i="7"/>
  <c r="X64" i="7"/>
  <c r="Z64" i="7"/>
  <c r="AB64" i="7"/>
  <c r="AD64" i="7"/>
  <c r="AF64" i="7"/>
  <c r="AH64" i="7"/>
  <c r="AJ64" i="7"/>
  <c r="E64" i="7"/>
  <c r="I64" i="7"/>
  <c r="M64" i="7"/>
  <c r="Q64" i="7"/>
  <c r="U64" i="7"/>
  <c r="Y64" i="7"/>
  <c r="AC64" i="7"/>
  <c r="AG64" i="7"/>
  <c r="AK64" i="7"/>
  <c r="C64" i="7"/>
  <c r="G64" i="7"/>
  <c r="K64" i="7"/>
  <c r="O64" i="7"/>
  <c r="S64" i="7"/>
  <c r="W64" i="7"/>
  <c r="AA64" i="7"/>
  <c r="AE64" i="7"/>
  <c r="AI64" i="7"/>
  <c r="A65" i="7"/>
  <c r="B65" i="7" l="1"/>
  <c r="D65" i="7"/>
  <c r="F65" i="7"/>
  <c r="H65" i="7"/>
  <c r="J65" i="7"/>
  <c r="L65" i="7"/>
  <c r="N65" i="7"/>
  <c r="P65" i="7"/>
  <c r="R65" i="7"/>
  <c r="T65" i="7"/>
  <c r="V65" i="7"/>
  <c r="X65" i="7"/>
  <c r="Z65" i="7"/>
  <c r="AB65" i="7"/>
  <c r="AD65" i="7"/>
  <c r="AF65" i="7"/>
  <c r="AH65" i="7"/>
  <c r="AJ65" i="7"/>
  <c r="E65" i="7"/>
  <c r="I65" i="7"/>
  <c r="M65" i="7"/>
  <c r="Q65" i="7"/>
  <c r="U65" i="7"/>
  <c r="Y65" i="7"/>
  <c r="AC65" i="7"/>
  <c r="AG65" i="7"/>
  <c r="AK65" i="7"/>
  <c r="C65" i="7"/>
  <c r="G65" i="7"/>
  <c r="K65" i="7"/>
  <c r="O65" i="7"/>
  <c r="S65" i="7"/>
  <c r="W65" i="7"/>
  <c r="AA65" i="7"/>
  <c r="AE65" i="7"/>
  <c r="AI65" i="7"/>
  <c r="A66" i="7"/>
  <c r="B66" i="7" l="1"/>
  <c r="D66" i="7"/>
  <c r="F66" i="7"/>
  <c r="H66" i="7"/>
  <c r="J66" i="7"/>
  <c r="L66" i="7"/>
  <c r="N66" i="7"/>
  <c r="P66" i="7"/>
  <c r="R66" i="7"/>
  <c r="T66" i="7"/>
  <c r="V66" i="7"/>
  <c r="X66" i="7"/>
  <c r="Z66" i="7"/>
  <c r="AB66" i="7"/>
  <c r="AD66" i="7"/>
  <c r="AF66" i="7"/>
  <c r="AH66" i="7"/>
  <c r="AJ66" i="7"/>
  <c r="E66" i="7"/>
  <c r="I66" i="7"/>
  <c r="M66" i="7"/>
  <c r="Q66" i="7"/>
  <c r="U66" i="7"/>
  <c r="Y66" i="7"/>
  <c r="AC66" i="7"/>
  <c r="AG66" i="7"/>
  <c r="AK66" i="7"/>
  <c r="C66" i="7"/>
  <c r="G66" i="7"/>
  <c r="K66" i="7"/>
  <c r="O66" i="7"/>
  <c r="S66" i="7"/>
  <c r="W66" i="7"/>
  <c r="AA66" i="7"/>
  <c r="AE66" i="7"/>
  <c r="AI66" i="7"/>
  <c r="A67" i="7"/>
  <c r="B67" i="7" l="1"/>
  <c r="D67" i="7"/>
  <c r="F67" i="7"/>
  <c r="H67" i="7"/>
  <c r="J67" i="7"/>
  <c r="L67" i="7"/>
  <c r="N67" i="7"/>
  <c r="P67" i="7"/>
  <c r="R67" i="7"/>
  <c r="T67" i="7"/>
  <c r="V67" i="7"/>
  <c r="X67" i="7"/>
  <c r="Z67" i="7"/>
  <c r="AB67" i="7"/>
  <c r="AD67" i="7"/>
  <c r="AF67" i="7"/>
  <c r="AH67" i="7"/>
  <c r="AJ67" i="7"/>
  <c r="E67" i="7"/>
  <c r="I67" i="7"/>
  <c r="M67" i="7"/>
  <c r="Q67" i="7"/>
  <c r="U67" i="7"/>
  <c r="Y67" i="7"/>
  <c r="AC67" i="7"/>
  <c r="AG67" i="7"/>
  <c r="AK67" i="7"/>
  <c r="C67" i="7"/>
  <c r="G67" i="7"/>
  <c r="K67" i="7"/>
  <c r="O67" i="7"/>
  <c r="S67" i="7"/>
  <c r="W67" i="7"/>
  <c r="AA67" i="7"/>
  <c r="AE67" i="7"/>
  <c r="AI67" i="7"/>
  <c r="A68" i="7"/>
  <c r="B68" i="7" l="1"/>
  <c r="D68" i="7"/>
  <c r="F68" i="7"/>
  <c r="H68" i="7"/>
  <c r="J68" i="7"/>
  <c r="L68" i="7"/>
  <c r="N68" i="7"/>
  <c r="P68" i="7"/>
  <c r="R68" i="7"/>
  <c r="T68" i="7"/>
  <c r="V68" i="7"/>
  <c r="X68" i="7"/>
  <c r="Z68" i="7"/>
  <c r="AB68" i="7"/>
  <c r="AD68" i="7"/>
  <c r="AF68" i="7"/>
  <c r="AH68" i="7"/>
  <c r="AJ68" i="7"/>
  <c r="E68" i="7"/>
  <c r="I68" i="7"/>
  <c r="M68" i="7"/>
  <c r="Q68" i="7"/>
  <c r="U68" i="7"/>
  <c r="Y68" i="7"/>
  <c r="AC68" i="7"/>
  <c r="AG68" i="7"/>
  <c r="AK68" i="7"/>
  <c r="C68" i="7"/>
  <c r="G68" i="7"/>
  <c r="K68" i="7"/>
  <c r="O68" i="7"/>
  <c r="S68" i="7"/>
  <c r="W68" i="7"/>
  <c r="AA68" i="7"/>
  <c r="AE68" i="7"/>
  <c r="AI68" i="7"/>
  <c r="A69" i="7"/>
  <c r="B69" i="7" l="1"/>
  <c r="D69" i="7"/>
  <c r="F69" i="7"/>
  <c r="H69" i="7"/>
  <c r="J69" i="7"/>
  <c r="L69" i="7"/>
  <c r="N69" i="7"/>
  <c r="P69" i="7"/>
  <c r="R69" i="7"/>
  <c r="T69" i="7"/>
  <c r="V69" i="7"/>
  <c r="X69" i="7"/>
  <c r="Z69" i="7"/>
  <c r="AB69" i="7"/>
  <c r="AD69" i="7"/>
  <c r="AF69" i="7"/>
  <c r="AH69" i="7"/>
  <c r="AJ69" i="7"/>
  <c r="E69" i="7"/>
  <c r="I69" i="7"/>
  <c r="M69" i="7"/>
  <c r="Q69" i="7"/>
  <c r="U69" i="7"/>
  <c r="Y69" i="7"/>
  <c r="AC69" i="7"/>
  <c r="AG69" i="7"/>
  <c r="AK69" i="7"/>
  <c r="C69" i="7"/>
  <c r="G69" i="7"/>
  <c r="K69" i="7"/>
  <c r="O69" i="7"/>
  <c r="S69" i="7"/>
  <c r="W69" i="7"/>
  <c r="AA69" i="7"/>
  <c r="AE69" i="7"/>
  <c r="AI69" i="7"/>
  <c r="A70" i="7"/>
  <c r="B70" i="7" l="1"/>
  <c r="D70" i="7"/>
  <c r="F70" i="7"/>
  <c r="H70" i="7"/>
  <c r="J70" i="7"/>
  <c r="L70" i="7"/>
  <c r="N70" i="7"/>
  <c r="P70" i="7"/>
  <c r="R70" i="7"/>
  <c r="T70" i="7"/>
  <c r="V70" i="7"/>
  <c r="X70" i="7"/>
  <c r="Z70" i="7"/>
  <c r="AB70" i="7"/>
  <c r="AD70" i="7"/>
  <c r="AF70" i="7"/>
  <c r="AH70" i="7"/>
  <c r="AJ70" i="7"/>
  <c r="E70" i="7"/>
  <c r="I70" i="7"/>
  <c r="M70" i="7"/>
  <c r="Q70" i="7"/>
  <c r="U70" i="7"/>
  <c r="Y70" i="7"/>
  <c r="AC70" i="7"/>
  <c r="AG70" i="7"/>
  <c r="AK70" i="7"/>
  <c r="C70" i="7"/>
  <c r="G70" i="7"/>
  <c r="K70" i="7"/>
  <c r="O70" i="7"/>
  <c r="S70" i="7"/>
  <c r="W70" i="7"/>
  <c r="AA70" i="7"/>
  <c r="AE70" i="7"/>
  <c r="AI70" i="7"/>
  <c r="A71" i="7"/>
  <c r="B71" i="7" l="1"/>
  <c r="D71" i="7"/>
  <c r="F71" i="7"/>
  <c r="H71" i="7"/>
  <c r="J71" i="7"/>
  <c r="L71" i="7"/>
  <c r="N71" i="7"/>
  <c r="P71" i="7"/>
  <c r="R71" i="7"/>
  <c r="T71" i="7"/>
  <c r="V71" i="7"/>
  <c r="X71" i="7"/>
  <c r="Z71" i="7"/>
  <c r="AB71" i="7"/>
  <c r="AD71" i="7"/>
  <c r="AF71" i="7"/>
  <c r="AH71" i="7"/>
  <c r="AJ71" i="7"/>
  <c r="E71" i="7"/>
  <c r="I71" i="7"/>
  <c r="M71" i="7"/>
  <c r="Q71" i="7"/>
  <c r="U71" i="7"/>
  <c r="Y71" i="7"/>
  <c r="AC71" i="7"/>
  <c r="AG71" i="7"/>
  <c r="AK71" i="7"/>
  <c r="C71" i="7"/>
  <c r="G71" i="7"/>
  <c r="K71" i="7"/>
  <c r="O71" i="7"/>
  <c r="S71" i="7"/>
  <c r="W71" i="7"/>
  <c r="AA71" i="7"/>
  <c r="AE71" i="7"/>
  <c r="AI71" i="7"/>
  <c r="A72" i="7"/>
  <c r="B72" i="7" l="1"/>
  <c r="D72" i="7"/>
  <c r="F72" i="7"/>
  <c r="H72" i="7"/>
  <c r="J72" i="7"/>
  <c r="L72" i="7"/>
  <c r="N72" i="7"/>
  <c r="P72" i="7"/>
  <c r="R72" i="7"/>
  <c r="T72" i="7"/>
  <c r="V72" i="7"/>
  <c r="X72" i="7"/>
  <c r="Z72" i="7"/>
  <c r="AB72" i="7"/>
  <c r="AD72" i="7"/>
  <c r="AF72" i="7"/>
  <c r="AH72" i="7"/>
  <c r="AJ72" i="7"/>
  <c r="E72" i="7"/>
  <c r="I72" i="7"/>
  <c r="M72" i="7"/>
  <c r="Q72" i="7"/>
  <c r="U72" i="7"/>
  <c r="Y72" i="7"/>
  <c r="AC72" i="7"/>
  <c r="AG72" i="7"/>
  <c r="AK72" i="7"/>
  <c r="C72" i="7"/>
  <c r="G72" i="7"/>
  <c r="K72" i="7"/>
  <c r="O72" i="7"/>
  <c r="S72" i="7"/>
  <c r="W72" i="7"/>
  <c r="AA72" i="7"/>
  <c r="AE72" i="7"/>
  <c r="AI72" i="7"/>
  <c r="A73" i="7"/>
  <c r="B73" i="7" l="1"/>
  <c r="D73" i="7"/>
  <c r="F73" i="7"/>
  <c r="H73" i="7"/>
  <c r="J73" i="7"/>
  <c r="L73" i="7"/>
  <c r="N73" i="7"/>
  <c r="P73" i="7"/>
  <c r="R73" i="7"/>
  <c r="T73" i="7"/>
  <c r="V73" i="7"/>
  <c r="X73" i="7"/>
  <c r="Z73" i="7"/>
  <c r="AB73" i="7"/>
  <c r="AD73" i="7"/>
  <c r="AF73" i="7"/>
  <c r="AH73" i="7"/>
  <c r="AJ73" i="7"/>
  <c r="E73" i="7"/>
  <c r="I73" i="7"/>
  <c r="M73" i="7"/>
  <c r="Q73" i="7"/>
  <c r="U73" i="7"/>
  <c r="Y73" i="7"/>
  <c r="AC73" i="7"/>
  <c r="AG73" i="7"/>
  <c r="AK73" i="7"/>
  <c r="C73" i="7"/>
  <c r="G73" i="7"/>
  <c r="K73" i="7"/>
  <c r="O73" i="7"/>
  <c r="S73" i="7"/>
  <c r="W73" i="7"/>
  <c r="AA73" i="7"/>
  <c r="AE73" i="7"/>
  <c r="AI73" i="7"/>
  <c r="A74" i="7"/>
  <c r="B74" i="7" l="1"/>
  <c r="D74" i="7"/>
  <c r="F74" i="7"/>
  <c r="H74" i="7"/>
  <c r="J74" i="7"/>
  <c r="L74" i="7"/>
  <c r="N74" i="7"/>
  <c r="P74" i="7"/>
  <c r="R74" i="7"/>
  <c r="T74" i="7"/>
  <c r="V74" i="7"/>
  <c r="X74" i="7"/>
  <c r="Z74" i="7"/>
  <c r="AB74" i="7"/>
  <c r="AD74" i="7"/>
  <c r="AF74" i="7"/>
  <c r="AH74" i="7"/>
  <c r="AJ74" i="7"/>
  <c r="E74" i="7"/>
  <c r="I74" i="7"/>
  <c r="M74" i="7"/>
  <c r="Q74" i="7"/>
  <c r="U74" i="7"/>
  <c r="Y74" i="7"/>
  <c r="AC74" i="7"/>
  <c r="AG74" i="7"/>
  <c r="AK74" i="7"/>
  <c r="C74" i="7"/>
  <c r="G74" i="7"/>
  <c r="K74" i="7"/>
  <c r="O74" i="7"/>
  <c r="S74" i="7"/>
  <c r="W74" i="7"/>
  <c r="AA74" i="7"/>
  <c r="AE74" i="7"/>
  <c r="AI74" i="7"/>
  <c r="A75" i="7"/>
  <c r="B75" i="7" l="1"/>
  <c r="D75" i="7"/>
  <c r="F75" i="7"/>
  <c r="H75" i="7"/>
  <c r="J75" i="7"/>
  <c r="L75" i="7"/>
  <c r="N75" i="7"/>
  <c r="P75" i="7"/>
  <c r="R75" i="7"/>
  <c r="T75" i="7"/>
  <c r="V75" i="7"/>
  <c r="X75" i="7"/>
  <c r="Z75" i="7"/>
  <c r="AB75" i="7"/>
  <c r="AD75" i="7"/>
  <c r="AF75" i="7"/>
  <c r="AH75" i="7"/>
  <c r="AJ75" i="7"/>
  <c r="E75" i="7"/>
  <c r="I75" i="7"/>
  <c r="M75" i="7"/>
  <c r="Q75" i="7"/>
  <c r="U75" i="7"/>
  <c r="Y75" i="7"/>
  <c r="AC75" i="7"/>
  <c r="AG75" i="7"/>
  <c r="AK75" i="7"/>
  <c r="C75" i="7"/>
  <c r="G75" i="7"/>
  <c r="K75" i="7"/>
  <c r="O75" i="7"/>
  <c r="S75" i="7"/>
  <c r="W75" i="7"/>
  <c r="AA75" i="7"/>
  <c r="AE75" i="7"/>
  <c r="AI75" i="7"/>
  <c r="A76" i="7"/>
  <c r="B76" i="7" l="1"/>
  <c r="A77" i="7" s="1"/>
  <c r="D76" i="7"/>
  <c r="F76" i="7"/>
  <c r="H76" i="7"/>
  <c r="J76" i="7"/>
  <c r="L76" i="7"/>
  <c r="N76" i="7"/>
  <c r="P76" i="7"/>
  <c r="R76" i="7"/>
  <c r="T76" i="7"/>
  <c r="V76" i="7"/>
  <c r="X76" i="7"/>
  <c r="Z76" i="7"/>
  <c r="AB76" i="7"/>
  <c r="AD76" i="7"/>
  <c r="AF76" i="7"/>
  <c r="AH76" i="7"/>
  <c r="AJ76" i="7"/>
  <c r="E76" i="7"/>
  <c r="I76" i="7"/>
  <c r="M76" i="7"/>
  <c r="Q76" i="7"/>
  <c r="U76" i="7"/>
  <c r="Y76" i="7"/>
  <c r="AC76" i="7"/>
  <c r="AG76" i="7"/>
  <c r="AK76" i="7"/>
  <c r="C76" i="7"/>
  <c r="G76" i="7"/>
  <c r="K76" i="7"/>
  <c r="O76" i="7"/>
  <c r="S76" i="7"/>
  <c r="W76" i="7"/>
  <c r="AA76" i="7"/>
  <c r="AE76" i="7"/>
  <c r="AI76" i="7"/>
  <c r="B77" i="7" l="1"/>
  <c r="D77" i="7"/>
  <c r="F77" i="7"/>
  <c r="H77" i="7"/>
  <c r="J77" i="7"/>
  <c r="L77" i="7"/>
  <c r="N77" i="7"/>
  <c r="P77" i="7"/>
  <c r="R77" i="7"/>
  <c r="T77" i="7"/>
  <c r="V77" i="7"/>
  <c r="X77" i="7"/>
  <c r="Z77" i="7"/>
  <c r="AB77" i="7"/>
  <c r="AD77" i="7"/>
  <c r="AF77" i="7"/>
  <c r="AH77" i="7"/>
  <c r="AJ77" i="7"/>
  <c r="E77" i="7"/>
  <c r="I77" i="7"/>
  <c r="M77" i="7"/>
  <c r="Q77" i="7"/>
  <c r="U77" i="7"/>
  <c r="Y77" i="7"/>
  <c r="AC77" i="7"/>
  <c r="AG77" i="7"/>
  <c r="AK77" i="7"/>
  <c r="C77" i="7"/>
  <c r="G77" i="7"/>
  <c r="K77" i="7"/>
  <c r="O77" i="7"/>
  <c r="S77" i="7"/>
  <c r="W77" i="7"/>
  <c r="AA77" i="7"/>
  <c r="AE77" i="7"/>
  <c r="AI77" i="7"/>
  <c r="A78" i="7"/>
  <c r="B78" i="7" l="1"/>
  <c r="D78" i="7"/>
  <c r="F78" i="7"/>
  <c r="H78" i="7"/>
  <c r="J78" i="7"/>
  <c r="L78" i="7"/>
  <c r="N78" i="7"/>
  <c r="P78" i="7"/>
  <c r="R78" i="7"/>
  <c r="T78" i="7"/>
  <c r="V78" i="7"/>
  <c r="X78" i="7"/>
  <c r="Z78" i="7"/>
  <c r="AB78" i="7"/>
  <c r="AD78" i="7"/>
  <c r="AF78" i="7"/>
  <c r="AH78" i="7"/>
  <c r="AJ78" i="7"/>
  <c r="E78" i="7"/>
  <c r="I78" i="7"/>
  <c r="M78" i="7"/>
  <c r="Q78" i="7"/>
  <c r="U78" i="7"/>
  <c r="Y78" i="7"/>
  <c r="AC78" i="7"/>
  <c r="AG78" i="7"/>
  <c r="AK78" i="7"/>
  <c r="C78" i="7"/>
  <c r="G78" i="7"/>
  <c r="K78" i="7"/>
  <c r="O78" i="7"/>
  <c r="S78" i="7"/>
  <c r="W78" i="7"/>
  <c r="AA78" i="7"/>
  <c r="AE78" i="7"/>
  <c r="AI78" i="7"/>
  <c r="A79" i="7"/>
  <c r="B79" i="7" l="1"/>
  <c r="D79" i="7"/>
  <c r="F79" i="7"/>
  <c r="H79" i="7"/>
  <c r="J79" i="7"/>
  <c r="L79" i="7"/>
  <c r="N79" i="7"/>
  <c r="P79" i="7"/>
  <c r="R79" i="7"/>
  <c r="T79" i="7"/>
  <c r="V79" i="7"/>
  <c r="X79" i="7"/>
  <c r="Z79" i="7"/>
  <c r="AB79" i="7"/>
  <c r="AD79" i="7"/>
  <c r="AF79" i="7"/>
  <c r="AH79" i="7"/>
  <c r="AJ79" i="7"/>
  <c r="E79" i="7"/>
  <c r="I79" i="7"/>
  <c r="M79" i="7"/>
  <c r="Q79" i="7"/>
  <c r="U79" i="7"/>
  <c r="Y79" i="7"/>
  <c r="AC79" i="7"/>
  <c r="AG79" i="7"/>
  <c r="AK79" i="7"/>
  <c r="C79" i="7"/>
  <c r="G79" i="7"/>
  <c r="K79" i="7"/>
  <c r="O79" i="7"/>
  <c r="S79" i="7"/>
  <c r="W79" i="7"/>
  <c r="AA79" i="7"/>
  <c r="AE79" i="7"/>
  <c r="AI79" i="7"/>
  <c r="A80" i="7"/>
  <c r="B80" i="7" l="1"/>
  <c r="D80" i="7"/>
  <c r="F80" i="7"/>
  <c r="H80" i="7"/>
  <c r="J80" i="7"/>
  <c r="L80" i="7"/>
  <c r="N80" i="7"/>
  <c r="P80" i="7"/>
  <c r="R80" i="7"/>
  <c r="T80" i="7"/>
  <c r="V80" i="7"/>
  <c r="X80" i="7"/>
  <c r="Z80" i="7"/>
  <c r="AB80" i="7"/>
  <c r="AD80" i="7"/>
  <c r="AF80" i="7"/>
  <c r="AH80" i="7"/>
  <c r="AJ80" i="7"/>
  <c r="E80" i="7"/>
  <c r="I80" i="7"/>
  <c r="M80" i="7"/>
  <c r="Q80" i="7"/>
  <c r="U80" i="7"/>
  <c r="Y80" i="7"/>
  <c r="AC80" i="7"/>
  <c r="AG80" i="7"/>
  <c r="AK80" i="7"/>
  <c r="C80" i="7"/>
  <c r="G80" i="7"/>
  <c r="K80" i="7"/>
  <c r="O80" i="7"/>
  <c r="S80" i="7"/>
  <c r="W80" i="7"/>
  <c r="AA80" i="7"/>
  <c r="AE80" i="7"/>
  <c r="AI80" i="7"/>
  <c r="A81" i="7"/>
  <c r="B81" i="7" l="1"/>
  <c r="D81" i="7"/>
  <c r="F81" i="7"/>
  <c r="H81" i="7"/>
  <c r="J81" i="7"/>
  <c r="L81" i="7"/>
  <c r="N81" i="7"/>
  <c r="P81" i="7"/>
  <c r="R81" i="7"/>
  <c r="T81" i="7"/>
  <c r="V81" i="7"/>
  <c r="X81" i="7"/>
  <c r="Z81" i="7"/>
  <c r="AB81" i="7"/>
  <c r="AD81" i="7"/>
  <c r="AF81" i="7"/>
  <c r="AH81" i="7"/>
  <c r="AJ81" i="7"/>
  <c r="E81" i="7"/>
  <c r="I81" i="7"/>
  <c r="M81" i="7"/>
  <c r="Q81" i="7"/>
  <c r="U81" i="7"/>
  <c r="Y81" i="7"/>
  <c r="AC81" i="7"/>
  <c r="AG81" i="7"/>
  <c r="AK81" i="7"/>
  <c r="C81" i="7"/>
  <c r="G81" i="7"/>
  <c r="K81" i="7"/>
  <c r="O81" i="7"/>
  <c r="S81" i="7"/>
  <c r="W81" i="7"/>
  <c r="AA81" i="7"/>
  <c r="AE81" i="7"/>
  <c r="AI81" i="7"/>
  <c r="A82" i="7"/>
  <c r="B82" i="7" l="1"/>
  <c r="D82" i="7"/>
  <c r="F82" i="7"/>
  <c r="H82" i="7"/>
  <c r="J82" i="7"/>
  <c r="L82" i="7"/>
  <c r="N82" i="7"/>
  <c r="P82" i="7"/>
  <c r="R82" i="7"/>
  <c r="T82" i="7"/>
  <c r="V82" i="7"/>
  <c r="X82" i="7"/>
  <c r="Z82" i="7"/>
  <c r="AB82" i="7"/>
  <c r="AD82" i="7"/>
  <c r="AF82" i="7"/>
  <c r="AH82" i="7"/>
  <c r="AJ82" i="7"/>
  <c r="E82" i="7"/>
  <c r="I82" i="7"/>
  <c r="M82" i="7"/>
  <c r="Q82" i="7"/>
  <c r="U82" i="7"/>
  <c r="Y82" i="7"/>
  <c r="AC82" i="7"/>
  <c r="AG82" i="7"/>
  <c r="AK82" i="7"/>
  <c r="C82" i="7"/>
  <c r="G82" i="7"/>
  <c r="K82" i="7"/>
  <c r="O82" i="7"/>
  <c r="S82" i="7"/>
  <c r="W82" i="7"/>
  <c r="AA82" i="7"/>
  <c r="AE82" i="7"/>
  <c r="AI82" i="7"/>
  <c r="A83" i="7"/>
  <c r="B83" i="7" l="1"/>
  <c r="D83" i="7"/>
  <c r="F83" i="7"/>
  <c r="H83" i="7"/>
  <c r="J83" i="7"/>
  <c r="L83" i="7"/>
  <c r="N83" i="7"/>
  <c r="P83" i="7"/>
  <c r="R83" i="7"/>
  <c r="T83" i="7"/>
  <c r="V83" i="7"/>
  <c r="X83" i="7"/>
  <c r="Z83" i="7"/>
  <c r="AB83" i="7"/>
  <c r="AD83" i="7"/>
  <c r="AF83" i="7"/>
  <c r="AH83" i="7"/>
  <c r="AJ83" i="7"/>
  <c r="E83" i="7"/>
  <c r="I83" i="7"/>
  <c r="M83" i="7"/>
  <c r="Q83" i="7"/>
  <c r="U83" i="7"/>
  <c r="Y83" i="7"/>
  <c r="AC83" i="7"/>
  <c r="AG83" i="7"/>
  <c r="AK83" i="7"/>
  <c r="C83" i="7"/>
  <c r="G83" i="7"/>
  <c r="K83" i="7"/>
  <c r="O83" i="7"/>
  <c r="S83" i="7"/>
  <c r="W83" i="7"/>
  <c r="AA83" i="7"/>
  <c r="AE83" i="7"/>
  <c r="AI83" i="7"/>
  <c r="A84" i="7"/>
  <c r="B84" i="7" l="1"/>
  <c r="D84" i="7"/>
  <c r="F84" i="7"/>
  <c r="H84" i="7"/>
  <c r="J84" i="7"/>
  <c r="L84" i="7"/>
  <c r="N84" i="7"/>
  <c r="P84" i="7"/>
  <c r="R84" i="7"/>
  <c r="T84" i="7"/>
  <c r="V84" i="7"/>
  <c r="X84" i="7"/>
  <c r="Z84" i="7"/>
  <c r="AB84" i="7"/>
  <c r="AD84" i="7"/>
  <c r="AF84" i="7"/>
  <c r="AH84" i="7"/>
  <c r="AJ84" i="7"/>
  <c r="E84" i="7"/>
  <c r="I84" i="7"/>
  <c r="M84" i="7"/>
  <c r="Q84" i="7"/>
  <c r="U84" i="7"/>
  <c r="Y84" i="7"/>
  <c r="AC84" i="7"/>
  <c r="AG84" i="7"/>
  <c r="AK84" i="7"/>
  <c r="C84" i="7"/>
  <c r="G84" i="7"/>
  <c r="K84" i="7"/>
  <c r="O84" i="7"/>
  <c r="S84" i="7"/>
  <c r="W84" i="7"/>
  <c r="AA84" i="7"/>
  <c r="AE84" i="7"/>
  <c r="AI84" i="7"/>
  <c r="A85" i="7"/>
  <c r="B85" i="7" l="1"/>
  <c r="D85" i="7"/>
  <c r="F85" i="7"/>
  <c r="H85" i="7"/>
  <c r="J85" i="7"/>
  <c r="L85" i="7"/>
  <c r="N85" i="7"/>
  <c r="P85" i="7"/>
  <c r="R85" i="7"/>
  <c r="T85" i="7"/>
  <c r="V85" i="7"/>
  <c r="X85" i="7"/>
  <c r="Z85" i="7"/>
  <c r="AB85" i="7"/>
  <c r="AD85" i="7"/>
  <c r="AF85" i="7"/>
  <c r="AH85" i="7"/>
  <c r="AJ85" i="7"/>
  <c r="E85" i="7"/>
  <c r="I85" i="7"/>
  <c r="M85" i="7"/>
  <c r="Q85" i="7"/>
  <c r="U85" i="7"/>
  <c r="Y85" i="7"/>
  <c r="AC85" i="7"/>
  <c r="AG85" i="7"/>
  <c r="AK85" i="7"/>
  <c r="C85" i="7"/>
  <c r="G85" i="7"/>
  <c r="K85" i="7"/>
  <c r="O85" i="7"/>
  <c r="S85" i="7"/>
  <c r="W85" i="7"/>
  <c r="AA85" i="7"/>
  <c r="AE85" i="7"/>
  <c r="AI85" i="7"/>
  <c r="A86" i="7"/>
  <c r="B86" i="7" l="1"/>
  <c r="D86" i="7"/>
  <c r="F86" i="7"/>
  <c r="H86" i="7"/>
  <c r="J86" i="7"/>
  <c r="L86" i="7"/>
  <c r="N86" i="7"/>
  <c r="P86" i="7"/>
  <c r="R86" i="7"/>
  <c r="T86" i="7"/>
  <c r="V86" i="7"/>
  <c r="X86" i="7"/>
  <c r="Z86" i="7"/>
  <c r="AB86" i="7"/>
  <c r="AD86" i="7"/>
  <c r="AF86" i="7"/>
  <c r="AH86" i="7"/>
  <c r="AJ86" i="7"/>
  <c r="E86" i="7"/>
  <c r="I86" i="7"/>
  <c r="M86" i="7"/>
  <c r="Q86" i="7"/>
  <c r="U86" i="7"/>
  <c r="Y86" i="7"/>
  <c r="AC86" i="7"/>
  <c r="AG86" i="7"/>
  <c r="AK86" i="7"/>
  <c r="C86" i="7"/>
  <c r="G86" i="7"/>
  <c r="K86" i="7"/>
  <c r="O86" i="7"/>
  <c r="S86" i="7"/>
  <c r="W86" i="7"/>
  <c r="AA86" i="7"/>
  <c r="AE86" i="7"/>
  <c r="AI86" i="7"/>
  <c r="A87" i="7"/>
  <c r="B87" i="7" l="1"/>
  <c r="D87" i="7"/>
  <c r="F87" i="7"/>
  <c r="H87" i="7"/>
  <c r="J87" i="7"/>
  <c r="L87" i="7"/>
  <c r="N87" i="7"/>
  <c r="P87" i="7"/>
  <c r="R87" i="7"/>
  <c r="T87" i="7"/>
  <c r="V87" i="7"/>
  <c r="X87" i="7"/>
  <c r="Z87" i="7"/>
  <c r="AB87" i="7"/>
  <c r="AD87" i="7"/>
  <c r="AF87" i="7"/>
  <c r="AH87" i="7"/>
  <c r="AJ87" i="7"/>
  <c r="E87" i="7"/>
  <c r="I87" i="7"/>
  <c r="M87" i="7"/>
  <c r="Q87" i="7"/>
  <c r="U87" i="7"/>
  <c r="Y87" i="7"/>
  <c r="AC87" i="7"/>
  <c r="AG87" i="7"/>
  <c r="AK87" i="7"/>
  <c r="C87" i="7"/>
  <c r="G87" i="7"/>
  <c r="K87" i="7"/>
  <c r="O87" i="7"/>
  <c r="S87" i="7"/>
  <c r="W87" i="7"/>
  <c r="AA87" i="7"/>
  <c r="AE87" i="7"/>
  <c r="AI87" i="7"/>
  <c r="A88" i="7"/>
  <c r="B88" i="7" l="1"/>
  <c r="D88" i="7"/>
  <c r="F88" i="7"/>
  <c r="H88" i="7"/>
  <c r="J88" i="7"/>
  <c r="L88" i="7"/>
  <c r="N88" i="7"/>
  <c r="P88" i="7"/>
  <c r="R88" i="7"/>
  <c r="T88" i="7"/>
  <c r="V88" i="7"/>
  <c r="X88" i="7"/>
  <c r="Z88" i="7"/>
  <c r="AB88" i="7"/>
  <c r="AD88" i="7"/>
  <c r="AF88" i="7"/>
  <c r="AH88" i="7"/>
  <c r="AJ88" i="7"/>
  <c r="E88" i="7"/>
  <c r="I88" i="7"/>
  <c r="M88" i="7"/>
  <c r="Q88" i="7"/>
  <c r="U88" i="7"/>
  <c r="Y88" i="7"/>
  <c r="AC88" i="7"/>
  <c r="AG88" i="7"/>
  <c r="AK88" i="7"/>
  <c r="C88" i="7"/>
  <c r="G88" i="7"/>
  <c r="K88" i="7"/>
  <c r="O88" i="7"/>
  <c r="S88" i="7"/>
  <c r="W88" i="7"/>
  <c r="AA88" i="7"/>
  <c r="AE88" i="7"/>
  <c r="AI88" i="7"/>
  <c r="A89" i="7"/>
  <c r="B89" i="7" l="1"/>
  <c r="D89" i="7"/>
  <c r="F89" i="7"/>
  <c r="H89" i="7"/>
  <c r="J89" i="7"/>
  <c r="L89" i="7"/>
  <c r="N89" i="7"/>
  <c r="P89" i="7"/>
  <c r="R89" i="7"/>
  <c r="T89" i="7"/>
  <c r="V89" i="7"/>
  <c r="X89" i="7"/>
  <c r="Z89" i="7"/>
  <c r="AB89" i="7"/>
  <c r="AD89" i="7"/>
  <c r="AF89" i="7"/>
  <c r="AH89" i="7"/>
  <c r="AJ89" i="7"/>
  <c r="E89" i="7"/>
  <c r="I89" i="7"/>
  <c r="M89" i="7"/>
  <c r="Q89" i="7"/>
  <c r="U89" i="7"/>
  <c r="Y89" i="7"/>
  <c r="AC89" i="7"/>
  <c r="AG89" i="7"/>
  <c r="AK89" i="7"/>
  <c r="C89" i="7"/>
  <c r="G89" i="7"/>
  <c r="K89" i="7"/>
  <c r="O89" i="7"/>
  <c r="S89" i="7"/>
  <c r="W89" i="7"/>
  <c r="AA89" i="7"/>
  <c r="AE89" i="7"/>
  <c r="AI89" i="7"/>
  <c r="A90" i="7"/>
  <c r="B90" i="7" l="1"/>
  <c r="D90" i="7"/>
  <c r="F90" i="7"/>
  <c r="H90" i="7"/>
  <c r="J90" i="7"/>
  <c r="L90" i="7"/>
  <c r="N90" i="7"/>
  <c r="P90" i="7"/>
  <c r="R90" i="7"/>
  <c r="T90" i="7"/>
  <c r="V90" i="7"/>
  <c r="X90" i="7"/>
  <c r="Z90" i="7"/>
  <c r="AB90" i="7"/>
  <c r="AD90" i="7"/>
  <c r="AF90" i="7"/>
  <c r="AH90" i="7"/>
  <c r="AJ90" i="7"/>
  <c r="E90" i="7"/>
  <c r="I90" i="7"/>
  <c r="M90" i="7"/>
  <c r="Q90" i="7"/>
  <c r="U90" i="7"/>
  <c r="Y90" i="7"/>
  <c r="AC90" i="7"/>
  <c r="AG90" i="7"/>
  <c r="AK90" i="7"/>
  <c r="C90" i="7"/>
  <c r="G90" i="7"/>
  <c r="K90" i="7"/>
  <c r="O90" i="7"/>
  <c r="S90" i="7"/>
  <c r="W90" i="7"/>
  <c r="AA90" i="7"/>
  <c r="AE90" i="7"/>
  <c r="AI90" i="7"/>
  <c r="A91" i="7"/>
  <c r="B91" i="7" l="1"/>
  <c r="A92" i="7" s="1"/>
  <c r="D91" i="7"/>
  <c r="F91" i="7"/>
  <c r="H91" i="7"/>
  <c r="J91" i="7"/>
  <c r="L91" i="7"/>
  <c r="N91" i="7"/>
  <c r="P91" i="7"/>
  <c r="R91" i="7"/>
  <c r="T91" i="7"/>
  <c r="V91" i="7"/>
  <c r="X91" i="7"/>
  <c r="Z91" i="7"/>
  <c r="AB91" i="7"/>
  <c r="AD91" i="7"/>
  <c r="AF91" i="7"/>
  <c r="AH91" i="7"/>
  <c r="AJ91" i="7"/>
  <c r="E91" i="7"/>
  <c r="I91" i="7"/>
  <c r="M91" i="7"/>
  <c r="Q91" i="7"/>
  <c r="U91" i="7"/>
  <c r="Y91" i="7"/>
  <c r="AC91" i="7"/>
  <c r="AG91" i="7"/>
  <c r="AK91" i="7"/>
  <c r="C91" i="7"/>
  <c r="G91" i="7"/>
  <c r="K91" i="7"/>
  <c r="O91" i="7"/>
  <c r="S91" i="7"/>
  <c r="W91" i="7"/>
  <c r="AA91" i="7"/>
  <c r="AE91" i="7"/>
  <c r="AI91" i="7"/>
  <c r="B92" i="7" l="1"/>
  <c r="D92" i="7"/>
  <c r="F92" i="7"/>
  <c r="H92" i="7"/>
  <c r="J92" i="7"/>
  <c r="L92" i="7"/>
  <c r="N92" i="7"/>
  <c r="P92" i="7"/>
  <c r="R92" i="7"/>
  <c r="T92" i="7"/>
  <c r="V92" i="7"/>
  <c r="X92" i="7"/>
  <c r="Z92" i="7"/>
  <c r="AB92" i="7"/>
  <c r="AD92" i="7"/>
  <c r="AF92" i="7"/>
  <c r="AH92" i="7"/>
  <c r="AJ92" i="7"/>
  <c r="E92" i="7"/>
  <c r="I92" i="7"/>
  <c r="M92" i="7"/>
  <c r="Q92" i="7"/>
  <c r="U92" i="7"/>
  <c r="Y92" i="7"/>
  <c r="AC92" i="7"/>
  <c r="AG92" i="7"/>
  <c r="AK92" i="7"/>
  <c r="C92" i="7"/>
  <c r="G92" i="7"/>
  <c r="K92" i="7"/>
  <c r="O92" i="7"/>
  <c r="S92" i="7"/>
  <c r="W92" i="7"/>
  <c r="AA92" i="7"/>
  <c r="AE92" i="7"/>
  <c r="AI92" i="7"/>
  <c r="A93" i="7"/>
  <c r="B93" i="7" l="1"/>
  <c r="D93" i="7"/>
  <c r="F93" i="7"/>
  <c r="H93" i="7"/>
  <c r="J93" i="7"/>
  <c r="L93" i="7"/>
  <c r="N93" i="7"/>
  <c r="P93" i="7"/>
  <c r="R93" i="7"/>
  <c r="T93" i="7"/>
  <c r="V93" i="7"/>
  <c r="X93" i="7"/>
  <c r="Z93" i="7"/>
  <c r="AB93" i="7"/>
  <c r="AD93" i="7"/>
  <c r="AF93" i="7"/>
  <c r="AH93" i="7"/>
  <c r="AJ93" i="7"/>
  <c r="E93" i="7"/>
  <c r="I93" i="7"/>
  <c r="M93" i="7"/>
  <c r="Q93" i="7"/>
  <c r="U93" i="7"/>
  <c r="Y93" i="7"/>
  <c r="AC93" i="7"/>
  <c r="AG93" i="7"/>
  <c r="AK93" i="7"/>
  <c r="C93" i="7"/>
  <c r="G93" i="7"/>
  <c r="K93" i="7"/>
  <c r="O93" i="7"/>
  <c r="S93" i="7"/>
  <c r="W93" i="7"/>
  <c r="AA93" i="7"/>
  <c r="AE93" i="7"/>
  <c r="AI93" i="7"/>
  <c r="A94" i="7"/>
  <c r="B94" i="7" l="1"/>
  <c r="D94" i="7"/>
  <c r="F94" i="7"/>
  <c r="H94" i="7"/>
  <c r="J94" i="7"/>
  <c r="L94" i="7"/>
  <c r="N94" i="7"/>
  <c r="P94" i="7"/>
  <c r="R94" i="7"/>
  <c r="T94" i="7"/>
  <c r="V94" i="7"/>
  <c r="X94" i="7"/>
  <c r="Z94" i="7"/>
  <c r="AB94" i="7"/>
  <c r="AD94" i="7"/>
  <c r="AF94" i="7"/>
  <c r="AH94" i="7"/>
  <c r="AJ94" i="7"/>
  <c r="E94" i="7"/>
  <c r="I94" i="7"/>
  <c r="M94" i="7"/>
  <c r="Q94" i="7"/>
  <c r="U94" i="7"/>
  <c r="Y94" i="7"/>
  <c r="AC94" i="7"/>
  <c r="AG94" i="7"/>
  <c r="AK94" i="7"/>
  <c r="C94" i="7"/>
  <c r="G94" i="7"/>
  <c r="K94" i="7"/>
  <c r="O94" i="7"/>
  <c r="S94" i="7"/>
  <c r="W94" i="7"/>
  <c r="AA94" i="7"/>
  <c r="AE94" i="7"/>
  <c r="AI94" i="7"/>
  <c r="A95" i="7"/>
  <c r="B95" i="7" l="1"/>
  <c r="D95" i="7"/>
  <c r="F95" i="7"/>
  <c r="H95" i="7"/>
  <c r="J95" i="7"/>
  <c r="L95" i="7"/>
  <c r="N95" i="7"/>
  <c r="P95" i="7"/>
  <c r="R95" i="7"/>
  <c r="T95" i="7"/>
  <c r="V95" i="7"/>
  <c r="X95" i="7"/>
  <c r="Z95" i="7"/>
  <c r="AB95" i="7"/>
  <c r="AD95" i="7"/>
  <c r="AF95" i="7"/>
  <c r="AH95" i="7"/>
  <c r="AJ95" i="7"/>
  <c r="E95" i="7"/>
  <c r="I95" i="7"/>
  <c r="M95" i="7"/>
  <c r="Q95" i="7"/>
  <c r="U95" i="7"/>
  <c r="Y95" i="7"/>
  <c r="AC95" i="7"/>
  <c r="AG95" i="7"/>
  <c r="AK95" i="7"/>
  <c r="C95" i="7"/>
  <c r="G95" i="7"/>
  <c r="K95" i="7"/>
  <c r="O95" i="7"/>
  <c r="S95" i="7"/>
  <c r="W95" i="7"/>
  <c r="AA95" i="7"/>
  <c r="AE95" i="7"/>
  <c r="AI95" i="7"/>
  <c r="A96" i="7"/>
  <c r="B96" i="7" l="1"/>
  <c r="D96" i="7"/>
  <c r="F96" i="7"/>
  <c r="H96" i="7"/>
  <c r="J96" i="7"/>
  <c r="L96" i="7"/>
  <c r="N96" i="7"/>
  <c r="P96" i="7"/>
  <c r="R96" i="7"/>
  <c r="T96" i="7"/>
  <c r="V96" i="7"/>
  <c r="X96" i="7"/>
  <c r="Z96" i="7"/>
  <c r="AB96" i="7"/>
  <c r="AD96" i="7"/>
  <c r="AF96" i="7"/>
  <c r="AH96" i="7"/>
  <c r="AJ96" i="7"/>
  <c r="E96" i="7"/>
  <c r="I96" i="7"/>
  <c r="M96" i="7"/>
  <c r="Q96" i="7"/>
  <c r="U96" i="7"/>
  <c r="Y96" i="7"/>
  <c r="AC96" i="7"/>
  <c r="AG96" i="7"/>
  <c r="AK96" i="7"/>
  <c r="C96" i="7"/>
  <c r="G96" i="7"/>
  <c r="K96" i="7"/>
  <c r="O96" i="7"/>
  <c r="S96" i="7"/>
  <c r="W96" i="7"/>
  <c r="AA96" i="7"/>
  <c r="AE96" i="7"/>
  <c r="AI96" i="7"/>
  <c r="A97" i="7"/>
  <c r="B97" i="7" l="1"/>
  <c r="D97" i="7"/>
  <c r="F97" i="7"/>
  <c r="H97" i="7"/>
  <c r="J97" i="7"/>
  <c r="L97" i="7"/>
  <c r="N97" i="7"/>
  <c r="P97" i="7"/>
  <c r="R97" i="7"/>
  <c r="T97" i="7"/>
  <c r="V97" i="7"/>
  <c r="X97" i="7"/>
  <c r="Z97" i="7"/>
  <c r="AB97" i="7"/>
  <c r="AD97" i="7"/>
  <c r="AF97" i="7"/>
  <c r="AH97" i="7"/>
  <c r="AJ97" i="7"/>
  <c r="E97" i="7"/>
  <c r="I97" i="7"/>
  <c r="M97" i="7"/>
  <c r="Q97" i="7"/>
  <c r="U97" i="7"/>
  <c r="Y97" i="7"/>
  <c r="AC97" i="7"/>
  <c r="AG97" i="7"/>
  <c r="AK97" i="7"/>
  <c r="C97" i="7"/>
  <c r="G97" i="7"/>
  <c r="K97" i="7"/>
  <c r="O97" i="7"/>
  <c r="S97" i="7"/>
  <c r="W97" i="7"/>
  <c r="AA97" i="7"/>
  <c r="AE97" i="7"/>
  <c r="AI97" i="7"/>
  <c r="A98" i="7"/>
  <c r="B98" i="7" l="1"/>
  <c r="D98" i="7"/>
  <c r="F98" i="7"/>
  <c r="H98" i="7"/>
  <c r="J98" i="7"/>
  <c r="L98" i="7"/>
  <c r="N98" i="7"/>
  <c r="P98" i="7"/>
  <c r="R98" i="7"/>
  <c r="T98" i="7"/>
  <c r="V98" i="7"/>
  <c r="X98" i="7"/>
  <c r="Z98" i="7"/>
  <c r="AB98" i="7"/>
  <c r="AD98" i="7"/>
  <c r="AF98" i="7"/>
  <c r="AH98" i="7"/>
  <c r="AJ98" i="7"/>
  <c r="E98" i="7"/>
  <c r="I98" i="7"/>
  <c r="M98" i="7"/>
  <c r="Q98" i="7"/>
  <c r="U98" i="7"/>
  <c r="Y98" i="7"/>
  <c r="AC98" i="7"/>
  <c r="AG98" i="7"/>
  <c r="AK98" i="7"/>
  <c r="C98" i="7"/>
  <c r="G98" i="7"/>
  <c r="K98" i="7"/>
  <c r="O98" i="7"/>
  <c r="S98" i="7"/>
  <c r="W98" i="7"/>
  <c r="AA98" i="7"/>
  <c r="AE98" i="7"/>
  <c r="AI98" i="7"/>
  <c r="A99" i="7"/>
  <c r="B99" i="7" l="1"/>
  <c r="D99" i="7"/>
  <c r="F99" i="7"/>
  <c r="H99" i="7"/>
  <c r="J99" i="7"/>
  <c r="L99" i="7"/>
  <c r="N99" i="7"/>
  <c r="P99" i="7"/>
  <c r="R99" i="7"/>
  <c r="T99" i="7"/>
  <c r="V99" i="7"/>
  <c r="X99" i="7"/>
  <c r="Z99" i="7"/>
  <c r="AB99" i="7"/>
  <c r="AD99" i="7"/>
  <c r="AF99" i="7"/>
  <c r="AH99" i="7"/>
  <c r="AJ99" i="7"/>
  <c r="E99" i="7"/>
  <c r="I99" i="7"/>
  <c r="M99" i="7"/>
  <c r="Q99" i="7"/>
  <c r="U99" i="7"/>
  <c r="Y99" i="7"/>
  <c r="AC99" i="7"/>
  <c r="AG99" i="7"/>
  <c r="AK99" i="7"/>
  <c r="C99" i="7"/>
  <c r="G99" i="7"/>
  <c r="K99" i="7"/>
  <c r="O99" i="7"/>
  <c r="S99" i="7"/>
  <c r="W99" i="7"/>
  <c r="AA99" i="7"/>
  <c r="AE99" i="7"/>
  <c r="AI99" i="7"/>
  <c r="A100" i="7"/>
  <c r="B100" i="7" l="1"/>
  <c r="D100" i="7"/>
  <c r="F100" i="7"/>
  <c r="H100" i="7"/>
  <c r="J100" i="7"/>
  <c r="L100" i="7"/>
  <c r="N100" i="7"/>
  <c r="P100" i="7"/>
  <c r="R100" i="7"/>
  <c r="T100" i="7"/>
  <c r="V100" i="7"/>
  <c r="X100" i="7"/>
  <c r="Z100" i="7"/>
  <c r="AB100" i="7"/>
  <c r="AD100" i="7"/>
  <c r="AF100" i="7"/>
  <c r="AH100" i="7"/>
  <c r="AJ100" i="7"/>
  <c r="E100" i="7"/>
  <c r="I100" i="7"/>
  <c r="M100" i="7"/>
  <c r="Q100" i="7"/>
  <c r="U100" i="7"/>
  <c r="Y100" i="7"/>
  <c r="AC100" i="7"/>
  <c r="AG100" i="7"/>
  <c r="AK100" i="7"/>
  <c r="C100" i="7"/>
  <c r="G100" i="7"/>
  <c r="K100" i="7"/>
  <c r="O100" i="7"/>
  <c r="S100" i="7"/>
  <c r="W100" i="7"/>
  <c r="AA100" i="7"/>
  <c r="AE100" i="7"/>
  <c r="AI100" i="7"/>
  <c r="A101" i="7"/>
  <c r="B101" i="7" l="1"/>
  <c r="D101" i="7"/>
  <c r="F101" i="7"/>
  <c r="H101" i="7"/>
  <c r="J101" i="7"/>
  <c r="L101" i="7"/>
  <c r="N101" i="7"/>
  <c r="P101" i="7"/>
  <c r="R101" i="7"/>
  <c r="T101" i="7"/>
  <c r="V101" i="7"/>
  <c r="X101" i="7"/>
  <c r="Z101" i="7"/>
  <c r="AB101" i="7"/>
  <c r="AD101" i="7"/>
  <c r="AF101" i="7"/>
  <c r="AH101" i="7"/>
  <c r="AJ101" i="7"/>
  <c r="E101" i="7"/>
  <c r="I101" i="7"/>
  <c r="M101" i="7"/>
  <c r="Q101" i="7"/>
  <c r="U101" i="7"/>
  <c r="Y101" i="7"/>
  <c r="AC101" i="7"/>
  <c r="AG101" i="7"/>
  <c r="AK101" i="7"/>
  <c r="C101" i="7"/>
  <c r="G101" i="7"/>
  <c r="K101" i="7"/>
  <c r="O101" i="7"/>
  <c r="S101" i="7"/>
  <c r="W101" i="7"/>
  <c r="AA101" i="7"/>
  <c r="AE101" i="7"/>
  <c r="AI101" i="7"/>
  <c r="A102" i="7"/>
  <c r="B102" i="7" l="1"/>
  <c r="D102" i="7"/>
  <c r="F102" i="7"/>
  <c r="H102" i="7"/>
  <c r="J102" i="7"/>
  <c r="L102" i="7"/>
  <c r="N102" i="7"/>
  <c r="P102" i="7"/>
  <c r="R102" i="7"/>
  <c r="T102" i="7"/>
  <c r="V102" i="7"/>
  <c r="X102" i="7"/>
  <c r="Z102" i="7"/>
  <c r="AB102" i="7"/>
  <c r="AD102" i="7"/>
  <c r="AF102" i="7"/>
  <c r="AH102" i="7"/>
  <c r="AJ102" i="7"/>
  <c r="E102" i="7"/>
  <c r="I102" i="7"/>
  <c r="M102" i="7"/>
  <c r="Q102" i="7"/>
  <c r="U102" i="7"/>
  <c r="Y102" i="7"/>
  <c r="AC102" i="7"/>
  <c r="AG102" i="7"/>
  <c r="AK102" i="7"/>
  <c r="C102" i="7"/>
  <c r="G102" i="7"/>
  <c r="K102" i="7"/>
  <c r="O102" i="7"/>
  <c r="S102" i="7"/>
  <c r="W102" i="7"/>
  <c r="AA102" i="7"/>
  <c r="AE102" i="7"/>
  <c r="AI102" i="7"/>
  <c r="A103" i="7"/>
  <c r="B103" i="7" l="1"/>
  <c r="D103" i="7"/>
  <c r="F103" i="7"/>
  <c r="H103" i="7"/>
  <c r="J103" i="7"/>
  <c r="L103" i="7"/>
  <c r="N103" i="7"/>
  <c r="P103" i="7"/>
  <c r="R103" i="7"/>
  <c r="T103" i="7"/>
  <c r="V103" i="7"/>
  <c r="X103" i="7"/>
  <c r="Z103" i="7"/>
  <c r="AB103" i="7"/>
  <c r="AD103" i="7"/>
  <c r="AF103" i="7"/>
  <c r="AH103" i="7"/>
  <c r="AJ103" i="7"/>
  <c r="E103" i="7"/>
  <c r="I103" i="7"/>
  <c r="M103" i="7"/>
  <c r="Q103" i="7"/>
  <c r="U103" i="7"/>
  <c r="Y103" i="7"/>
  <c r="AC103" i="7"/>
  <c r="AG103" i="7"/>
  <c r="AK103" i="7"/>
  <c r="C103" i="7"/>
  <c r="G103" i="7"/>
  <c r="K103" i="7"/>
  <c r="O103" i="7"/>
  <c r="S103" i="7"/>
  <c r="W103" i="7"/>
  <c r="AA103" i="7"/>
  <c r="AE103" i="7"/>
  <c r="AI103" i="7"/>
  <c r="A104" i="7"/>
  <c r="B104" i="7" l="1"/>
  <c r="D104" i="7"/>
  <c r="F104" i="7"/>
  <c r="H104" i="7"/>
  <c r="J104" i="7"/>
  <c r="L104" i="7"/>
  <c r="N104" i="7"/>
  <c r="P104" i="7"/>
  <c r="R104" i="7"/>
  <c r="T104" i="7"/>
  <c r="V104" i="7"/>
  <c r="X104" i="7"/>
  <c r="Z104" i="7"/>
  <c r="AB104" i="7"/>
  <c r="AD104" i="7"/>
  <c r="AF104" i="7"/>
  <c r="AH104" i="7"/>
  <c r="AJ104" i="7"/>
  <c r="E104" i="7"/>
  <c r="I104" i="7"/>
  <c r="M104" i="7"/>
  <c r="Q104" i="7"/>
  <c r="U104" i="7"/>
  <c r="Y104" i="7"/>
  <c r="AC104" i="7"/>
  <c r="AG104" i="7"/>
  <c r="AK104" i="7"/>
  <c r="C104" i="7"/>
  <c r="G104" i="7"/>
  <c r="K104" i="7"/>
  <c r="O104" i="7"/>
  <c r="S104" i="7"/>
  <c r="W104" i="7"/>
  <c r="AA104" i="7"/>
  <c r="AE104" i="7"/>
  <c r="AI104" i="7"/>
  <c r="A105" i="7"/>
  <c r="B105" i="7" l="1"/>
  <c r="D105" i="7"/>
  <c r="F105" i="7"/>
  <c r="H105" i="7"/>
  <c r="J105" i="7"/>
  <c r="L105" i="7"/>
  <c r="N105" i="7"/>
  <c r="P105" i="7"/>
  <c r="R105" i="7"/>
  <c r="T105" i="7"/>
  <c r="V105" i="7"/>
  <c r="X105" i="7"/>
  <c r="Z105" i="7"/>
  <c r="AB105" i="7"/>
  <c r="AD105" i="7"/>
  <c r="AF105" i="7"/>
  <c r="AH105" i="7"/>
  <c r="AJ105" i="7"/>
  <c r="E105" i="7"/>
  <c r="I105" i="7"/>
  <c r="M105" i="7"/>
  <c r="Q105" i="7"/>
  <c r="U105" i="7"/>
  <c r="Y105" i="7"/>
  <c r="AC105" i="7"/>
  <c r="AG105" i="7"/>
  <c r="AK105" i="7"/>
  <c r="C105" i="7"/>
  <c r="G105" i="7"/>
  <c r="K105" i="7"/>
  <c r="O105" i="7"/>
  <c r="S105" i="7"/>
  <c r="W105" i="7"/>
  <c r="AA105" i="7"/>
  <c r="AE105" i="7"/>
  <c r="AI105" i="7"/>
  <c r="A106" i="7"/>
  <c r="B106" i="7" l="1"/>
  <c r="D106" i="7"/>
  <c r="F106" i="7"/>
  <c r="H106" i="7"/>
  <c r="J106" i="7"/>
  <c r="L106" i="7"/>
  <c r="N106" i="7"/>
  <c r="P106" i="7"/>
  <c r="R106" i="7"/>
  <c r="T106" i="7"/>
  <c r="V106" i="7"/>
  <c r="X106" i="7"/>
  <c r="Z106" i="7"/>
  <c r="AB106" i="7"/>
  <c r="AD106" i="7"/>
  <c r="AF106" i="7"/>
  <c r="AH106" i="7"/>
  <c r="AJ106" i="7"/>
  <c r="E106" i="7"/>
  <c r="I106" i="7"/>
  <c r="M106" i="7"/>
  <c r="Q106" i="7"/>
  <c r="U106" i="7"/>
  <c r="Y106" i="7"/>
  <c r="AC106" i="7"/>
  <c r="AG106" i="7"/>
  <c r="AK106" i="7"/>
  <c r="C106" i="7"/>
  <c r="G106" i="7"/>
  <c r="K106" i="7"/>
  <c r="O106" i="7"/>
  <c r="S106" i="7"/>
  <c r="W106" i="7"/>
  <c r="AA106" i="7"/>
  <c r="AE106" i="7"/>
  <c r="AI106" i="7"/>
  <c r="A107" i="7"/>
  <c r="B107" i="7" l="1"/>
  <c r="D107" i="7"/>
  <c r="F107" i="7"/>
  <c r="H107" i="7"/>
  <c r="J107" i="7"/>
  <c r="L107" i="7"/>
  <c r="N107" i="7"/>
  <c r="P107" i="7"/>
  <c r="R107" i="7"/>
  <c r="T107" i="7"/>
  <c r="V107" i="7"/>
  <c r="X107" i="7"/>
  <c r="Z107" i="7"/>
  <c r="AB107" i="7"/>
  <c r="AD107" i="7"/>
  <c r="AF107" i="7"/>
  <c r="AH107" i="7"/>
  <c r="AJ107" i="7"/>
  <c r="E107" i="7"/>
  <c r="I107" i="7"/>
  <c r="M107" i="7"/>
  <c r="Q107" i="7"/>
  <c r="U107" i="7"/>
  <c r="Y107" i="7"/>
  <c r="AC107" i="7"/>
  <c r="AG107" i="7"/>
  <c r="AK107" i="7"/>
  <c r="C107" i="7"/>
  <c r="G107" i="7"/>
  <c r="K107" i="7"/>
  <c r="O107" i="7"/>
  <c r="S107" i="7"/>
  <c r="W107" i="7"/>
  <c r="AA107" i="7"/>
  <c r="AE107" i="7"/>
  <c r="AI107" i="7"/>
  <c r="A108" i="7"/>
  <c r="B108" i="7" l="1"/>
  <c r="D108" i="7"/>
  <c r="F108" i="7"/>
  <c r="H108" i="7"/>
  <c r="J108" i="7"/>
  <c r="L108" i="7"/>
  <c r="N108" i="7"/>
  <c r="P108" i="7"/>
  <c r="R108" i="7"/>
  <c r="T108" i="7"/>
  <c r="V108" i="7"/>
  <c r="X108" i="7"/>
  <c r="Z108" i="7"/>
  <c r="AB108" i="7"/>
  <c r="AD108" i="7"/>
  <c r="AF108" i="7"/>
  <c r="AH108" i="7"/>
  <c r="AJ108" i="7"/>
  <c r="E108" i="7"/>
  <c r="I108" i="7"/>
  <c r="M108" i="7"/>
  <c r="Q108" i="7"/>
  <c r="U108" i="7"/>
  <c r="Y108" i="7"/>
  <c r="AC108" i="7"/>
  <c r="AG108" i="7"/>
  <c r="AK108" i="7"/>
  <c r="C108" i="7"/>
  <c r="G108" i="7"/>
  <c r="K108" i="7"/>
  <c r="O108" i="7"/>
  <c r="S108" i="7"/>
  <c r="W108" i="7"/>
  <c r="AA108" i="7"/>
  <c r="AE108" i="7"/>
  <c r="AI108" i="7"/>
  <c r="A109" i="7"/>
  <c r="B109" i="7" l="1"/>
  <c r="D109" i="7"/>
  <c r="F109" i="7"/>
  <c r="H109" i="7"/>
  <c r="J109" i="7"/>
  <c r="L109" i="7"/>
  <c r="N109" i="7"/>
  <c r="P109" i="7"/>
  <c r="R109" i="7"/>
  <c r="T109" i="7"/>
  <c r="V109" i="7"/>
  <c r="X109" i="7"/>
  <c r="Z109" i="7"/>
  <c r="AB109" i="7"/>
  <c r="AD109" i="7"/>
  <c r="AF109" i="7"/>
  <c r="AH109" i="7"/>
  <c r="AJ109" i="7"/>
  <c r="E109" i="7"/>
  <c r="I109" i="7"/>
  <c r="M109" i="7"/>
  <c r="Q109" i="7"/>
  <c r="U109" i="7"/>
  <c r="Y109" i="7"/>
  <c r="AC109" i="7"/>
  <c r="AG109" i="7"/>
  <c r="AK109" i="7"/>
  <c r="C109" i="7"/>
  <c r="G109" i="7"/>
  <c r="K109" i="7"/>
  <c r="O109" i="7"/>
  <c r="S109" i="7"/>
  <c r="W109" i="7"/>
  <c r="AA109" i="7"/>
  <c r="AE109" i="7"/>
  <c r="AI109" i="7"/>
  <c r="A110" i="7"/>
  <c r="B110" i="7" l="1"/>
  <c r="D110" i="7"/>
  <c r="F110" i="7"/>
  <c r="H110" i="7"/>
  <c r="J110" i="7"/>
  <c r="L110" i="7"/>
  <c r="N110" i="7"/>
  <c r="P110" i="7"/>
  <c r="R110" i="7"/>
  <c r="T110" i="7"/>
  <c r="V110" i="7"/>
  <c r="X110" i="7"/>
  <c r="Z110" i="7"/>
  <c r="AB110" i="7"/>
  <c r="AD110" i="7"/>
  <c r="AF110" i="7"/>
  <c r="AH110" i="7"/>
  <c r="AJ110" i="7"/>
  <c r="E110" i="7"/>
  <c r="I110" i="7"/>
  <c r="M110" i="7"/>
  <c r="Q110" i="7"/>
  <c r="U110" i="7"/>
  <c r="Y110" i="7"/>
  <c r="AC110" i="7"/>
  <c r="AG110" i="7"/>
  <c r="AK110" i="7"/>
  <c r="C110" i="7"/>
  <c r="G110" i="7"/>
  <c r="K110" i="7"/>
  <c r="O110" i="7"/>
  <c r="S110" i="7"/>
  <c r="W110" i="7"/>
  <c r="AA110" i="7"/>
  <c r="AE110" i="7"/>
  <c r="AI110" i="7"/>
  <c r="A111" i="7"/>
  <c r="B111" i="7" l="1"/>
  <c r="D111" i="7"/>
  <c r="F111" i="7"/>
  <c r="H111" i="7"/>
  <c r="J111" i="7"/>
  <c r="L111" i="7"/>
  <c r="N111" i="7"/>
  <c r="P111" i="7"/>
  <c r="R111" i="7"/>
  <c r="T111" i="7"/>
  <c r="V111" i="7"/>
  <c r="X111" i="7"/>
  <c r="Z111" i="7"/>
  <c r="AB111" i="7"/>
  <c r="AD111" i="7"/>
  <c r="AF111" i="7"/>
  <c r="AH111" i="7"/>
  <c r="AJ111" i="7"/>
  <c r="E111" i="7"/>
  <c r="I111" i="7"/>
  <c r="M111" i="7"/>
  <c r="Q111" i="7"/>
  <c r="U111" i="7"/>
  <c r="Y111" i="7"/>
  <c r="AC111" i="7"/>
  <c r="AG111" i="7"/>
  <c r="AK111" i="7"/>
  <c r="C111" i="7"/>
  <c r="G111" i="7"/>
  <c r="K111" i="7"/>
  <c r="O111" i="7"/>
  <c r="S111" i="7"/>
  <c r="W111" i="7"/>
  <c r="AA111" i="7"/>
  <c r="AE111" i="7"/>
  <c r="AI111" i="7"/>
  <c r="A112" i="7"/>
  <c r="B112" i="7" l="1"/>
  <c r="A113" i="7" s="1"/>
  <c r="D112" i="7"/>
  <c r="F112" i="7"/>
  <c r="H112" i="7"/>
  <c r="J112" i="7"/>
  <c r="L112" i="7"/>
  <c r="N112" i="7"/>
  <c r="P112" i="7"/>
  <c r="R112" i="7"/>
  <c r="T112" i="7"/>
  <c r="V112" i="7"/>
  <c r="X112" i="7"/>
  <c r="Z112" i="7"/>
  <c r="AB112" i="7"/>
  <c r="AD112" i="7"/>
  <c r="AF112" i="7"/>
  <c r="AH112" i="7"/>
  <c r="AJ112" i="7"/>
  <c r="E112" i="7"/>
  <c r="I112" i="7"/>
  <c r="M112" i="7"/>
  <c r="Q112" i="7"/>
  <c r="U112" i="7"/>
  <c r="Y112" i="7"/>
  <c r="AC112" i="7"/>
  <c r="AG112" i="7"/>
  <c r="AK112" i="7"/>
  <c r="C112" i="7"/>
  <c r="G112" i="7"/>
  <c r="K112" i="7"/>
  <c r="O112" i="7"/>
  <c r="S112" i="7"/>
  <c r="W112" i="7"/>
  <c r="AA112" i="7"/>
  <c r="AE112" i="7"/>
  <c r="AI112" i="7"/>
  <c r="B113" i="7" l="1"/>
  <c r="A114" i="7" s="1"/>
  <c r="D113" i="7"/>
  <c r="F113" i="7"/>
  <c r="H113" i="7"/>
  <c r="J113" i="7"/>
  <c r="L113" i="7"/>
  <c r="N113" i="7"/>
  <c r="P113" i="7"/>
  <c r="R113" i="7"/>
  <c r="T113" i="7"/>
  <c r="V113" i="7"/>
  <c r="X113" i="7"/>
  <c r="Z113" i="7"/>
  <c r="AB113" i="7"/>
  <c r="AD113" i="7"/>
  <c r="AF113" i="7"/>
  <c r="AH113" i="7"/>
  <c r="AJ113" i="7"/>
  <c r="E113" i="7"/>
  <c r="I113" i="7"/>
  <c r="M113" i="7"/>
  <c r="Q113" i="7"/>
  <c r="U113" i="7"/>
  <c r="Y113" i="7"/>
  <c r="AC113" i="7"/>
  <c r="AG113" i="7"/>
  <c r="AK113" i="7"/>
  <c r="C113" i="7"/>
  <c r="G113" i="7"/>
  <c r="K113" i="7"/>
  <c r="O113" i="7"/>
  <c r="S113" i="7"/>
  <c r="W113" i="7"/>
  <c r="AA113" i="7"/>
  <c r="AE113" i="7"/>
  <c r="AI113" i="7"/>
  <c r="B114" i="7" l="1"/>
  <c r="D114" i="7"/>
  <c r="F114" i="7"/>
  <c r="H114" i="7"/>
  <c r="J114" i="7"/>
  <c r="L114" i="7"/>
  <c r="N114" i="7"/>
  <c r="P114" i="7"/>
  <c r="R114" i="7"/>
  <c r="T114" i="7"/>
  <c r="V114" i="7"/>
  <c r="X114" i="7"/>
  <c r="Z114" i="7"/>
  <c r="AB114" i="7"/>
  <c r="AD114" i="7"/>
  <c r="AF114" i="7"/>
  <c r="AH114" i="7"/>
  <c r="AJ114" i="7"/>
  <c r="E114" i="7"/>
  <c r="I114" i="7"/>
  <c r="M114" i="7"/>
  <c r="Q114" i="7"/>
  <c r="U114" i="7"/>
  <c r="Y114" i="7"/>
  <c r="AC114" i="7"/>
  <c r="AG114" i="7"/>
  <c r="AK114" i="7"/>
  <c r="C114" i="7"/>
  <c r="G114" i="7"/>
  <c r="K114" i="7"/>
  <c r="O114" i="7"/>
  <c r="S114" i="7"/>
  <c r="W114" i="7"/>
  <c r="AA114" i="7"/>
  <c r="AE114" i="7"/>
  <c r="AI114" i="7"/>
  <c r="A115" i="7"/>
  <c r="B115" i="7" l="1"/>
  <c r="D115" i="7"/>
  <c r="F115" i="7"/>
  <c r="H115" i="7"/>
  <c r="J115" i="7"/>
  <c r="L115" i="7"/>
  <c r="E115" i="7"/>
  <c r="I115" i="7"/>
  <c r="M115" i="7"/>
  <c r="O115" i="7"/>
  <c r="Q115" i="7"/>
  <c r="S115" i="7"/>
  <c r="U115" i="7"/>
  <c r="W115" i="7"/>
  <c r="Y115" i="7"/>
  <c r="AA115" i="7"/>
  <c r="AC115" i="7"/>
  <c r="AE115" i="7"/>
  <c r="AG115" i="7"/>
  <c r="AI115" i="7"/>
  <c r="AK115" i="7"/>
  <c r="C115" i="7"/>
  <c r="G115" i="7"/>
  <c r="K115" i="7"/>
  <c r="N115" i="7"/>
  <c r="P115" i="7"/>
  <c r="R115" i="7"/>
  <c r="T115" i="7"/>
  <c r="V115" i="7"/>
  <c r="X115" i="7"/>
  <c r="Z115" i="7"/>
  <c r="AB115" i="7"/>
  <c r="AD115" i="7"/>
  <c r="AF115" i="7"/>
  <c r="AH115" i="7"/>
  <c r="AJ115" i="7"/>
  <c r="A116" i="7"/>
  <c r="C116" i="7" l="1"/>
  <c r="E116" i="7"/>
  <c r="G116" i="7"/>
  <c r="I116" i="7"/>
  <c r="K116" i="7"/>
  <c r="M116" i="7"/>
  <c r="O116" i="7"/>
  <c r="Q116" i="7"/>
  <c r="S116" i="7"/>
  <c r="U116" i="7"/>
  <c r="W116" i="7"/>
  <c r="Y116" i="7"/>
  <c r="AA116" i="7"/>
  <c r="AC116" i="7"/>
  <c r="AE116" i="7"/>
  <c r="AG116" i="7"/>
  <c r="AI116" i="7"/>
  <c r="AK116" i="7"/>
  <c r="B116" i="7"/>
  <c r="A117" i="7" s="1"/>
  <c r="D116" i="7"/>
  <c r="F116" i="7"/>
  <c r="H116" i="7"/>
  <c r="J116" i="7"/>
  <c r="L116" i="7"/>
  <c r="N116" i="7"/>
  <c r="P116" i="7"/>
  <c r="R116" i="7"/>
  <c r="T116" i="7"/>
  <c r="V116" i="7"/>
  <c r="X116" i="7"/>
  <c r="Z116" i="7"/>
  <c r="AB116" i="7"/>
  <c r="AD116" i="7"/>
  <c r="AF116" i="7"/>
  <c r="AH116" i="7"/>
  <c r="AJ116" i="7"/>
  <c r="C117" i="7" l="1"/>
  <c r="E117" i="7"/>
  <c r="G117" i="7"/>
  <c r="I117" i="7"/>
  <c r="K117" i="7"/>
  <c r="M117" i="7"/>
  <c r="O117" i="7"/>
  <c r="Q117" i="7"/>
  <c r="S117" i="7"/>
  <c r="U117" i="7"/>
  <c r="W117" i="7"/>
  <c r="Y117" i="7"/>
  <c r="AA117" i="7"/>
  <c r="AC117" i="7"/>
  <c r="AE117" i="7"/>
  <c r="AG117" i="7"/>
  <c r="AI117" i="7"/>
  <c r="AK117" i="7"/>
  <c r="B117" i="7"/>
  <c r="A118" i="7" s="1"/>
  <c r="D117" i="7"/>
  <c r="F117" i="7"/>
  <c r="H117" i="7"/>
  <c r="J117" i="7"/>
  <c r="L117" i="7"/>
  <c r="N117" i="7"/>
  <c r="P117" i="7"/>
  <c r="R117" i="7"/>
  <c r="T117" i="7"/>
  <c r="V117" i="7"/>
  <c r="X117" i="7"/>
  <c r="Z117" i="7"/>
  <c r="AB117" i="7"/>
  <c r="AD117" i="7"/>
  <c r="AF117" i="7"/>
  <c r="AH117" i="7"/>
  <c r="AJ117" i="7"/>
  <c r="C118" i="7" l="1"/>
  <c r="E118" i="7"/>
  <c r="G118" i="7"/>
  <c r="I118" i="7"/>
  <c r="K118" i="7"/>
  <c r="M118" i="7"/>
  <c r="O118" i="7"/>
  <c r="Q118" i="7"/>
  <c r="S118" i="7"/>
  <c r="U118" i="7"/>
  <c r="W118" i="7"/>
  <c r="Y118" i="7"/>
  <c r="AA118" i="7"/>
  <c r="AC118" i="7"/>
  <c r="AE118" i="7"/>
  <c r="AG118" i="7"/>
  <c r="AI118" i="7"/>
  <c r="AK118" i="7"/>
  <c r="B118" i="7"/>
  <c r="A119" i="7" s="1"/>
  <c r="D118" i="7"/>
  <c r="F118" i="7"/>
  <c r="H118" i="7"/>
  <c r="J118" i="7"/>
  <c r="L118" i="7"/>
  <c r="N118" i="7"/>
  <c r="P118" i="7"/>
  <c r="R118" i="7"/>
  <c r="T118" i="7"/>
  <c r="V118" i="7"/>
  <c r="X118" i="7"/>
  <c r="Z118" i="7"/>
  <c r="AB118" i="7"/>
  <c r="AD118" i="7"/>
  <c r="AF118" i="7"/>
  <c r="AH118" i="7"/>
  <c r="AJ118" i="7"/>
  <c r="C119" i="7" l="1"/>
  <c r="E119" i="7"/>
  <c r="G119" i="7"/>
  <c r="I119" i="7"/>
  <c r="K119" i="7"/>
  <c r="M119" i="7"/>
  <c r="O119" i="7"/>
  <c r="Q119" i="7"/>
  <c r="S119" i="7"/>
  <c r="U119" i="7"/>
  <c r="W119" i="7"/>
  <c r="Y119" i="7"/>
  <c r="AA119" i="7"/>
  <c r="AC119" i="7"/>
  <c r="AE119" i="7"/>
  <c r="AG119" i="7"/>
  <c r="AI119" i="7"/>
  <c r="AK119" i="7"/>
  <c r="B119" i="7"/>
  <c r="A120" i="7" s="1"/>
  <c r="D119" i="7"/>
  <c r="F119" i="7"/>
  <c r="H119" i="7"/>
  <c r="J119" i="7"/>
  <c r="L119" i="7"/>
  <c r="N119" i="7"/>
  <c r="P119" i="7"/>
  <c r="R119" i="7"/>
  <c r="T119" i="7"/>
  <c r="V119" i="7"/>
  <c r="X119" i="7"/>
  <c r="Z119" i="7"/>
  <c r="AB119" i="7"/>
  <c r="AD119" i="7"/>
  <c r="AF119" i="7"/>
  <c r="AH119" i="7"/>
  <c r="AJ119" i="7"/>
  <c r="C120" i="7" l="1"/>
  <c r="E120" i="7"/>
  <c r="G120" i="7"/>
  <c r="I120" i="7"/>
  <c r="K120" i="7"/>
  <c r="M120" i="7"/>
  <c r="O120" i="7"/>
  <c r="Q120" i="7"/>
  <c r="S120" i="7"/>
  <c r="U120" i="7"/>
  <c r="W120" i="7"/>
  <c r="Y120" i="7"/>
  <c r="AA120" i="7"/>
  <c r="AC120" i="7"/>
  <c r="AE120" i="7"/>
  <c r="AG120" i="7"/>
  <c r="AI120" i="7"/>
  <c r="AK120" i="7"/>
  <c r="B120" i="7"/>
  <c r="A121" i="7" s="1"/>
  <c r="D120" i="7"/>
  <c r="F120" i="7"/>
  <c r="H120" i="7"/>
  <c r="J120" i="7"/>
  <c r="L120" i="7"/>
  <c r="N120" i="7"/>
  <c r="P120" i="7"/>
  <c r="R120" i="7"/>
  <c r="T120" i="7"/>
  <c r="V120" i="7"/>
  <c r="X120" i="7"/>
  <c r="Z120" i="7"/>
  <c r="AB120" i="7"/>
  <c r="AD120" i="7"/>
  <c r="AF120" i="7"/>
  <c r="AH120" i="7"/>
  <c r="AJ120" i="7"/>
  <c r="C121" i="7" l="1"/>
  <c r="E121" i="7"/>
  <c r="G121" i="7"/>
  <c r="I121" i="7"/>
  <c r="K121" i="7"/>
  <c r="M121" i="7"/>
  <c r="O121" i="7"/>
  <c r="Q121" i="7"/>
  <c r="S121" i="7"/>
  <c r="U121" i="7"/>
  <c r="W121" i="7"/>
  <c r="Y121" i="7"/>
  <c r="AA121" i="7"/>
  <c r="AC121" i="7"/>
  <c r="AE121" i="7"/>
  <c r="AG121" i="7"/>
  <c r="AI121" i="7"/>
  <c r="AK121" i="7"/>
  <c r="B121" i="7"/>
  <c r="A122" i="7" s="1"/>
  <c r="D121" i="7"/>
  <c r="F121" i="7"/>
  <c r="H121" i="7"/>
  <c r="J121" i="7"/>
  <c r="L121" i="7"/>
  <c r="N121" i="7"/>
  <c r="P121" i="7"/>
  <c r="R121" i="7"/>
  <c r="T121" i="7"/>
  <c r="V121" i="7"/>
  <c r="X121" i="7"/>
  <c r="Z121" i="7"/>
  <c r="AB121" i="7"/>
  <c r="AD121" i="7"/>
  <c r="AF121" i="7"/>
  <c r="AH121" i="7"/>
  <c r="AJ121" i="7"/>
  <c r="C122" i="7" l="1"/>
  <c r="E122" i="7"/>
  <c r="G122" i="7"/>
  <c r="I122" i="7"/>
  <c r="K122" i="7"/>
  <c r="M122" i="7"/>
  <c r="O122" i="7"/>
  <c r="Q122" i="7"/>
  <c r="S122" i="7"/>
  <c r="U122" i="7"/>
  <c r="W122" i="7"/>
  <c r="Y122" i="7"/>
  <c r="AA122" i="7"/>
  <c r="AC122" i="7"/>
  <c r="AE122" i="7"/>
  <c r="AG122" i="7"/>
  <c r="AI122" i="7"/>
  <c r="AK122" i="7"/>
  <c r="B122" i="7"/>
  <c r="A123" i="7" s="1"/>
  <c r="D122" i="7"/>
  <c r="F122" i="7"/>
  <c r="H122" i="7"/>
  <c r="J122" i="7"/>
  <c r="L122" i="7"/>
  <c r="N122" i="7"/>
  <c r="P122" i="7"/>
  <c r="R122" i="7"/>
  <c r="T122" i="7"/>
  <c r="V122" i="7"/>
  <c r="X122" i="7"/>
  <c r="Z122" i="7"/>
  <c r="AB122" i="7"/>
  <c r="AD122" i="7"/>
  <c r="AF122" i="7"/>
  <c r="AH122" i="7"/>
  <c r="AJ122" i="7"/>
  <c r="C123" i="7" l="1"/>
  <c r="E123" i="7"/>
  <c r="G123" i="7"/>
  <c r="I123" i="7"/>
  <c r="K123" i="7"/>
  <c r="M123" i="7"/>
  <c r="O123" i="7"/>
  <c r="Q123" i="7"/>
  <c r="S123" i="7"/>
  <c r="U123" i="7"/>
  <c r="W123" i="7"/>
  <c r="Y123" i="7"/>
  <c r="AA123" i="7"/>
  <c r="AC123" i="7"/>
  <c r="AE123" i="7"/>
  <c r="AG123" i="7"/>
  <c r="AI123" i="7"/>
  <c r="AK123" i="7"/>
  <c r="B123" i="7"/>
  <c r="D123" i="7"/>
  <c r="F123" i="7"/>
  <c r="H123" i="7"/>
  <c r="J123" i="7"/>
  <c r="L123" i="7"/>
  <c r="N123" i="7"/>
  <c r="P123" i="7"/>
  <c r="R123" i="7"/>
  <c r="T123" i="7"/>
  <c r="V123" i="7"/>
  <c r="X123" i="7"/>
  <c r="Z123" i="7"/>
  <c r="AB123" i="7"/>
  <c r="AD123" i="7"/>
  <c r="AF123" i="7"/>
  <c r="AH123" i="7"/>
  <c r="AJ123" i="7"/>
  <c r="A124" i="7"/>
  <c r="C124" i="7" l="1"/>
  <c r="E124" i="7"/>
  <c r="G124" i="7"/>
  <c r="I124" i="7"/>
  <c r="K124" i="7"/>
  <c r="M124" i="7"/>
  <c r="O124" i="7"/>
  <c r="Q124" i="7"/>
  <c r="S124" i="7"/>
  <c r="U124" i="7"/>
  <c r="W124" i="7"/>
  <c r="Y124" i="7"/>
  <c r="AA124" i="7"/>
  <c r="AC124" i="7"/>
  <c r="AE124" i="7"/>
  <c r="AG124" i="7"/>
  <c r="AI124" i="7"/>
  <c r="AK124" i="7"/>
  <c r="B124" i="7"/>
  <c r="D124" i="7"/>
  <c r="F124" i="7"/>
  <c r="H124" i="7"/>
  <c r="J124" i="7"/>
  <c r="L124" i="7"/>
  <c r="N124" i="7"/>
  <c r="P124" i="7"/>
  <c r="R124" i="7"/>
  <c r="T124" i="7"/>
  <c r="V124" i="7"/>
  <c r="X124" i="7"/>
  <c r="Z124" i="7"/>
  <c r="AB124" i="7"/>
  <c r="AD124" i="7"/>
  <c r="AF124" i="7"/>
  <c r="AH124" i="7"/>
  <c r="AJ124" i="7"/>
  <c r="A125" i="7"/>
  <c r="C125" i="7" l="1"/>
  <c r="E125" i="7"/>
  <c r="G125" i="7"/>
  <c r="I125" i="7"/>
  <c r="K125" i="7"/>
  <c r="M125" i="7"/>
  <c r="O125" i="7"/>
  <c r="Q125" i="7"/>
  <c r="S125" i="7"/>
  <c r="U125" i="7"/>
  <c r="W125" i="7"/>
  <c r="Y125" i="7"/>
  <c r="AA125" i="7"/>
  <c r="AC125" i="7"/>
  <c r="AE125" i="7"/>
  <c r="AG125" i="7"/>
  <c r="AI125" i="7"/>
  <c r="AK125" i="7"/>
  <c r="B125" i="7"/>
  <c r="A126" i="7" s="1"/>
  <c r="D125" i="7"/>
  <c r="F125" i="7"/>
  <c r="H125" i="7"/>
  <c r="J125" i="7"/>
  <c r="L125" i="7"/>
  <c r="N125" i="7"/>
  <c r="P125" i="7"/>
  <c r="R125" i="7"/>
  <c r="T125" i="7"/>
  <c r="V125" i="7"/>
  <c r="X125" i="7"/>
  <c r="Z125" i="7"/>
  <c r="AB125" i="7"/>
  <c r="AD125" i="7"/>
  <c r="AF125" i="7"/>
  <c r="AH125" i="7"/>
  <c r="AJ125" i="7"/>
  <c r="C126" i="7" l="1"/>
  <c r="E126" i="7"/>
  <c r="G126" i="7"/>
  <c r="I126" i="7"/>
  <c r="K126" i="7"/>
  <c r="M126" i="7"/>
  <c r="O126" i="7"/>
  <c r="Q126" i="7"/>
  <c r="S126" i="7"/>
  <c r="U126" i="7"/>
  <c r="W126" i="7"/>
  <c r="Y126" i="7"/>
  <c r="AA126" i="7"/>
  <c r="AC126" i="7"/>
  <c r="AE126" i="7"/>
  <c r="AG126" i="7"/>
  <c r="AI126" i="7"/>
  <c r="AK126" i="7"/>
  <c r="B126" i="7"/>
  <c r="A127" i="7" s="1"/>
  <c r="D126" i="7"/>
  <c r="F126" i="7"/>
  <c r="H126" i="7"/>
  <c r="J126" i="7"/>
  <c r="L126" i="7"/>
  <c r="N126" i="7"/>
  <c r="P126" i="7"/>
  <c r="R126" i="7"/>
  <c r="T126" i="7"/>
  <c r="V126" i="7"/>
  <c r="X126" i="7"/>
  <c r="Z126" i="7"/>
  <c r="AB126" i="7"/>
  <c r="AD126" i="7"/>
  <c r="AF126" i="7"/>
  <c r="AH126" i="7"/>
  <c r="AJ126" i="7"/>
  <c r="C127" i="7" l="1"/>
  <c r="E127" i="7"/>
  <c r="G127" i="7"/>
  <c r="I127" i="7"/>
  <c r="K127" i="7"/>
  <c r="M127" i="7"/>
  <c r="O127" i="7"/>
  <c r="Q127" i="7"/>
  <c r="S127" i="7"/>
  <c r="U127" i="7"/>
  <c r="W127" i="7"/>
  <c r="Y127" i="7"/>
  <c r="AA127" i="7"/>
  <c r="AC127" i="7"/>
  <c r="AE127" i="7"/>
  <c r="AG127" i="7"/>
  <c r="AI127" i="7"/>
  <c r="AK127" i="7"/>
  <c r="B127" i="7"/>
  <c r="D127" i="7"/>
  <c r="F127" i="7"/>
  <c r="H127" i="7"/>
  <c r="J127" i="7"/>
  <c r="L127" i="7"/>
  <c r="N127" i="7"/>
  <c r="P127" i="7"/>
  <c r="R127" i="7"/>
  <c r="T127" i="7"/>
  <c r="V127" i="7"/>
  <c r="X127" i="7"/>
  <c r="Z127" i="7"/>
  <c r="AB127" i="7"/>
  <c r="AD127" i="7"/>
  <c r="AF127" i="7"/>
  <c r="AH127" i="7"/>
  <c r="AJ127" i="7"/>
  <c r="A128" i="7"/>
  <c r="C128" i="7" l="1"/>
  <c r="E128" i="7"/>
  <c r="G128" i="7"/>
  <c r="I128" i="7"/>
  <c r="K128" i="7"/>
  <c r="M128" i="7"/>
  <c r="O128" i="7"/>
  <c r="Q128" i="7"/>
  <c r="S128" i="7"/>
  <c r="U128" i="7"/>
  <c r="W128" i="7"/>
  <c r="Y128" i="7"/>
  <c r="AA128" i="7"/>
  <c r="AC128" i="7"/>
  <c r="AE128" i="7"/>
  <c r="AG128" i="7"/>
  <c r="AI128" i="7"/>
  <c r="AK128" i="7"/>
  <c r="B128" i="7"/>
  <c r="D128" i="7"/>
  <c r="F128" i="7"/>
  <c r="H128" i="7"/>
  <c r="J128" i="7"/>
  <c r="L128" i="7"/>
  <c r="N128" i="7"/>
  <c r="P128" i="7"/>
  <c r="R128" i="7"/>
  <c r="T128" i="7"/>
  <c r="V128" i="7"/>
  <c r="X128" i="7"/>
  <c r="Z128" i="7"/>
  <c r="AB128" i="7"/>
  <c r="AD128" i="7"/>
  <c r="AF128" i="7"/>
  <c r="AH128" i="7"/>
  <c r="AJ128" i="7"/>
  <c r="A129" i="7"/>
  <c r="C129" i="7" l="1"/>
  <c r="E129" i="7"/>
  <c r="G129" i="7"/>
  <c r="I129" i="7"/>
  <c r="K129" i="7"/>
  <c r="M129" i="7"/>
  <c r="O129" i="7"/>
  <c r="Q129" i="7"/>
  <c r="S129" i="7"/>
  <c r="U129" i="7"/>
  <c r="W129" i="7"/>
  <c r="Y129" i="7"/>
  <c r="AA129" i="7"/>
  <c r="AC129" i="7"/>
  <c r="AE129" i="7"/>
  <c r="AG129" i="7"/>
  <c r="AI129" i="7"/>
  <c r="AK129" i="7"/>
  <c r="B129" i="7"/>
  <c r="D129" i="7"/>
  <c r="F129" i="7"/>
  <c r="H129" i="7"/>
  <c r="J129" i="7"/>
  <c r="L129" i="7"/>
  <c r="N129" i="7"/>
  <c r="P129" i="7"/>
  <c r="R129" i="7"/>
  <c r="T129" i="7"/>
  <c r="V129" i="7"/>
  <c r="X129" i="7"/>
  <c r="Z129" i="7"/>
  <c r="AB129" i="7"/>
  <c r="AD129" i="7"/>
  <c r="AF129" i="7"/>
  <c r="AH129" i="7"/>
  <c r="AJ129" i="7"/>
  <c r="A130" i="7"/>
  <c r="C130" i="7" l="1"/>
  <c r="E130" i="7"/>
  <c r="G130" i="7"/>
  <c r="I130" i="7"/>
  <c r="K130" i="7"/>
  <c r="M130" i="7"/>
  <c r="O130" i="7"/>
  <c r="Q130" i="7"/>
  <c r="S130" i="7"/>
  <c r="U130" i="7"/>
  <c r="W130" i="7"/>
  <c r="Y130" i="7"/>
  <c r="AA130" i="7"/>
  <c r="AC130" i="7"/>
  <c r="AE130" i="7"/>
  <c r="AG130" i="7"/>
  <c r="AI130" i="7"/>
  <c r="AK130" i="7"/>
  <c r="B130" i="7"/>
  <c r="A131" i="7" s="1"/>
  <c r="D130" i="7"/>
  <c r="F130" i="7"/>
  <c r="H130" i="7"/>
  <c r="J130" i="7"/>
  <c r="L130" i="7"/>
  <c r="N130" i="7"/>
  <c r="P130" i="7"/>
  <c r="R130" i="7"/>
  <c r="T130" i="7"/>
  <c r="V130" i="7"/>
  <c r="X130" i="7"/>
  <c r="Z130" i="7"/>
  <c r="AB130" i="7"/>
  <c r="AD130" i="7"/>
  <c r="AF130" i="7"/>
  <c r="AH130" i="7"/>
  <c r="AJ130" i="7"/>
  <c r="C131" i="7" l="1"/>
  <c r="E131" i="7"/>
  <c r="G131" i="7"/>
  <c r="I131" i="7"/>
  <c r="K131" i="7"/>
  <c r="M131" i="7"/>
  <c r="O131" i="7"/>
  <c r="Q131" i="7"/>
  <c r="S131" i="7"/>
  <c r="U131" i="7"/>
  <c r="W131" i="7"/>
  <c r="Y131" i="7"/>
  <c r="AA131" i="7"/>
  <c r="AC131" i="7"/>
  <c r="AE131" i="7"/>
  <c r="AG131" i="7"/>
  <c r="AI131" i="7"/>
  <c r="AK131" i="7"/>
  <c r="B131" i="7"/>
  <c r="A132" i="7" s="1"/>
  <c r="D131" i="7"/>
  <c r="F131" i="7"/>
  <c r="H131" i="7"/>
  <c r="J131" i="7"/>
  <c r="L131" i="7"/>
  <c r="N131" i="7"/>
  <c r="P131" i="7"/>
  <c r="R131" i="7"/>
  <c r="T131" i="7"/>
  <c r="V131" i="7"/>
  <c r="X131" i="7"/>
  <c r="Z131" i="7"/>
  <c r="AB131" i="7"/>
  <c r="AD131" i="7"/>
  <c r="AF131" i="7"/>
  <c r="AH131" i="7"/>
  <c r="AJ131" i="7"/>
  <c r="C132" i="7" l="1"/>
  <c r="E132" i="7"/>
  <c r="G132" i="7"/>
  <c r="I132" i="7"/>
  <c r="K132" i="7"/>
  <c r="M132" i="7"/>
  <c r="O132" i="7"/>
  <c r="Q132" i="7"/>
  <c r="S132" i="7"/>
  <c r="U132" i="7"/>
  <c r="W132" i="7"/>
  <c r="Y132" i="7"/>
  <c r="AA132" i="7"/>
  <c r="AC132" i="7"/>
  <c r="AE132" i="7"/>
  <c r="AG132" i="7"/>
  <c r="AI132" i="7"/>
  <c r="AK132" i="7"/>
  <c r="B132" i="7"/>
  <c r="D132" i="7"/>
  <c r="F132" i="7"/>
  <c r="H132" i="7"/>
  <c r="J132" i="7"/>
  <c r="L132" i="7"/>
  <c r="N132" i="7"/>
  <c r="P132" i="7"/>
  <c r="R132" i="7"/>
  <c r="T132" i="7"/>
  <c r="V132" i="7"/>
  <c r="X132" i="7"/>
  <c r="Z132" i="7"/>
  <c r="AB132" i="7"/>
  <c r="AD132" i="7"/>
  <c r="AF132" i="7"/>
  <c r="AH132" i="7"/>
  <c r="AJ132" i="7"/>
  <c r="A133" i="7"/>
  <c r="C133" i="7" l="1"/>
  <c r="E133" i="7"/>
  <c r="G133" i="7"/>
  <c r="I133" i="7"/>
  <c r="K133" i="7"/>
  <c r="M133" i="7"/>
  <c r="O133" i="7"/>
  <c r="Q133" i="7"/>
  <c r="S133" i="7"/>
  <c r="U133" i="7"/>
  <c r="W133" i="7"/>
  <c r="Y133" i="7"/>
  <c r="AA133" i="7"/>
  <c r="AC133" i="7"/>
  <c r="AE133" i="7"/>
  <c r="AG133" i="7"/>
  <c r="AI133" i="7"/>
  <c r="AK133" i="7"/>
  <c r="B133" i="7"/>
  <c r="A134" i="7" s="1"/>
  <c r="D133" i="7"/>
  <c r="F133" i="7"/>
  <c r="H133" i="7"/>
  <c r="J133" i="7"/>
  <c r="L133" i="7"/>
  <c r="N133" i="7"/>
  <c r="P133" i="7"/>
  <c r="R133" i="7"/>
  <c r="T133" i="7"/>
  <c r="V133" i="7"/>
  <c r="X133" i="7"/>
  <c r="Z133" i="7"/>
  <c r="AB133" i="7"/>
  <c r="AD133" i="7"/>
  <c r="AF133" i="7"/>
  <c r="AH133" i="7"/>
  <c r="AJ133" i="7"/>
  <c r="C134" i="7" l="1"/>
  <c r="E134" i="7"/>
  <c r="G134" i="7"/>
  <c r="I134" i="7"/>
  <c r="K134" i="7"/>
  <c r="M134" i="7"/>
  <c r="O134" i="7"/>
  <c r="Q134" i="7"/>
  <c r="S134" i="7"/>
  <c r="U134" i="7"/>
  <c r="W134" i="7"/>
  <c r="Y134" i="7"/>
  <c r="AA134" i="7"/>
  <c r="AC134" i="7"/>
  <c r="AE134" i="7"/>
  <c r="AG134" i="7"/>
  <c r="AI134" i="7"/>
  <c r="AK134" i="7"/>
  <c r="B134" i="7"/>
  <c r="A135" i="7" s="1"/>
  <c r="D134" i="7"/>
  <c r="F134" i="7"/>
  <c r="H134" i="7"/>
  <c r="J134" i="7"/>
  <c r="L134" i="7"/>
  <c r="N134" i="7"/>
  <c r="P134" i="7"/>
  <c r="R134" i="7"/>
  <c r="T134" i="7"/>
  <c r="V134" i="7"/>
  <c r="X134" i="7"/>
  <c r="Z134" i="7"/>
  <c r="AB134" i="7"/>
  <c r="AD134" i="7"/>
  <c r="AF134" i="7"/>
  <c r="AH134" i="7"/>
  <c r="AJ134" i="7"/>
  <c r="C135" i="7" l="1"/>
  <c r="E135" i="7"/>
  <c r="G135" i="7"/>
  <c r="I135" i="7"/>
  <c r="K135" i="7"/>
  <c r="M135" i="7"/>
  <c r="O135" i="7"/>
  <c r="Q135" i="7"/>
  <c r="S135" i="7"/>
  <c r="U135" i="7"/>
  <c r="W135" i="7"/>
  <c r="Y135" i="7"/>
  <c r="AA135" i="7"/>
  <c r="AC135" i="7"/>
  <c r="AE135" i="7"/>
  <c r="AG135" i="7"/>
  <c r="AI135" i="7"/>
  <c r="AK135" i="7"/>
  <c r="B135" i="7"/>
  <c r="A136" i="7" s="1"/>
  <c r="D135" i="7"/>
  <c r="F135" i="7"/>
  <c r="H135" i="7"/>
  <c r="J135" i="7"/>
  <c r="L135" i="7"/>
  <c r="N135" i="7"/>
  <c r="P135" i="7"/>
  <c r="R135" i="7"/>
  <c r="T135" i="7"/>
  <c r="V135" i="7"/>
  <c r="X135" i="7"/>
  <c r="Z135" i="7"/>
  <c r="AB135" i="7"/>
  <c r="AD135" i="7"/>
  <c r="AF135" i="7"/>
  <c r="AH135" i="7"/>
  <c r="AJ135" i="7"/>
  <c r="C136" i="7" l="1"/>
  <c r="E136" i="7"/>
  <c r="G136" i="7"/>
  <c r="I136" i="7"/>
  <c r="K136" i="7"/>
  <c r="M136" i="7"/>
  <c r="O136" i="7"/>
  <c r="Q136" i="7"/>
  <c r="S136" i="7"/>
  <c r="U136" i="7"/>
  <c r="W136" i="7"/>
  <c r="Y136" i="7"/>
  <c r="AA136" i="7"/>
  <c r="AC136" i="7"/>
  <c r="AE136" i="7"/>
  <c r="AG136" i="7"/>
  <c r="AI136" i="7"/>
  <c r="AK136" i="7"/>
  <c r="B136" i="7"/>
  <c r="D136" i="7"/>
  <c r="F136" i="7"/>
  <c r="H136" i="7"/>
  <c r="J136" i="7"/>
  <c r="L136" i="7"/>
  <c r="N136" i="7"/>
  <c r="P136" i="7"/>
  <c r="R136" i="7"/>
  <c r="T136" i="7"/>
  <c r="V136" i="7"/>
  <c r="X136" i="7"/>
  <c r="Z136" i="7"/>
  <c r="AB136" i="7"/>
  <c r="AD136" i="7"/>
  <c r="AF136" i="7"/>
  <c r="AH136" i="7"/>
  <c r="AJ136" i="7"/>
  <c r="A137" i="7"/>
  <c r="C137" i="7" l="1"/>
  <c r="E137" i="7"/>
  <c r="G137" i="7"/>
  <c r="I137" i="7"/>
  <c r="K137" i="7"/>
  <c r="M137" i="7"/>
  <c r="O137" i="7"/>
  <c r="Q137" i="7"/>
  <c r="S137" i="7"/>
  <c r="U137" i="7"/>
  <c r="W137" i="7"/>
  <c r="Y137" i="7"/>
  <c r="AA137" i="7"/>
  <c r="AC137" i="7"/>
  <c r="AE137" i="7"/>
  <c r="AG137" i="7"/>
  <c r="AI137" i="7"/>
  <c r="AK137" i="7"/>
  <c r="B137" i="7"/>
  <c r="D137" i="7"/>
  <c r="F137" i="7"/>
  <c r="H137" i="7"/>
  <c r="J137" i="7"/>
  <c r="L137" i="7"/>
  <c r="N137" i="7"/>
  <c r="P137" i="7"/>
  <c r="R137" i="7"/>
  <c r="T137" i="7"/>
  <c r="V137" i="7"/>
  <c r="X137" i="7"/>
  <c r="Z137" i="7"/>
  <c r="AB137" i="7"/>
  <c r="AD137" i="7"/>
  <c r="AF137" i="7"/>
  <c r="AH137" i="7"/>
  <c r="AJ137" i="7"/>
  <c r="A138" i="7"/>
  <c r="C138" i="7" l="1"/>
  <c r="E138" i="7"/>
  <c r="G138" i="7"/>
  <c r="I138" i="7"/>
  <c r="K138" i="7"/>
  <c r="M138" i="7"/>
  <c r="O138" i="7"/>
  <c r="Q138" i="7"/>
  <c r="S138" i="7"/>
  <c r="U138" i="7"/>
  <c r="W138" i="7"/>
  <c r="Y138" i="7"/>
  <c r="AA138" i="7"/>
  <c r="AC138" i="7"/>
  <c r="AE138" i="7"/>
  <c r="AG138" i="7"/>
  <c r="AI138" i="7"/>
  <c r="AK138" i="7"/>
  <c r="B138" i="7"/>
  <c r="A139" i="7" s="1"/>
  <c r="D138" i="7"/>
  <c r="F138" i="7"/>
  <c r="H138" i="7"/>
  <c r="J138" i="7"/>
  <c r="L138" i="7"/>
  <c r="N138" i="7"/>
  <c r="P138" i="7"/>
  <c r="R138" i="7"/>
  <c r="T138" i="7"/>
  <c r="V138" i="7"/>
  <c r="X138" i="7"/>
  <c r="Z138" i="7"/>
  <c r="AB138" i="7"/>
  <c r="AD138" i="7"/>
  <c r="AF138" i="7"/>
  <c r="AH138" i="7"/>
  <c r="AJ138" i="7"/>
  <c r="C139" i="7" l="1"/>
  <c r="E139" i="7"/>
  <c r="G139" i="7"/>
  <c r="I139" i="7"/>
  <c r="K139" i="7"/>
  <c r="M139" i="7"/>
  <c r="O139" i="7"/>
  <c r="Q139" i="7"/>
  <c r="S139" i="7"/>
  <c r="U139" i="7"/>
  <c r="W139" i="7"/>
  <c r="Y139" i="7"/>
  <c r="AA139" i="7"/>
  <c r="AC139" i="7"/>
  <c r="AE139" i="7"/>
  <c r="AG139" i="7"/>
  <c r="AI139" i="7"/>
  <c r="AK139" i="7"/>
  <c r="B139" i="7"/>
  <c r="A140" i="7" s="1"/>
  <c r="D139" i="7"/>
  <c r="F139" i="7"/>
  <c r="H139" i="7"/>
  <c r="J139" i="7"/>
  <c r="L139" i="7"/>
  <c r="N139" i="7"/>
  <c r="P139" i="7"/>
  <c r="R139" i="7"/>
  <c r="T139" i="7"/>
  <c r="V139" i="7"/>
  <c r="X139" i="7"/>
  <c r="Z139" i="7"/>
  <c r="AB139" i="7"/>
  <c r="AD139" i="7"/>
  <c r="AF139" i="7"/>
  <c r="AH139" i="7"/>
  <c r="AJ139" i="7"/>
  <c r="C140" i="7" l="1"/>
  <c r="E140" i="7"/>
  <c r="G140" i="7"/>
  <c r="I140" i="7"/>
  <c r="K140" i="7"/>
  <c r="M140" i="7"/>
  <c r="O140" i="7"/>
  <c r="Q140" i="7"/>
  <c r="S140" i="7"/>
  <c r="U140" i="7"/>
  <c r="W140" i="7"/>
  <c r="Y140" i="7"/>
  <c r="AA140" i="7"/>
  <c r="AC140" i="7"/>
  <c r="AE140" i="7"/>
  <c r="AG140" i="7"/>
  <c r="AI140" i="7"/>
  <c r="AK140" i="7"/>
  <c r="B140" i="7"/>
  <c r="A141" i="7" s="1"/>
  <c r="D140" i="7"/>
  <c r="F140" i="7"/>
  <c r="H140" i="7"/>
  <c r="J140" i="7"/>
  <c r="L140" i="7"/>
  <c r="N140" i="7"/>
  <c r="P140" i="7"/>
  <c r="R140" i="7"/>
  <c r="T140" i="7"/>
  <c r="V140" i="7"/>
  <c r="X140" i="7"/>
  <c r="Z140" i="7"/>
  <c r="AB140" i="7"/>
  <c r="AD140" i="7"/>
  <c r="AF140" i="7"/>
  <c r="AH140" i="7"/>
  <c r="AJ140" i="7"/>
  <c r="C141" i="7" l="1"/>
  <c r="E141" i="7"/>
  <c r="G141" i="7"/>
  <c r="I141" i="7"/>
  <c r="K141" i="7"/>
  <c r="M141" i="7"/>
  <c r="O141" i="7"/>
  <c r="Q141" i="7"/>
  <c r="S141" i="7"/>
  <c r="U141" i="7"/>
  <c r="W141" i="7"/>
  <c r="Y141" i="7"/>
  <c r="AA141" i="7"/>
  <c r="AC141" i="7"/>
  <c r="AE141" i="7"/>
  <c r="AG141" i="7"/>
  <c r="AI141" i="7"/>
  <c r="AK141" i="7"/>
  <c r="B141" i="7"/>
  <c r="D141" i="7"/>
  <c r="F141" i="7"/>
  <c r="H141" i="7"/>
  <c r="J141" i="7"/>
  <c r="L141" i="7"/>
  <c r="N141" i="7"/>
  <c r="P141" i="7"/>
  <c r="R141" i="7"/>
  <c r="T141" i="7"/>
  <c r="V141" i="7"/>
  <c r="X141" i="7"/>
  <c r="Z141" i="7"/>
  <c r="AB141" i="7"/>
  <c r="AD141" i="7"/>
  <c r="AF141" i="7"/>
  <c r="AH141" i="7"/>
  <c r="AJ141" i="7"/>
  <c r="A142" i="7"/>
  <c r="C142" i="7" l="1"/>
  <c r="E142" i="7"/>
  <c r="G142" i="7"/>
  <c r="I142" i="7"/>
  <c r="K142" i="7"/>
  <c r="M142" i="7"/>
  <c r="O142" i="7"/>
  <c r="Q142" i="7"/>
  <c r="S142" i="7"/>
  <c r="U142" i="7"/>
  <c r="W142" i="7"/>
  <c r="Y142" i="7"/>
  <c r="AA142" i="7"/>
  <c r="AC142" i="7"/>
  <c r="AE142" i="7"/>
  <c r="AG142" i="7"/>
  <c r="AI142" i="7"/>
  <c r="AK142" i="7"/>
  <c r="B142" i="7"/>
  <c r="D142" i="7"/>
  <c r="F142" i="7"/>
  <c r="H142" i="7"/>
  <c r="J142" i="7"/>
  <c r="L142" i="7"/>
  <c r="N142" i="7"/>
  <c r="P142" i="7"/>
  <c r="R142" i="7"/>
  <c r="T142" i="7"/>
  <c r="V142" i="7"/>
  <c r="X142" i="7"/>
  <c r="Z142" i="7"/>
  <c r="AB142" i="7"/>
  <c r="AD142" i="7"/>
  <c r="AF142" i="7"/>
  <c r="AH142" i="7"/>
  <c r="AJ142" i="7"/>
  <c r="A143" i="7"/>
  <c r="C143" i="7" l="1"/>
  <c r="E143" i="7"/>
  <c r="G143" i="7"/>
  <c r="I143" i="7"/>
  <c r="K143" i="7"/>
  <c r="M143" i="7"/>
  <c r="O143" i="7"/>
  <c r="Q143" i="7"/>
  <c r="S143" i="7"/>
  <c r="U143" i="7"/>
  <c r="W143" i="7"/>
  <c r="Y143" i="7"/>
  <c r="AA143" i="7"/>
  <c r="AC143" i="7"/>
  <c r="AE143" i="7"/>
  <c r="AG143" i="7"/>
  <c r="AI143" i="7"/>
  <c r="AK143" i="7"/>
  <c r="B143" i="7"/>
  <c r="D143" i="7"/>
  <c r="F143" i="7"/>
  <c r="H143" i="7"/>
  <c r="J143" i="7"/>
  <c r="L143" i="7"/>
  <c r="N143" i="7"/>
  <c r="P143" i="7"/>
  <c r="R143" i="7"/>
  <c r="T143" i="7"/>
  <c r="V143" i="7"/>
  <c r="X143" i="7"/>
  <c r="Z143" i="7"/>
  <c r="AB143" i="7"/>
  <c r="AD143" i="7"/>
  <c r="AF143" i="7"/>
  <c r="AH143" i="7"/>
  <c r="AJ143" i="7"/>
  <c r="A144" i="7"/>
  <c r="C144" i="7" l="1"/>
  <c r="E144" i="7"/>
  <c r="G144" i="7"/>
  <c r="I144" i="7"/>
  <c r="K144" i="7"/>
  <c r="M144" i="7"/>
  <c r="O144" i="7"/>
  <c r="Q144" i="7"/>
  <c r="S144" i="7"/>
  <c r="U144" i="7"/>
  <c r="W144" i="7"/>
  <c r="Y144" i="7"/>
  <c r="AA144" i="7"/>
  <c r="AC144" i="7"/>
  <c r="AE144" i="7"/>
  <c r="AG144" i="7"/>
  <c r="AI144" i="7"/>
  <c r="AK144" i="7"/>
  <c r="B144" i="7"/>
  <c r="D144" i="7"/>
  <c r="F144" i="7"/>
  <c r="H144" i="7"/>
  <c r="J144" i="7"/>
  <c r="L144" i="7"/>
  <c r="N144" i="7"/>
  <c r="P144" i="7"/>
  <c r="R144" i="7"/>
  <c r="T144" i="7"/>
  <c r="V144" i="7"/>
  <c r="X144" i="7"/>
  <c r="Z144" i="7"/>
  <c r="AB144" i="7"/>
  <c r="AD144" i="7"/>
  <c r="AF144" i="7"/>
  <c r="AH144" i="7"/>
  <c r="AJ144" i="7"/>
  <c r="A145" i="7"/>
  <c r="C145" i="7" l="1"/>
  <c r="E145" i="7"/>
  <c r="G145" i="7"/>
  <c r="I145" i="7"/>
  <c r="K145" i="7"/>
  <c r="M145" i="7"/>
  <c r="O145" i="7"/>
  <c r="Q145" i="7"/>
  <c r="S145" i="7"/>
  <c r="U145" i="7"/>
  <c r="W145" i="7"/>
  <c r="Y145" i="7"/>
  <c r="AA145" i="7"/>
  <c r="AC145" i="7"/>
  <c r="AE145" i="7"/>
  <c r="AG145" i="7"/>
  <c r="AI145" i="7"/>
  <c r="AK145" i="7"/>
  <c r="B145" i="7"/>
  <c r="A146" i="7" s="1"/>
  <c r="D145" i="7"/>
  <c r="F145" i="7"/>
  <c r="H145" i="7"/>
  <c r="J145" i="7"/>
  <c r="L145" i="7"/>
  <c r="N145" i="7"/>
  <c r="P145" i="7"/>
  <c r="R145" i="7"/>
  <c r="T145" i="7"/>
  <c r="V145" i="7"/>
  <c r="X145" i="7"/>
  <c r="Z145" i="7"/>
  <c r="AB145" i="7"/>
  <c r="AD145" i="7"/>
  <c r="AF145" i="7"/>
  <c r="AH145" i="7"/>
  <c r="AJ145" i="7"/>
  <c r="C146" i="7" l="1"/>
  <c r="E146" i="7"/>
  <c r="G146" i="7"/>
  <c r="I146" i="7"/>
  <c r="K146" i="7"/>
  <c r="M146" i="7"/>
  <c r="O146" i="7"/>
  <c r="Q146" i="7"/>
  <c r="S146" i="7"/>
  <c r="U146" i="7"/>
  <c r="W146" i="7"/>
  <c r="Y146" i="7"/>
  <c r="AA146" i="7"/>
  <c r="AC146" i="7"/>
  <c r="AE146" i="7"/>
  <c r="AG146" i="7"/>
  <c r="AI146" i="7"/>
  <c r="AK146" i="7"/>
  <c r="B146" i="7"/>
  <c r="D146" i="7"/>
  <c r="F146" i="7"/>
  <c r="H146" i="7"/>
  <c r="J146" i="7"/>
  <c r="L146" i="7"/>
  <c r="N146" i="7"/>
  <c r="P146" i="7"/>
  <c r="R146" i="7"/>
  <c r="T146" i="7"/>
  <c r="V146" i="7"/>
  <c r="X146" i="7"/>
  <c r="Z146" i="7"/>
  <c r="AB146" i="7"/>
  <c r="AD146" i="7"/>
  <c r="AF146" i="7"/>
  <c r="AH146" i="7"/>
  <c r="AJ146" i="7"/>
  <c r="A147" i="7"/>
  <c r="C147" i="7" l="1"/>
  <c r="E147" i="7"/>
  <c r="G147" i="7"/>
  <c r="I147" i="7"/>
  <c r="K147" i="7"/>
  <c r="M147" i="7"/>
  <c r="O147" i="7"/>
  <c r="Q147" i="7"/>
  <c r="S147" i="7"/>
  <c r="U147" i="7"/>
  <c r="W147" i="7"/>
  <c r="Y147" i="7"/>
  <c r="AA147" i="7"/>
  <c r="AC147" i="7"/>
  <c r="AE147" i="7"/>
  <c r="AG147" i="7"/>
  <c r="AI147" i="7"/>
  <c r="AK147" i="7"/>
  <c r="B147" i="7"/>
  <c r="D147" i="7"/>
  <c r="F147" i="7"/>
  <c r="H147" i="7"/>
  <c r="J147" i="7"/>
  <c r="L147" i="7"/>
  <c r="N147" i="7"/>
  <c r="P147" i="7"/>
  <c r="R147" i="7"/>
  <c r="T147" i="7"/>
  <c r="V147" i="7"/>
  <c r="X147" i="7"/>
  <c r="Z147" i="7"/>
  <c r="AB147" i="7"/>
  <c r="AD147" i="7"/>
  <c r="AF147" i="7"/>
  <c r="AH147" i="7"/>
  <c r="AJ147" i="7"/>
  <c r="A148" i="7"/>
  <c r="C148" i="7" l="1"/>
  <c r="E148" i="7"/>
  <c r="G148" i="7"/>
  <c r="I148" i="7"/>
  <c r="K148" i="7"/>
  <c r="M148" i="7"/>
  <c r="O148" i="7"/>
  <c r="Q148" i="7"/>
  <c r="S148" i="7"/>
  <c r="U148" i="7"/>
  <c r="W148" i="7"/>
  <c r="Y148" i="7"/>
  <c r="AA148" i="7"/>
  <c r="AC148" i="7"/>
  <c r="AE148" i="7"/>
  <c r="AG148" i="7"/>
  <c r="AI148" i="7"/>
  <c r="AK148" i="7"/>
  <c r="B148" i="7"/>
  <c r="A149" i="7" s="1"/>
  <c r="D148" i="7"/>
  <c r="F148" i="7"/>
  <c r="H148" i="7"/>
  <c r="J148" i="7"/>
  <c r="L148" i="7"/>
  <c r="N148" i="7"/>
  <c r="P148" i="7"/>
  <c r="R148" i="7"/>
  <c r="T148" i="7"/>
  <c r="V148" i="7"/>
  <c r="X148" i="7"/>
  <c r="Z148" i="7"/>
  <c r="AB148" i="7"/>
  <c r="AD148" i="7"/>
  <c r="AF148" i="7"/>
  <c r="AH148" i="7"/>
  <c r="AJ148" i="7"/>
  <c r="C149" i="7" l="1"/>
  <c r="E149" i="7"/>
  <c r="G149" i="7"/>
  <c r="I149" i="7"/>
  <c r="K149" i="7"/>
  <c r="M149" i="7"/>
  <c r="O149" i="7"/>
  <c r="Q149" i="7"/>
  <c r="S149" i="7"/>
  <c r="U149" i="7"/>
  <c r="W149" i="7"/>
  <c r="Y149" i="7"/>
  <c r="AA149" i="7"/>
  <c r="AC149" i="7"/>
  <c r="AE149" i="7"/>
  <c r="AG149" i="7"/>
  <c r="AI149" i="7"/>
  <c r="AK149" i="7"/>
  <c r="B149" i="7"/>
  <c r="D149" i="7"/>
  <c r="F149" i="7"/>
  <c r="H149" i="7"/>
  <c r="J149" i="7"/>
  <c r="L149" i="7"/>
  <c r="N149" i="7"/>
  <c r="P149" i="7"/>
  <c r="R149" i="7"/>
  <c r="T149" i="7"/>
  <c r="V149" i="7"/>
  <c r="X149" i="7"/>
  <c r="Z149" i="7"/>
  <c r="AB149" i="7"/>
  <c r="AD149" i="7"/>
  <c r="AF149" i="7"/>
  <c r="AH149" i="7"/>
  <c r="AJ149" i="7"/>
  <c r="A150" i="7"/>
  <c r="C150" i="7" l="1"/>
  <c r="E150" i="7"/>
  <c r="G150" i="7"/>
  <c r="I150" i="7"/>
  <c r="K150" i="7"/>
  <c r="M150" i="7"/>
  <c r="O150" i="7"/>
  <c r="Q150" i="7"/>
  <c r="S150" i="7"/>
  <c r="U150" i="7"/>
  <c r="W150" i="7"/>
  <c r="Y150" i="7"/>
  <c r="AA150" i="7"/>
  <c r="AC150" i="7"/>
  <c r="AE150" i="7"/>
  <c r="AG150" i="7"/>
  <c r="AI150" i="7"/>
  <c r="AK150" i="7"/>
  <c r="B150" i="7"/>
  <c r="D150" i="7"/>
  <c r="F150" i="7"/>
  <c r="H150" i="7"/>
  <c r="J150" i="7"/>
  <c r="L150" i="7"/>
  <c r="N150" i="7"/>
  <c r="P150" i="7"/>
  <c r="R150" i="7"/>
  <c r="T150" i="7"/>
  <c r="V150" i="7"/>
  <c r="X150" i="7"/>
  <c r="Z150" i="7"/>
  <c r="AB150" i="7"/>
  <c r="AD150" i="7"/>
  <c r="AF150" i="7"/>
  <c r="AH150" i="7"/>
  <c r="AJ150" i="7"/>
</calcChain>
</file>

<file path=xl/sharedStrings.xml><?xml version="1.0" encoding="utf-8"?>
<sst xmlns="http://schemas.openxmlformats.org/spreadsheetml/2006/main" count="6717" uniqueCount="3474">
  <si>
    <t>競技コード</t>
  </si>
  <si>
    <t>種目コード</t>
  </si>
  <si>
    <t>種別コード</t>
  </si>
  <si>
    <t>性別コード</t>
  </si>
  <si>
    <t>競技名</t>
  </si>
  <si>
    <t>競技名カナ</t>
  </si>
  <si>
    <t>競技名正式名称</t>
  </si>
  <si>
    <t>競技名英字</t>
  </si>
  <si>
    <t>標準記録A</t>
  </si>
  <si>
    <t>標準記録B</t>
  </si>
  <si>
    <t>記録FLGA</t>
  </si>
  <si>
    <t>記録FLGB</t>
  </si>
  <si>
    <t>中学1年男子100m</t>
  </si>
  <si>
    <t>ﾁｭｳｶﾞｸ1ﾈﾝﾀﾞﾝｼ100m</t>
  </si>
  <si>
    <t xml:space="preserve"> Men</t>
  </si>
  <si>
    <t>中学2年男子100m</t>
  </si>
  <si>
    <t>ﾁｭｳｶﾞｸ2ﾈﾝﾀﾞﾝｼ100m</t>
  </si>
  <si>
    <t>中学3年男子100m</t>
  </si>
  <si>
    <t>ﾁｭｳｶﾞｸ3ﾈﾝﾀﾞﾝｼ100m</t>
  </si>
  <si>
    <t>中学共通男子200m</t>
  </si>
  <si>
    <t>ﾁｭｳｶﾞｸｷｮｳﾂｳﾀﾞﾝｼ200m</t>
  </si>
  <si>
    <t>中学共通男子400m</t>
  </si>
  <si>
    <t>ﾁｭｳｶﾞｸｷｮｳﾂｳﾀﾞﾝｼ400m</t>
  </si>
  <si>
    <t>中学共通男子800m</t>
  </si>
  <si>
    <t>ﾁｭｳｶﾞｸｷｮｳﾂｳﾀﾞﾝｼ800m</t>
  </si>
  <si>
    <t>中学1年男子1500m</t>
  </si>
  <si>
    <t>ﾁｭｳｶﾞｸ1ﾈﾝﾀﾞﾝｼ1500m</t>
  </si>
  <si>
    <t>中学共通男子1500m</t>
  </si>
  <si>
    <t>ﾁｭｳｶﾞｸｷｮｳﾂｳﾀﾞﾝｼ1500m</t>
  </si>
  <si>
    <t>中学共通男子3000m</t>
  </si>
  <si>
    <t>ﾁｭｳｶﾞｸｷｮｳﾂｳﾀﾞﾝｼ3000m</t>
  </si>
  <si>
    <t>中学共通男子110mH(0.914m)</t>
  </si>
  <si>
    <t>ﾁｭｳｶﾞｸｷｮｳﾂｳﾀﾞﾝｼ110mH(0.914m)</t>
  </si>
  <si>
    <t>中学共通男子4X100mR</t>
  </si>
  <si>
    <t>ﾁｭｳｶﾞｸｷｮｳﾂｳﾀﾞﾝｼ4X100mR</t>
  </si>
  <si>
    <t>中学共通男子走高跳</t>
  </si>
  <si>
    <t>ﾁｭｳｶﾞｸｷｮｳﾂｳﾀﾞﾝｼﾊｼﾘﾀｶﾄﾋﾞ</t>
  </si>
  <si>
    <t>中学1年男子走幅跳</t>
  </si>
  <si>
    <t>ﾁｭｳｶﾞｸ1ﾈﾝﾀﾞﾝｼﾊｼﾘﾊﾊﾞﾄﾋﾞ</t>
  </si>
  <si>
    <t>中学共通男子走幅跳</t>
  </si>
  <si>
    <t>ﾁｭｳｶﾞｸｷｮｳﾂｳﾀﾞﾝｼﾊｼﾘﾊﾊﾞﾄﾋﾞ</t>
  </si>
  <si>
    <t>中学共通男子砲丸投(5.000kg)</t>
  </si>
  <si>
    <t>ﾁｭｳｶﾞｸｷｮｳﾂｳﾀﾞﾝｼﾎｳｶﾞﾝﾅｹﾞ(5.000kg)</t>
  </si>
  <si>
    <t>中学共通男子ジャベリックスロｰ</t>
  </si>
  <si>
    <t>ﾁｭｳｶﾞｸｷｮｳﾂｳﾀﾞﾝｼｼﾞｬﾍﾞﾘｯｸｽﾛｰ</t>
  </si>
  <si>
    <t>中学1年女子100m</t>
  </si>
  <si>
    <t>ﾁｭｳｶﾞｸ1ﾈﾝｼﾞｮｼ100m</t>
  </si>
  <si>
    <t xml:space="preserve"> Women</t>
  </si>
  <si>
    <t>中学2年女子100m</t>
  </si>
  <si>
    <t>ﾁｭｳｶﾞｸ2ﾈﾝｼﾞｮｼ100m</t>
  </si>
  <si>
    <t>中学3年女子100m</t>
  </si>
  <si>
    <t>ﾁｭｳｶﾞｸ3ﾈﾝｼﾞｮｼ100m</t>
  </si>
  <si>
    <t>中学共通女子200m</t>
  </si>
  <si>
    <t>ﾁｭｳｶﾞｸｷｮｳﾂｳｼﾞｮｼ200m</t>
  </si>
  <si>
    <t>中学1年女子800m</t>
  </si>
  <si>
    <t>ﾁｭｳｶﾞｸ1ﾈﾝｼﾞｮｼ800m</t>
  </si>
  <si>
    <t>中学共通女子800m</t>
  </si>
  <si>
    <t>ﾁｭｳｶﾞｸｷｮｳﾂｳｼﾞｮｼ800m</t>
  </si>
  <si>
    <t>中学共通女子1500m</t>
  </si>
  <si>
    <t>ﾁｭｳｶﾞｸｷｮｳﾂｳｼﾞｮｼ1500m</t>
  </si>
  <si>
    <t>中学共通女子100mH(0.762m)</t>
  </si>
  <si>
    <t>ﾁｭｳｶﾞｸｷｮｳﾂｳｼﾞｮｼ100mH(0.762m)</t>
  </si>
  <si>
    <t>中学共通女子4X100mR</t>
  </si>
  <si>
    <t>ﾁｭｳｶﾞｸｷｮｳﾂｳｼﾞｮｼ4X100mR</t>
  </si>
  <si>
    <t>中学共通女子走高跳</t>
  </si>
  <si>
    <t>ﾁｭｳｶﾞｸｷｮｳﾂｳｼﾞｮｼﾊｼﾘﾀｶﾄﾋﾞ</t>
  </si>
  <si>
    <t>中学1年女子走幅跳</t>
  </si>
  <si>
    <t>ﾁｭｳｶﾞｸ1ﾈﾝｼﾞｮｼﾊｼﾘﾊﾊﾞﾄﾋﾞ</t>
  </si>
  <si>
    <t>中学共通女子走幅跳</t>
  </si>
  <si>
    <t>ﾁｭｳｶﾞｸｷｮｳﾂｳｼﾞｮｼﾊｼﾘﾊﾊﾞﾄﾋﾞ</t>
  </si>
  <si>
    <t>中学共通女子砲丸投(2.721kg)</t>
  </si>
  <si>
    <t>ﾁｭｳｶﾞｸｷｮｳﾂｳｼﾞｮｼﾎｳｶﾞﾝﾅｹﾞ(2.721kg)</t>
  </si>
  <si>
    <t>中学共通女子ジャベリックスロｰ</t>
  </si>
  <si>
    <t>ﾁｭｳｶﾞｸｷｮｳﾂｳｼﾞｮｼｼﾞｬﾍﾞﾘｯｸｽﾛｰ</t>
  </si>
  <si>
    <t>種目No.</t>
    <rPh sb="0" eb="2">
      <t>シュモク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</si>
  <si>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</si>
  <si>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</si>
  <si>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</si>
  <si>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分</t>
    <rPh sb="0" eb="1">
      <t>フン</t>
    </rPh>
    <phoneticPr fontId="1"/>
  </si>
  <si>
    <t>ナンバー</t>
    <phoneticPr fontId="4"/>
  </si>
  <si>
    <t>姓</t>
    <rPh sb="0" eb="1">
      <t>セイ</t>
    </rPh>
    <phoneticPr fontId="4"/>
  </si>
  <si>
    <t>名</t>
    <rPh sb="0" eb="1">
      <t>ナ</t>
    </rPh>
    <phoneticPr fontId="4"/>
  </si>
  <si>
    <t>支部</t>
    <rPh sb="0" eb="2">
      <t>シブ</t>
    </rPh>
    <phoneticPr fontId="4"/>
  </si>
  <si>
    <t>所属</t>
    <rPh sb="0" eb="2">
      <t>ショゾク</t>
    </rPh>
    <phoneticPr fontId="4"/>
  </si>
  <si>
    <t>学年</t>
    <rPh sb="0" eb="2">
      <t>ガクネン</t>
    </rPh>
    <phoneticPr fontId="4"/>
  </si>
  <si>
    <t>登録日</t>
    <rPh sb="0" eb="3">
      <t>トウロクビ</t>
    </rPh>
    <phoneticPr fontId="4"/>
  </si>
  <si>
    <t>備考</t>
    <rPh sb="0" eb="2">
      <t>ビコウ</t>
    </rPh>
    <phoneticPr fontId="4"/>
  </si>
  <si>
    <t>備考２</t>
    <rPh sb="0" eb="2">
      <t>ビコウ</t>
    </rPh>
    <phoneticPr fontId="4"/>
  </si>
  <si>
    <t>ﾌﾘｶﾞﾅ(姓)</t>
    <rPh sb="6" eb="7">
      <t>セイ</t>
    </rPh>
    <phoneticPr fontId="4"/>
  </si>
  <si>
    <t>ﾌﾘｶﾞﾅ(名)</t>
    <rPh sb="6" eb="7">
      <t>メイ</t>
    </rPh>
    <phoneticPr fontId="4"/>
  </si>
  <si>
    <t>FAMILY NAME</t>
    <phoneticPr fontId="4"/>
  </si>
  <si>
    <t>Firstname</t>
  </si>
  <si>
    <t>Birthday</t>
    <phoneticPr fontId="4"/>
  </si>
  <si>
    <t>国籍</t>
    <rPh sb="0" eb="2">
      <t>コクセキ</t>
    </rPh>
    <phoneticPr fontId="4"/>
  </si>
  <si>
    <t>ﾀｸﾄ</t>
  </si>
  <si>
    <t>Takuto</t>
  </si>
  <si>
    <t>JPN</t>
  </si>
  <si>
    <t>浦安</t>
  </si>
  <si>
    <t>ﾀｹｵｶ</t>
  </si>
  <si>
    <t>TAKEOKA</t>
  </si>
  <si>
    <t>ｶﾒｲ</t>
  </si>
  <si>
    <t>KAMEI</t>
  </si>
  <si>
    <t>ｼｮｳ</t>
  </si>
  <si>
    <t>ﾘｮｳｾｲ</t>
  </si>
  <si>
    <t>Ryosei</t>
  </si>
  <si>
    <t>ｶﾄｳ</t>
  </si>
  <si>
    <t>ﾀｲｶﾞ</t>
  </si>
  <si>
    <t>KATO</t>
  </si>
  <si>
    <t>Taiga</t>
  </si>
  <si>
    <t>ﾐｳﾗ</t>
  </si>
  <si>
    <t>ｺｳ</t>
  </si>
  <si>
    <t>MIURA</t>
  </si>
  <si>
    <t>Ko</t>
  </si>
  <si>
    <t>2007.12.12</t>
  </si>
  <si>
    <t>ｱﾔ</t>
  </si>
  <si>
    <t>ﾋﾃﾞﾄ</t>
  </si>
  <si>
    <t>AYA</t>
  </si>
  <si>
    <t>Hideto</t>
  </si>
  <si>
    <t>2007.05.28</t>
  </si>
  <si>
    <t>ﾄﾁｷﾞ</t>
  </si>
  <si>
    <t>ｼｮｳｺﾞ</t>
  </si>
  <si>
    <t>TOCHIGI</t>
  </si>
  <si>
    <t>Shogo</t>
  </si>
  <si>
    <t>20070.5.16</t>
  </si>
  <si>
    <t>ﾎﾝｻﾞﾜ</t>
  </si>
  <si>
    <t>ﾔﾏﾄ</t>
  </si>
  <si>
    <t>HONZAWA</t>
  </si>
  <si>
    <t>Yamato</t>
  </si>
  <si>
    <t>2007.08.28</t>
  </si>
  <si>
    <t>てつ</t>
  </si>
  <si>
    <t>ｴﾋﾞﾊﾗ</t>
  </si>
  <si>
    <t>ﾃﾂ</t>
  </si>
  <si>
    <t>EBIHARA</t>
  </si>
  <si>
    <t>Tetsu</t>
  </si>
  <si>
    <t>2007.11.24</t>
  </si>
  <si>
    <t>ﾜﾀﾞ</t>
  </si>
  <si>
    <t>ﾄﾓﾋﾛ</t>
  </si>
  <si>
    <t>WADA</t>
  </si>
  <si>
    <t>Tomohiro</t>
  </si>
  <si>
    <t>2008.03.10</t>
  </si>
  <si>
    <t>2007.7.17</t>
  </si>
  <si>
    <t>ｵｼｷﾘ</t>
  </si>
  <si>
    <t>ｷｮｳﾔ</t>
  </si>
  <si>
    <t>OSHIKIRI</t>
  </si>
  <si>
    <t>Kyoya</t>
  </si>
  <si>
    <t>2007.07.10</t>
  </si>
  <si>
    <t>ｻﾜ</t>
  </si>
  <si>
    <t>ﾀｲｼ</t>
  </si>
  <si>
    <t>SAWA</t>
  </si>
  <si>
    <t>Taishi</t>
  </si>
  <si>
    <t>2007.04.25</t>
  </si>
  <si>
    <t>下貝塚</t>
  </si>
  <si>
    <t>ﾆｼｻﾞﾜ</t>
  </si>
  <si>
    <t>ﾕｳｷ</t>
  </si>
  <si>
    <t>NISHIZAWA</t>
  </si>
  <si>
    <t>Yuki</t>
  </si>
  <si>
    <t>2007.09.27</t>
  </si>
  <si>
    <t>ﾖｼﾀﾞ</t>
  </si>
  <si>
    <t>ｺｳﾀ</t>
  </si>
  <si>
    <t>YOSHIDA</t>
  </si>
  <si>
    <t>Kota</t>
  </si>
  <si>
    <t>2007.11.12</t>
  </si>
  <si>
    <t>ｻｻﾊﾗ</t>
  </si>
  <si>
    <t>ｼﾝﾀﾛｳ</t>
  </si>
  <si>
    <t>SASAHARA</t>
  </si>
  <si>
    <t>Shintaro</t>
  </si>
  <si>
    <t>2007.06.07</t>
  </si>
  <si>
    <t>ｲﾜｻ</t>
  </si>
  <si>
    <t>ﾊﾙｷ</t>
  </si>
  <si>
    <t>IWASA</t>
  </si>
  <si>
    <t>Haruki</t>
  </si>
  <si>
    <t>2008.03.13</t>
  </si>
  <si>
    <t>渡邊</t>
  </si>
  <si>
    <t>ﾜﾀﾅﾍﾞ</t>
  </si>
  <si>
    <t>ﾊﾙﾄ</t>
  </si>
  <si>
    <t>WATANABE</t>
  </si>
  <si>
    <t>Haruto</t>
  </si>
  <si>
    <t>ﾘｭｳｾｲ</t>
  </si>
  <si>
    <t>Ryusei</t>
  </si>
  <si>
    <t>ﾐｽﾞｷ</t>
  </si>
  <si>
    <t>Mizuki</t>
  </si>
  <si>
    <t>ｷｸﾁ</t>
  </si>
  <si>
    <t>KIKUCHI</t>
  </si>
  <si>
    <t>ﾊﾔﾄ</t>
  </si>
  <si>
    <t>Hayato</t>
  </si>
  <si>
    <t>ｺｳｷ</t>
  </si>
  <si>
    <t>Koki</t>
  </si>
  <si>
    <t>ﾕｳﾄ</t>
  </si>
  <si>
    <t>Yuto</t>
  </si>
  <si>
    <t>ﾀｲﾁ</t>
  </si>
  <si>
    <t>Taichi</t>
  </si>
  <si>
    <t>ｹﾝｽｹ</t>
  </si>
  <si>
    <t>Kensuke</t>
  </si>
  <si>
    <t>ｹｲ</t>
  </si>
  <si>
    <t>ﾕｲ</t>
  </si>
  <si>
    <t>Yui</t>
  </si>
  <si>
    <t>ﾀﾅｶ</t>
  </si>
  <si>
    <t>ﾘｮｳﾀ</t>
  </si>
  <si>
    <t>TANAKA</t>
  </si>
  <si>
    <t>Ryota</t>
  </si>
  <si>
    <t>ｺﾊﾞﾔｼ</t>
  </si>
  <si>
    <t>KOBAYASHI</t>
  </si>
  <si>
    <t>市・浦</t>
    <rPh sb="0" eb="1">
      <t>シ</t>
    </rPh>
    <rPh sb="2" eb="3">
      <t>ウラ</t>
    </rPh>
    <phoneticPr fontId="2"/>
  </si>
  <si>
    <t>ｼｮｳﾏ</t>
  </si>
  <si>
    <t>ｸﾛﾉ</t>
  </si>
  <si>
    <t>ﾏｻﾋﾛ</t>
  </si>
  <si>
    <t>KURONO</t>
  </si>
  <si>
    <t>Masahiro</t>
  </si>
  <si>
    <t>2008.1.30</t>
  </si>
  <si>
    <t>ﾅｶｼﾞﾏ</t>
  </si>
  <si>
    <t>NAKAJIMA</t>
  </si>
  <si>
    <t>高洲</t>
  </si>
  <si>
    <t>ｼｭﾝ</t>
  </si>
  <si>
    <t>Shun</t>
  </si>
  <si>
    <t>2007.7.7</t>
  </si>
  <si>
    <t>ｷﾄｳ</t>
  </si>
  <si>
    <t>KITOU</t>
  </si>
  <si>
    <t>Kouki</t>
  </si>
  <si>
    <t>2008.3.9</t>
  </si>
  <si>
    <t>ｸﾏｶﾞｲ</t>
  </si>
  <si>
    <t>ﾀｹﾙ</t>
  </si>
  <si>
    <t>KUMAGAI</t>
  </si>
  <si>
    <t>Takeru</t>
  </si>
  <si>
    <t>2008.2.12</t>
  </si>
  <si>
    <t>ｵｵﾐｿﾞ</t>
  </si>
  <si>
    <t>ﾙｲ</t>
  </si>
  <si>
    <t>OMIZO</t>
  </si>
  <si>
    <t>Rui</t>
  </si>
  <si>
    <t>2007.7.5</t>
  </si>
  <si>
    <t>ﾀｶｽｷﾞ</t>
  </si>
  <si>
    <t>ｼｭｳﾍｲ</t>
  </si>
  <si>
    <t>TAKASUGI</t>
  </si>
  <si>
    <t>Syuhei</t>
  </si>
  <si>
    <t>2007.4.2</t>
  </si>
  <si>
    <t>ﾀｶｾ</t>
  </si>
  <si>
    <t>ﾘｮｳﾏ</t>
  </si>
  <si>
    <t>TAKASE</t>
  </si>
  <si>
    <t>Ryouma</t>
  </si>
  <si>
    <t>2008.3.30</t>
  </si>
  <si>
    <t>ｼｹﾞﾀ</t>
  </si>
  <si>
    <t>ｷｮｳｼﾝ</t>
  </si>
  <si>
    <t>SHIGETA</t>
  </si>
  <si>
    <t>Kyoushin</t>
  </si>
  <si>
    <t>2007.11.11</t>
  </si>
  <si>
    <t>ｲﾜﾊｼ</t>
  </si>
  <si>
    <t>IWAHASHI</t>
  </si>
  <si>
    <t>2007.10.9</t>
  </si>
  <si>
    <t>ｿﾒﾔ</t>
  </si>
  <si>
    <t>ｹﾞﾝﾀ</t>
  </si>
  <si>
    <t>SOMEYA</t>
  </si>
  <si>
    <t>Genta</t>
  </si>
  <si>
    <t>2007.5.19</t>
  </si>
  <si>
    <t>ｵﾄｸﾞﾛ</t>
  </si>
  <si>
    <t>ｿﾗﾄ</t>
  </si>
  <si>
    <t>OTOGURO</t>
  </si>
  <si>
    <t>Sorato</t>
  </si>
  <si>
    <t>2007.5.11</t>
  </si>
  <si>
    <t>ｸﾘﾊﾗ</t>
  </si>
  <si>
    <t>ﾋｶﾙ</t>
  </si>
  <si>
    <t>KURIHARA</t>
  </si>
  <si>
    <t>Hikaru</t>
  </si>
  <si>
    <t>2007.5.9</t>
  </si>
  <si>
    <t>ｵﾌﾞｾ</t>
  </si>
  <si>
    <t>ｹｲﾀ</t>
  </si>
  <si>
    <t>OBUSE</t>
  </si>
  <si>
    <t>Keita</t>
  </si>
  <si>
    <t>2007.8.21</t>
  </si>
  <si>
    <t>ﾃﾗｻｷ</t>
  </si>
  <si>
    <t>ﾄﾓﾔ</t>
  </si>
  <si>
    <t>TERASAKI</t>
  </si>
  <si>
    <t>Tomoya</t>
  </si>
  <si>
    <t>2007.6.18</t>
  </si>
  <si>
    <t>ﾉｸﾞﾁ</t>
  </si>
  <si>
    <t>ﾐﾅﾄ</t>
  </si>
  <si>
    <t>NOGUCHI</t>
  </si>
  <si>
    <t>Minato</t>
  </si>
  <si>
    <t>2008.2.13</t>
  </si>
  <si>
    <t>ﾋﾛﾄ</t>
  </si>
  <si>
    <t>Hiroto</t>
  </si>
  <si>
    <t>ﾁﾀﾞ</t>
  </si>
  <si>
    <t>ｾｲｶﾞ</t>
  </si>
  <si>
    <t>CHIDA</t>
  </si>
  <si>
    <t>Seiga</t>
  </si>
  <si>
    <t>2007.6.1</t>
  </si>
  <si>
    <t>ｾｼﾞﾏ</t>
  </si>
  <si>
    <t>ｶﾝﾀ</t>
  </si>
  <si>
    <t>SEJIMA</t>
  </si>
  <si>
    <t>Kanta</t>
  </si>
  <si>
    <t>2008.1.22</t>
  </si>
  <si>
    <t>ｻｶﾏｷ</t>
  </si>
  <si>
    <t>ｹﾝ</t>
  </si>
  <si>
    <t>SAKAMAKI</t>
  </si>
  <si>
    <t>Ken</t>
  </si>
  <si>
    <t>2007.9.28</t>
  </si>
  <si>
    <t>ﾅｲﾄｳ</t>
  </si>
  <si>
    <t>NAITO</t>
  </si>
  <si>
    <t>高谷</t>
  </si>
  <si>
    <t>ﾜｶｽｷﾞ</t>
  </si>
  <si>
    <t>WAKASUGI</t>
  </si>
  <si>
    <t>高橋</t>
    <rPh sb="0" eb="2">
      <t>タカハシ</t>
    </rPh>
    <phoneticPr fontId="5"/>
  </si>
  <si>
    <t>ﾀｶﾊｼ</t>
  </si>
  <si>
    <t>TAKAHASHI</t>
  </si>
  <si>
    <t>ﾆｼﾑﾗ</t>
  </si>
  <si>
    <t>NISHIMURA</t>
  </si>
  <si>
    <t>ﾅｵﾔ</t>
  </si>
  <si>
    <t>Naoya</t>
  </si>
  <si>
    <t>ﾅﾂｷ</t>
  </si>
  <si>
    <t>Natsuki</t>
  </si>
  <si>
    <t>ｼｮｳﾀ</t>
  </si>
  <si>
    <t>Shota</t>
  </si>
  <si>
    <t>ｲﾄｳ</t>
  </si>
  <si>
    <t>ﾘｷ</t>
  </si>
  <si>
    <t>ITO</t>
  </si>
  <si>
    <t>Riki</t>
  </si>
  <si>
    <t>ｶｲ</t>
  </si>
  <si>
    <t>Kai</t>
  </si>
  <si>
    <t>ｷﾉｼﾀ</t>
  </si>
  <si>
    <t>ﾘｭｳｼﾞ</t>
  </si>
  <si>
    <t>KINOSHITA</t>
  </si>
  <si>
    <t>Ryuji</t>
  </si>
  <si>
    <t>ｼｭﾝｽｹ</t>
  </si>
  <si>
    <t>Syunsuke</t>
  </si>
  <si>
    <t>2007.10.6</t>
  </si>
  <si>
    <t>ｵｸﾀﾞ</t>
  </si>
  <si>
    <t>OKUDA</t>
  </si>
  <si>
    <t>2007.11.18</t>
  </si>
  <si>
    <t>ｼ</t>
  </si>
  <si>
    <t>ｲﾝｹﾝ</t>
  </si>
  <si>
    <t>SHI</t>
  </si>
  <si>
    <t>Inken</t>
  </si>
  <si>
    <t>2007.8.26</t>
  </si>
  <si>
    <t>ﾀｶﾔｽ</t>
  </si>
  <si>
    <t>TAKAYASU</t>
  </si>
  <si>
    <t>2008.3.24</t>
  </si>
  <si>
    <t>ﾎﾝﾅ</t>
  </si>
  <si>
    <t>ｴｲﾀ</t>
  </si>
  <si>
    <t>HONNA</t>
  </si>
  <si>
    <t>Eita</t>
  </si>
  <si>
    <t>ﾏｽﾑﾗ</t>
  </si>
  <si>
    <t>ｵｳｹﾝ</t>
  </si>
  <si>
    <t>MASUMURA</t>
  </si>
  <si>
    <t>Oken</t>
  </si>
  <si>
    <t>2008.3.13</t>
  </si>
  <si>
    <t>ｱﾍﾞ</t>
  </si>
  <si>
    <t>ABE</t>
  </si>
  <si>
    <t>ｸﾛﾀﾞ</t>
  </si>
  <si>
    <t>KURODA</t>
  </si>
  <si>
    <t>佐藤</t>
  </si>
  <si>
    <t>市川</t>
  </si>
  <si>
    <t>ｻﾄｳ</t>
  </si>
  <si>
    <t>SATO</t>
  </si>
  <si>
    <t>安部</t>
  </si>
  <si>
    <t>光惺</t>
  </si>
  <si>
    <t>ｺｳｾｲ</t>
  </si>
  <si>
    <t>Kosei</t>
  </si>
  <si>
    <t>2008.01.21</t>
  </si>
  <si>
    <t>池田</t>
  </si>
  <si>
    <t>優汰</t>
  </si>
  <si>
    <t>ｲｹﾀﾞ</t>
  </si>
  <si>
    <t>ﾕｳﾀ</t>
  </si>
  <si>
    <t>IKEDA</t>
  </si>
  <si>
    <t>Yuta</t>
  </si>
  <si>
    <t>鷲見</t>
  </si>
  <si>
    <t>ｽﾐ</t>
  </si>
  <si>
    <t>ﾀｸｲ</t>
  </si>
  <si>
    <t>SUMI</t>
  </si>
  <si>
    <t>Takui</t>
  </si>
  <si>
    <t>2007.06.04</t>
  </si>
  <si>
    <t>宅間</t>
  </si>
  <si>
    <t>智哉</t>
  </si>
  <si>
    <t>ﾀｸﾏ</t>
  </si>
  <si>
    <t>TAKUMA</t>
  </si>
  <si>
    <t>2007.05.15</t>
  </si>
  <si>
    <t>田中</t>
  </si>
  <si>
    <t>Takuma</t>
  </si>
  <si>
    <t>2007.06.20</t>
  </si>
  <si>
    <t>岩田</t>
  </si>
  <si>
    <t>博希</t>
  </si>
  <si>
    <t>ｲﾜﾀ</t>
  </si>
  <si>
    <t>ﾋﾛｷ</t>
  </si>
  <si>
    <t>IWATA</t>
  </si>
  <si>
    <t>Hiroki</t>
  </si>
  <si>
    <t>2008.02.18</t>
  </si>
  <si>
    <t>中川</t>
  </si>
  <si>
    <t>立規</t>
  </si>
  <si>
    <t>ﾅｶｶﾞﾜ</t>
  </si>
  <si>
    <t>ﾀﾂｷ</t>
  </si>
  <si>
    <t>NAKAGAWA</t>
  </si>
  <si>
    <t>Tatsuki</t>
  </si>
  <si>
    <t>2007.07.03</t>
  </si>
  <si>
    <t>ﾔﾏﾓﾄ</t>
  </si>
  <si>
    <t>ｶｲｾｲ</t>
  </si>
  <si>
    <t>YAMAMOTO</t>
  </si>
  <si>
    <t>Kaisei</t>
  </si>
  <si>
    <t>ｻｸﾗ</t>
  </si>
  <si>
    <t>ﾘｮｳｽｹ</t>
  </si>
  <si>
    <t>Ryosuke</t>
  </si>
  <si>
    <t>ﾅｶﾞｼﾏ</t>
  </si>
  <si>
    <t>NAGASHIMA</t>
  </si>
  <si>
    <t>市川五</t>
  </si>
  <si>
    <t>ﾕｳﾏ</t>
  </si>
  <si>
    <t>Yuma</t>
  </si>
  <si>
    <t>ﾖｺｵ</t>
  </si>
  <si>
    <t>YOKOO</t>
  </si>
  <si>
    <t>ﾘｮｳﾍｲ</t>
  </si>
  <si>
    <t>Ryohei</t>
  </si>
  <si>
    <t>2007.09.14</t>
  </si>
  <si>
    <t>ﾅﾘﾀ</t>
  </si>
  <si>
    <t>ﾕｳｼﾞ</t>
  </si>
  <si>
    <t>NARITA</t>
  </si>
  <si>
    <t>Yuji</t>
  </si>
  <si>
    <t>2007.04.12</t>
  </si>
  <si>
    <t>PHI</t>
  </si>
  <si>
    <t>ｱｻｶ</t>
  </si>
  <si>
    <t>ﾕｳｲﾁ</t>
  </si>
  <si>
    <t>ASAKA</t>
  </si>
  <si>
    <t>Yuichi</t>
  </si>
  <si>
    <t>2008.01.17</t>
  </si>
  <si>
    <t>ﾕｻ</t>
  </si>
  <si>
    <t>ｾﾅ</t>
  </si>
  <si>
    <t>YUSA</t>
  </si>
  <si>
    <t>Sena</t>
  </si>
  <si>
    <t>2007.07.24</t>
  </si>
  <si>
    <t>ｲﾏﾀﾞ</t>
  </si>
  <si>
    <t>ｾｲﾎｳ</t>
  </si>
  <si>
    <t>IMADA</t>
  </si>
  <si>
    <t>Seiho</t>
  </si>
  <si>
    <t>2007.08.23</t>
  </si>
  <si>
    <t>ﾀｲｾｲ</t>
  </si>
  <si>
    <t>Taisei</t>
  </si>
  <si>
    <t>佐藤</t>
    <rPh sb="0" eb="2">
      <t>サトウ</t>
    </rPh>
    <phoneticPr fontId="2"/>
  </si>
  <si>
    <t>市川四</t>
  </si>
  <si>
    <t>ﾅﾕﾀ</t>
  </si>
  <si>
    <t>Nayuta</t>
  </si>
  <si>
    <t>ﾋﾛﾀ</t>
  </si>
  <si>
    <t>HIROTA</t>
  </si>
  <si>
    <t>白井</t>
    <rPh sb="0" eb="2">
      <t>シライ</t>
    </rPh>
    <phoneticPr fontId="2"/>
  </si>
  <si>
    <t>ｼﾗｲ</t>
  </si>
  <si>
    <t>ｶﾝﾀﾛｳ</t>
  </si>
  <si>
    <t>SHIRAI</t>
  </si>
  <si>
    <t>Kantaro</t>
  </si>
  <si>
    <t>ﾏﾂｵｶ</t>
  </si>
  <si>
    <t>MATSUOKA</t>
  </si>
  <si>
    <t>Kousei</t>
  </si>
  <si>
    <t>2007.04.05</t>
  </si>
  <si>
    <t>ﾕｳｾｲ</t>
  </si>
  <si>
    <t>Yusei</t>
  </si>
  <si>
    <t>2007.07.12</t>
  </si>
  <si>
    <t>ｺｲｽﾞﾐ</t>
  </si>
  <si>
    <t>ﾉﾌﾞｷ</t>
  </si>
  <si>
    <t>KOIZUMI</t>
  </si>
  <si>
    <t>Nobuki</t>
  </si>
  <si>
    <t>ﾄﾓｷ</t>
  </si>
  <si>
    <t>Tomoki</t>
  </si>
  <si>
    <t>2007.12.26</t>
  </si>
  <si>
    <t>ｼｶﾞ</t>
  </si>
  <si>
    <t>ﾖｳﾀ</t>
  </si>
  <si>
    <t>SHIGA</t>
  </si>
  <si>
    <t>Youta</t>
  </si>
  <si>
    <t>2007.08.09</t>
  </si>
  <si>
    <t>ﾔﾏｸﾞﾁ</t>
  </si>
  <si>
    <t>YAMAGUCHI</t>
  </si>
  <si>
    <t>2007.09.26</t>
  </si>
  <si>
    <t>ｶﾜｻｷ</t>
  </si>
  <si>
    <t>ｼｹﾞﾄﾗ</t>
  </si>
  <si>
    <t>KAWASAKI</t>
  </si>
  <si>
    <t>Shigetora</t>
  </si>
  <si>
    <t>2008.02.08</t>
  </si>
  <si>
    <t>ｵｶﾞﾜ</t>
  </si>
  <si>
    <t>OGAWA</t>
  </si>
  <si>
    <t>ﾘﾋﾄ</t>
  </si>
  <si>
    <t>Rihito</t>
  </si>
  <si>
    <t>市川二</t>
  </si>
  <si>
    <t>ｺｳｽｹ</t>
  </si>
  <si>
    <t>Kosuke</t>
  </si>
  <si>
    <t>ﾚｲ</t>
  </si>
  <si>
    <t>Rei</t>
  </si>
  <si>
    <t>ﾌｸﾀﾞ</t>
  </si>
  <si>
    <t>FUKUDA</t>
  </si>
  <si>
    <t>ﾌｼﾞﾀ</t>
  </si>
  <si>
    <t>FUJITA</t>
  </si>
  <si>
    <t>Shunsuke</t>
  </si>
  <si>
    <t>ｹﾝﾀﾛｳ</t>
  </si>
  <si>
    <t>Kentaro</t>
  </si>
  <si>
    <t>ｿｳﾀ</t>
  </si>
  <si>
    <t>Sota</t>
  </si>
  <si>
    <t>2007.5.3</t>
  </si>
  <si>
    <t>ﾕｳｺﾞ</t>
  </si>
  <si>
    <t>Yugo</t>
  </si>
  <si>
    <t>2007.4.4</t>
  </si>
  <si>
    <t>2007.7.27</t>
  </si>
  <si>
    <t>ﾄｵﾏ</t>
  </si>
  <si>
    <t>ｼｭﾝｷ</t>
  </si>
  <si>
    <t>TOMA</t>
  </si>
  <si>
    <t>Shunki</t>
  </si>
  <si>
    <t>2008.2.1</t>
  </si>
  <si>
    <t>ﾊﾗｲ</t>
  </si>
  <si>
    <t>ﾀﾞｲｽｹ</t>
  </si>
  <si>
    <t>HARAI</t>
  </si>
  <si>
    <t>Daisuke</t>
  </si>
  <si>
    <t>2007.4.6</t>
  </si>
  <si>
    <t>2007.8.11</t>
  </si>
  <si>
    <t>ｷｼﾀﾞ</t>
  </si>
  <si>
    <t>KISHIDA</t>
  </si>
  <si>
    <t>市川八</t>
  </si>
  <si>
    <t>ﾘｭｳﾄ</t>
  </si>
  <si>
    <t>Ryuto</t>
  </si>
  <si>
    <t>ｶｽﾞｷ</t>
  </si>
  <si>
    <t>Kazuki</t>
  </si>
  <si>
    <t>ﾘｸ</t>
  </si>
  <si>
    <t>Riku</t>
  </si>
  <si>
    <t>ﾀﾞｲｷ</t>
  </si>
  <si>
    <t>Daiki</t>
  </si>
  <si>
    <t>ｼﾐｽﾞ</t>
  </si>
  <si>
    <t>SHIMIZU</t>
  </si>
  <si>
    <t>ｲﾁｶﾜ</t>
  </si>
  <si>
    <t>ｻｶｴｼﾞ</t>
  </si>
  <si>
    <t>ICHIKAWA</t>
  </si>
  <si>
    <t>Eiji</t>
  </si>
  <si>
    <t>2007.07.09</t>
  </si>
  <si>
    <t>ｲﾉｳｴ</t>
  </si>
  <si>
    <t>ﾀｶﾋﾛ</t>
  </si>
  <si>
    <t>INOUE</t>
  </si>
  <si>
    <t>Takahiro</t>
  </si>
  <si>
    <t>2008.02.26</t>
  </si>
  <si>
    <t>ﾊｾｶﾞﾜ</t>
  </si>
  <si>
    <t>ｾｶｲ</t>
  </si>
  <si>
    <t>HASEGAWA</t>
  </si>
  <si>
    <t>Sekai</t>
  </si>
  <si>
    <t>2007.06.17</t>
  </si>
  <si>
    <t>市川六</t>
  </si>
  <si>
    <t>ﾅｶﾑﾗ</t>
  </si>
  <si>
    <t>NAKAMURA</t>
  </si>
  <si>
    <t>ｴｲｷ</t>
  </si>
  <si>
    <t>Eiki</t>
  </si>
  <si>
    <t>ﾖﾈﾀﾞ</t>
  </si>
  <si>
    <t>YONEDA</t>
  </si>
  <si>
    <t>ﾊﾔｶﾜ</t>
  </si>
  <si>
    <t>HAYAKAWA</t>
  </si>
  <si>
    <t>ﾕｳﾔ</t>
  </si>
  <si>
    <t>Yuya</t>
  </si>
  <si>
    <t>ﾏﾙﾔﾏ</t>
  </si>
  <si>
    <t>ﾀｸﾐ</t>
  </si>
  <si>
    <t>MARUYAMA</t>
  </si>
  <si>
    <t>Takumi</t>
  </si>
  <si>
    <t>ｷﾑﾗ</t>
  </si>
  <si>
    <t>ヒビキ</t>
  </si>
  <si>
    <t>KIMURA</t>
  </si>
  <si>
    <t>Hibiki</t>
  </si>
  <si>
    <t>ﾔﾅｷﾞﾀﾞ</t>
  </si>
  <si>
    <t>YANAGIDA</t>
  </si>
  <si>
    <t>2007.10.13</t>
  </si>
  <si>
    <t>ｴﾉﾓﾄ</t>
  </si>
  <si>
    <t>ﾀﾞｲﾁ</t>
  </si>
  <si>
    <t>ENOMOTO</t>
  </si>
  <si>
    <t>Daichi</t>
  </si>
  <si>
    <t>2007.10.11</t>
  </si>
  <si>
    <t>サスケ</t>
  </si>
  <si>
    <t>Sasuke</t>
  </si>
  <si>
    <t>2007.09.30</t>
  </si>
  <si>
    <t>ソラ</t>
  </si>
  <si>
    <t>Sora</t>
  </si>
  <si>
    <t>2007.06.18</t>
  </si>
  <si>
    <t>ｼﾞｭﾝ</t>
  </si>
  <si>
    <t>Jyun</t>
  </si>
  <si>
    <t>2007.08.17</t>
  </si>
  <si>
    <t>ﾊﾔｾ</t>
  </si>
  <si>
    <t>HAYASE</t>
  </si>
  <si>
    <t>2007.05.31</t>
  </si>
  <si>
    <t>昭和学院</t>
  </si>
  <si>
    <t>大輝</t>
  </si>
  <si>
    <t>ｶﾈｺ</t>
  </si>
  <si>
    <t>KANEKO</t>
  </si>
  <si>
    <t>ﾑﾗｶﾐ</t>
  </si>
  <si>
    <t>ﾕｳｽｹ</t>
  </si>
  <si>
    <t>MURAKAMI</t>
  </si>
  <si>
    <t>Yusuke</t>
  </si>
  <si>
    <t>大洲</t>
  </si>
  <si>
    <t>ｿﾗ</t>
  </si>
  <si>
    <t>2007.05.16</t>
  </si>
  <si>
    <t>2007.07.26</t>
  </si>
  <si>
    <t>ﾓﾘ　</t>
  </si>
  <si>
    <t>MORI</t>
  </si>
  <si>
    <t>2007.04.21</t>
  </si>
  <si>
    <t>ﾕｲﾄ</t>
  </si>
  <si>
    <t>Yuito</t>
  </si>
  <si>
    <t>2008.01.05</t>
  </si>
  <si>
    <t>ｲｹｵ</t>
  </si>
  <si>
    <t>IKEO</t>
  </si>
  <si>
    <t>2008.01.16</t>
  </si>
  <si>
    <t>ﾀｸﾞﾁ</t>
  </si>
  <si>
    <t>TAGUCHI</t>
  </si>
  <si>
    <t>2008.02.04</t>
  </si>
  <si>
    <t>ﾖｺﾔﾏ</t>
  </si>
  <si>
    <t>YOKOYAMA</t>
  </si>
  <si>
    <t>Shoma</t>
  </si>
  <si>
    <t>2007.10.05</t>
  </si>
  <si>
    <t>ﾎﾝﾀﾞ</t>
  </si>
  <si>
    <t>HONDA</t>
  </si>
  <si>
    <t>2007.11.1</t>
  </si>
  <si>
    <t>ｵｸﾑﾗ</t>
  </si>
  <si>
    <t>OKUMURA</t>
  </si>
  <si>
    <t>ﾑﾗﾀ</t>
  </si>
  <si>
    <t>ﾄﾗｼﾞﾛｳ</t>
  </si>
  <si>
    <t>MURATA</t>
  </si>
  <si>
    <t>Torajiro</t>
  </si>
  <si>
    <t>2007.08.29</t>
  </si>
  <si>
    <t>筑波大聴覚</t>
  </si>
  <si>
    <t>ﾂﾖｼ</t>
  </si>
  <si>
    <t>Tsuyoshi</t>
  </si>
  <si>
    <t>2007.09.12</t>
  </si>
  <si>
    <t>東海大浦安</t>
  </si>
  <si>
    <t>ｼｵﾝ</t>
  </si>
  <si>
    <t>Shion</t>
  </si>
  <si>
    <t>ﾂｼﾏ</t>
  </si>
  <si>
    <t>TSUSHIMA</t>
  </si>
  <si>
    <t>ﾁﾋﾛ</t>
  </si>
  <si>
    <t>Chihiro</t>
  </si>
  <si>
    <t>ｱｲｻﾞﾜ</t>
  </si>
  <si>
    <t>AIZAWA</t>
  </si>
  <si>
    <t>2007.07.01</t>
  </si>
  <si>
    <t>ｵｵﾂｶ</t>
  </si>
  <si>
    <t>OTSUKA</t>
  </si>
  <si>
    <t>達信</t>
  </si>
  <si>
    <t>ｵｶﾀﾞ</t>
  </si>
  <si>
    <t>ﾀﾂﾉﾌﾞ</t>
  </si>
  <si>
    <t>OKADA</t>
  </si>
  <si>
    <t>Tatsunobu</t>
  </si>
  <si>
    <t>2007.07.15</t>
  </si>
  <si>
    <t>洸太郎</t>
  </si>
  <si>
    <t>ｶｸﾀﾆ</t>
  </si>
  <si>
    <t>ｺｳﾀﾛｳ</t>
  </si>
  <si>
    <t>KAKUTANI</t>
  </si>
  <si>
    <t>Kotaro</t>
  </si>
  <si>
    <t>遥人</t>
  </si>
  <si>
    <t>ｶﾜﾃ</t>
  </si>
  <si>
    <t>KAWATE</t>
  </si>
  <si>
    <t>2008.03.20</t>
  </si>
  <si>
    <t>ﾖｼﾉ</t>
  </si>
  <si>
    <t>YOSHINO</t>
  </si>
  <si>
    <t>2007.09.11</t>
  </si>
  <si>
    <t>ﾕｳｲﾁﾛｳ</t>
  </si>
  <si>
    <t>Yuichiro</t>
  </si>
  <si>
    <t>日の出</t>
  </si>
  <si>
    <t>ﾆｲﾀﾞ</t>
  </si>
  <si>
    <t>NIIDA</t>
  </si>
  <si>
    <t>ﾋﾛｾ</t>
  </si>
  <si>
    <t>HIROSE</t>
  </si>
  <si>
    <t>坂井</t>
  </si>
  <si>
    <t>豪太</t>
  </si>
  <si>
    <t>ｻｶｲ</t>
  </si>
  <si>
    <t>ｺﾞｳﾀ</t>
  </si>
  <si>
    <t>SAKAI</t>
  </si>
  <si>
    <t>Gota</t>
  </si>
  <si>
    <t>ｺｶﾞ</t>
  </si>
  <si>
    <t>KOGA</t>
  </si>
  <si>
    <t>2007.05.10</t>
  </si>
  <si>
    <t>戸谷</t>
  </si>
  <si>
    <t>剣右</t>
  </si>
  <si>
    <t>ﾄﾀﾆ</t>
  </si>
  <si>
    <t>TOTANI</t>
  </si>
  <si>
    <t>2007.07.20</t>
  </si>
  <si>
    <t>若林</t>
  </si>
  <si>
    <t>ﾜｶﾊﾞﾔｼ</t>
  </si>
  <si>
    <t>WAKABAYASHI</t>
  </si>
  <si>
    <t>2007.08.01</t>
  </si>
  <si>
    <t>颯太</t>
  </si>
  <si>
    <t>2007.09.10</t>
  </si>
  <si>
    <t>鈴木</t>
  </si>
  <si>
    <t>海翔</t>
  </si>
  <si>
    <t>ｽｽﾞｷ</t>
  </si>
  <si>
    <t>SUZUKI</t>
  </si>
  <si>
    <t>日出学園</t>
  </si>
  <si>
    <t>ｶｻｲ</t>
  </si>
  <si>
    <t>KASAI</t>
  </si>
  <si>
    <t>大久保</t>
  </si>
  <si>
    <t>禅</t>
  </si>
  <si>
    <t>ｵｵｸﾎﾞ</t>
  </si>
  <si>
    <t>ｾﾞﾝ</t>
  </si>
  <si>
    <t>OKUBO</t>
  </si>
  <si>
    <t>Zen</t>
  </si>
  <si>
    <t>2007.09.20</t>
  </si>
  <si>
    <t>橘ブラッドリー</t>
  </si>
  <si>
    <t>希維</t>
  </si>
  <si>
    <t>ﾀﾁﾊﾞﾅﾌﾞﾗｯﾄﾞﾘｰ</t>
  </si>
  <si>
    <t>TACHIBANA BRADLEY</t>
  </si>
  <si>
    <t>Keigh</t>
  </si>
  <si>
    <t>2007.06.05</t>
  </si>
  <si>
    <t>松﨑</t>
  </si>
  <si>
    <t>大和</t>
  </si>
  <si>
    <t>ﾏﾂｻﾞｷ</t>
  </si>
  <si>
    <t>MATSUZAKI</t>
  </si>
  <si>
    <t>宮崎</t>
  </si>
  <si>
    <t>雄一朗</t>
  </si>
  <si>
    <t>ﾐﾔｻﾞｷ</t>
  </si>
  <si>
    <t>MIYAZAKI</t>
  </si>
  <si>
    <t>2007.06.08</t>
  </si>
  <si>
    <t>ｳｴﾀﾞ</t>
  </si>
  <si>
    <t>UEDA</t>
  </si>
  <si>
    <t>ｶﾅﾀ</t>
  </si>
  <si>
    <t>Kanata</t>
  </si>
  <si>
    <t>入船</t>
  </si>
  <si>
    <t>ﾖｼﾀｶ</t>
  </si>
  <si>
    <t>Yoshitaka</t>
  </si>
  <si>
    <t>ﾀﾌﾞﾁ</t>
  </si>
  <si>
    <t>TABUCHI</t>
  </si>
  <si>
    <t>2007.05.17</t>
  </si>
  <si>
    <t>ｷﾀｼﾞﾏ</t>
  </si>
  <si>
    <t>ﾐｻｷ</t>
  </si>
  <si>
    <t>KITAJIMA</t>
  </si>
  <si>
    <t>Misaki</t>
  </si>
  <si>
    <t>2007.08.06</t>
  </si>
  <si>
    <t>ｸﾏｶﾞﾜ</t>
  </si>
  <si>
    <t>ﾋﾛﾔ</t>
  </si>
  <si>
    <t>KUMAGAWA</t>
  </si>
  <si>
    <t>Hiroya</t>
  </si>
  <si>
    <t>2007.09.19</t>
  </si>
  <si>
    <t>ﾀﾑﾗ</t>
  </si>
  <si>
    <t>TAMURA</t>
  </si>
  <si>
    <t>2007.09.21</t>
  </si>
  <si>
    <t>ﾀｹｶﾞﾐ</t>
  </si>
  <si>
    <t>TAKEGAMI</t>
  </si>
  <si>
    <t>2007.12.05</t>
  </si>
  <si>
    <t>大藏</t>
  </si>
  <si>
    <t>ｵｵｸﾗ</t>
  </si>
  <si>
    <t>ﾘﾝﾉｽｹ</t>
  </si>
  <si>
    <t>OKURA</t>
  </si>
  <si>
    <t>Rinnosuke</t>
  </si>
  <si>
    <t>2007.12.24</t>
  </si>
  <si>
    <t>美浜</t>
  </si>
  <si>
    <t>ｲﾂｷ</t>
  </si>
  <si>
    <t>Itsuki</t>
  </si>
  <si>
    <t>海斗</t>
  </si>
  <si>
    <t>ｶｲﾄ</t>
  </si>
  <si>
    <t>Kaito</t>
  </si>
  <si>
    <t>ｻﾞｲｾﾞﾝ</t>
  </si>
  <si>
    <t>ﾀｹﾋﾛ</t>
  </si>
  <si>
    <t>ZAIZEN</t>
  </si>
  <si>
    <t>Takehiro</t>
  </si>
  <si>
    <t>2007.05.04</t>
  </si>
  <si>
    <t>Souta</t>
  </si>
  <si>
    <t>2007.08.03</t>
  </si>
  <si>
    <t>ｼﾝﾉ</t>
  </si>
  <si>
    <t>ｺｳﾖｳ</t>
  </si>
  <si>
    <t>SHINNO</t>
  </si>
  <si>
    <t>2007.09.28</t>
  </si>
  <si>
    <t>ﾀｶﾞｼﾗ</t>
  </si>
  <si>
    <t>TAGASHIRA</t>
  </si>
  <si>
    <t>2007.11.04</t>
  </si>
  <si>
    <t>ｷﾀｳﾁ</t>
  </si>
  <si>
    <t>KITAUCHI</t>
  </si>
  <si>
    <t>2007.06.09</t>
  </si>
  <si>
    <t>ｸｳﾔ</t>
  </si>
  <si>
    <t>Kuya</t>
  </si>
  <si>
    <t>2007.04.18</t>
  </si>
  <si>
    <t>ﾖｳﾍｲ</t>
  </si>
  <si>
    <t>Yohei</t>
  </si>
  <si>
    <t>福栄</t>
  </si>
  <si>
    <t>ｺﾝﾄﾞｳ</t>
  </si>
  <si>
    <t>KONDO</t>
  </si>
  <si>
    <t>ﾏｻﾄ</t>
  </si>
  <si>
    <t>Masato</t>
  </si>
  <si>
    <t>ｿｳﾏ</t>
  </si>
  <si>
    <t>Soma</t>
  </si>
  <si>
    <t>ﾐｶﾐ</t>
  </si>
  <si>
    <t>MIKAMI</t>
  </si>
  <si>
    <t>ｱｵﾔﾏ</t>
  </si>
  <si>
    <t>AOYAMA</t>
  </si>
  <si>
    <t>ﾊｼﾓﾄ</t>
  </si>
  <si>
    <t>HASHIMOTO</t>
  </si>
  <si>
    <t>ｱｵｷ</t>
  </si>
  <si>
    <t>AOKI</t>
  </si>
  <si>
    <t>ｸﾎﾞﾀ</t>
  </si>
  <si>
    <t>KUBOTA</t>
  </si>
  <si>
    <t>ｲﾜｻｷ</t>
  </si>
  <si>
    <t>IWASAKI</t>
  </si>
  <si>
    <t>ﾀｷｻﾞﾜ</t>
  </si>
  <si>
    <t>TAKIZAWA</t>
  </si>
  <si>
    <t>ﾋｸﾞﾁ</t>
  </si>
  <si>
    <t>HIGUCHI</t>
  </si>
  <si>
    <t>ｺｳﾔﾏ</t>
  </si>
  <si>
    <t>ﾖｼﾉﾘ</t>
  </si>
  <si>
    <t>KOYAMA</t>
  </si>
  <si>
    <t>Yoshinori</t>
  </si>
  <si>
    <t>2007.09.15</t>
  </si>
  <si>
    <t>ﾜｷﾞ</t>
  </si>
  <si>
    <t>WAGI</t>
  </si>
  <si>
    <t>2007.7.31</t>
  </si>
  <si>
    <t>ﾋｼﾇﾏ</t>
  </si>
  <si>
    <t>ﾌﾀﾊﾞ</t>
  </si>
  <si>
    <t>HISHINUMA</t>
  </si>
  <si>
    <t>Futaba</t>
  </si>
  <si>
    <t>2007.11.26</t>
  </si>
  <si>
    <t>ﾘﾝﾀﾛｳ</t>
  </si>
  <si>
    <t>Rintaro</t>
  </si>
  <si>
    <t>ｻｲﾄｳ</t>
  </si>
  <si>
    <t>SAITO</t>
  </si>
  <si>
    <t>2007.10.23</t>
  </si>
  <si>
    <t>ﾔｼﾏ</t>
  </si>
  <si>
    <t>YASHIMA</t>
  </si>
  <si>
    <t>2007.12.19</t>
  </si>
  <si>
    <t>ﾆﾋﾗ</t>
  </si>
  <si>
    <t>ｷｼﾝ</t>
  </si>
  <si>
    <t>NIHIRA</t>
  </si>
  <si>
    <t>Kishin</t>
  </si>
  <si>
    <t>2007.12.18</t>
  </si>
  <si>
    <t>ﾕｳﾀﾞｲ</t>
  </si>
  <si>
    <t>Yudai</t>
  </si>
  <si>
    <t>2008.01.12</t>
  </si>
  <si>
    <t>2007.06.28</t>
  </si>
  <si>
    <t>ﾏｷ</t>
  </si>
  <si>
    <t>ﾕﾂﾞｷ</t>
  </si>
  <si>
    <t>MAKI</t>
  </si>
  <si>
    <t>Yuzuki</t>
  </si>
  <si>
    <t>2007.11.16</t>
  </si>
  <si>
    <t>ｴｲﾉｽｹ</t>
  </si>
  <si>
    <t>Einosuke</t>
  </si>
  <si>
    <t>2007.12.14</t>
  </si>
  <si>
    <t>2007.10.29</t>
  </si>
  <si>
    <t>ﾋｼﾞｶﾀ</t>
  </si>
  <si>
    <t>HIJIKATA</t>
  </si>
  <si>
    <t>ﾓﾐﾀ</t>
  </si>
  <si>
    <t>MOMITA</t>
  </si>
  <si>
    <t>2007.10.30</t>
  </si>
  <si>
    <t>ﾂﾌﾞ</t>
  </si>
  <si>
    <t>ｺｳﾍｲ</t>
  </si>
  <si>
    <t>TSUBU</t>
  </si>
  <si>
    <t>Kohei</t>
  </si>
  <si>
    <t>2008.03.29</t>
  </si>
  <si>
    <t>ｳﾁﾔﾏ</t>
  </si>
  <si>
    <t>UCHIYAMA</t>
  </si>
  <si>
    <t>ﾐｷ</t>
  </si>
  <si>
    <t>MIKI</t>
  </si>
  <si>
    <t>ﾘｸﾄ</t>
  </si>
  <si>
    <t>Rikuto</t>
  </si>
  <si>
    <t>ONO</t>
  </si>
  <si>
    <t>陸</t>
  </si>
  <si>
    <t>2007.05.08</t>
  </si>
  <si>
    <t>堀江</t>
  </si>
  <si>
    <t>2007.11.20</t>
  </si>
  <si>
    <t>諏訪</t>
  </si>
  <si>
    <t>喜春</t>
  </si>
  <si>
    <t>ｽﾜ</t>
  </si>
  <si>
    <t>ﾖｼﾊﾙ</t>
  </si>
  <si>
    <t>SUWA</t>
  </si>
  <si>
    <t>Yoshiharu</t>
  </si>
  <si>
    <t>2007.05.03</t>
  </si>
  <si>
    <t>沖</t>
  </si>
  <si>
    <t>一輝</t>
  </si>
  <si>
    <t>ｵｷ</t>
  </si>
  <si>
    <t>ｲｯｷ</t>
  </si>
  <si>
    <t>OKI</t>
  </si>
  <si>
    <t>Ikki</t>
  </si>
  <si>
    <t>2007.04.13</t>
  </si>
  <si>
    <t>博貴</t>
  </si>
  <si>
    <t>2007.09.13</t>
  </si>
  <si>
    <t>越川</t>
  </si>
  <si>
    <t>啓仁</t>
  </si>
  <si>
    <t>ｺｼｶﾜ</t>
  </si>
  <si>
    <t>ｹｲﾄ</t>
  </si>
  <si>
    <t>KOSHIKAWA</t>
  </si>
  <si>
    <t>Keito</t>
  </si>
  <si>
    <t>高根</t>
  </si>
  <si>
    <t>莉央</t>
  </si>
  <si>
    <t>ﾀｶﾈ</t>
  </si>
  <si>
    <t>ﾘｵ</t>
  </si>
  <si>
    <t>TAKANE</t>
  </si>
  <si>
    <t>Rio</t>
  </si>
  <si>
    <t>2007.10.15</t>
  </si>
  <si>
    <t>青木</t>
  </si>
  <si>
    <t>寿人</t>
  </si>
  <si>
    <t>ﾋｻﾄ</t>
  </si>
  <si>
    <t>Hisato</t>
  </si>
  <si>
    <t>2007.09.18</t>
  </si>
  <si>
    <t>小山</t>
  </si>
  <si>
    <t>瑛輝</t>
  </si>
  <si>
    <t>ｺﾔﾏ</t>
  </si>
  <si>
    <t>2007.12.11</t>
  </si>
  <si>
    <t>遠藤</t>
  </si>
  <si>
    <t>健蔵</t>
  </si>
  <si>
    <t>ｴﾝﾄﾞｳ</t>
  </si>
  <si>
    <t>ｹﾝｿﾞｳ</t>
  </si>
  <si>
    <t>ENDO</t>
  </si>
  <si>
    <t>Kenzo</t>
  </si>
  <si>
    <t>2007.11.05</t>
  </si>
  <si>
    <t>秋山</t>
  </si>
  <si>
    <t>ｱｷﾔﾏ</t>
  </si>
  <si>
    <t>AKIYAMA</t>
  </si>
  <si>
    <t>平野</t>
  </si>
  <si>
    <t>壮汰</t>
  </si>
  <si>
    <t>ﾋﾗﾉ</t>
  </si>
  <si>
    <t>HIRANO</t>
  </si>
  <si>
    <t>2007.04.07</t>
  </si>
  <si>
    <t>翔馬</t>
  </si>
  <si>
    <t>小澤</t>
  </si>
  <si>
    <t>怜央</t>
  </si>
  <si>
    <t>ｵｻﾞﾜ</t>
  </si>
  <si>
    <t>ﾚｵ</t>
  </si>
  <si>
    <t>OZAWA</t>
  </si>
  <si>
    <t>Reo</t>
  </si>
  <si>
    <t>2008.02.29</t>
  </si>
  <si>
    <t>妙典</t>
  </si>
  <si>
    <t>ﾅｶﾔﾏ</t>
  </si>
  <si>
    <t>ｹｲｼﾞ</t>
  </si>
  <si>
    <t>NAKAYAMA</t>
  </si>
  <si>
    <t>Keiji</t>
  </si>
  <si>
    <t>ｳﾁﾊﾗ</t>
  </si>
  <si>
    <t>UCHIHARA</t>
  </si>
  <si>
    <t>2007.07.13</t>
  </si>
  <si>
    <t>ｺﾏﾂ</t>
  </si>
  <si>
    <t>ﾋﾋﾞｷ</t>
  </si>
  <si>
    <t>KOMATSU</t>
  </si>
  <si>
    <t>2007.08.24</t>
  </si>
  <si>
    <t>ｻｶｸﾞﾁ</t>
  </si>
  <si>
    <t>ﾊﾙ</t>
  </si>
  <si>
    <t>SAKAGUCHI</t>
  </si>
  <si>
    <t>Haru</t>
  </si>
  <si>
    <t>2007.06.19</t>
  </si>
  <si>
    <t>ｽｶﾞﾜﾗ</t>
  </si>
  <si>
    <t>SUGAWARA</t>
  </si>
  <si>
    <t>2007.10.03</t>
  </si>
  <si>
    <t>ｽｷﾞﾔﾏ</t>
  </si>
  <si>
    <t>SUGIYAMA</t>
  </si>
  <si>
    <t>2007.09.02</t>
  </si>
  <si>
    <t>ﾀｹﾀﾞ</t>
  </si>
  <si>
    <t>TAKEDA</t>
  </si>
  <si>
    <t>2008.01.08</t>
  </si>
  <si>
    <t>ﾃﾗｻﾞﾜ</t>
  </si>
  <si>
    <t>ﾚｵﾝ</t>
  </si>
  <si>
    <t>TERAZAWA</t>
  </si>
  <si>
    <t>Reon</t>
  </si>
  <si>
    <t>2008.03.15</t>
  </si>
  <si>
    <t>ﾆｼﾔﾏ</t>
  </si>
  <si>
    <t>ﾖｼﾋﾛ</t>
  </si>
  <si>
    <t>NISHIYAMA</t>
  </si>
  <si>
    <t>Yoshihiro</t>
  </si>
  <si>
    <t>2008.01.23</t>
  </si>
  <si>
    <t>ﾌｶﾀﾞ</t>
  </si>
  <si>
    <t>FUKADA</t>
  </si>
  <si>
    <t>2007.08.02</t>
  </si>
  <si>
    <t>ﾌｼﾞﾜﾗ</t>
  </si>
  <si>
    <t>FUZIWARA</t>
  </si>
  <si>
    <t>2008.03.16</t>
  </si>
  <si>
    <t>ﾔﾏｶﾜ</t>
  </si>
  <si>
    <t>ｵｳｽｹ</t>
  </si>
  <si>
    <t>YAMAKAWA</t>
  </si>
  <si>
    <t>Osuke</t>
  </si>
  <si>
    <t>2007.07.16</t>
  </si>
  <si>
    <t>ﾖｼｳﾁ</t>
  </si>
  <si>
    <t>YOSHIUCHI</t>
  </si>
  <si>
    <t>ﾗﾝ</t>
  </si>
  <si>
    <t>Ran</t>
  </si>
  <si>
    <t>明海</t>
  </si>
  <si>
    <t>ｷﾀﾅﾐ</t>
  </si>
  <si>
    <t>KITANAMI</t>
  </si>
  <si>
    <t>ｺｳｼﾛｳ</t>
  </si>
  <si>
    <t>Koshiro</t>
  </si>
  <si>
    <t>ｾﾗ</t>
  </si>
  <si>
    <t>Sera</t>
  </si>
  <si>
    <t>ﾅｵｷ</t>
  </si>
  <si>
    <t>Naoki</t>
  </si>
  <si>
    <t>ﾀｶﾀﾆ</t>
  </si>
  <si>
    <t>TAKATANI</t>
  </si>
  <si>
    <t>2007.6.24</t>
  </si>
  <si>
    <t>Koyo</t>
  </si>
  <si>
    <t>新規</t>
  </si>
  <si>
    <t>ｶﾉｳ</t>
  </si>
  <si>
    <t>KANO</t>
  </si>
  <si>
    <t>ｵｵｶﾜ</t>
  </si>
  <si>
    <t>ｺｱ</t>
  </si>
  <si>
    <t>OKAWA</t>
  </si>
  <si>
    <t>Koa</t>
  </si>
  <si>
    <t>2007.07.25</t>
  </si>
  <si>
    <t>2007.11.08</t>
  </si>
  <si>
    <t>ﾊﾗ</t>
  </si>
  <si>
    <t>HARA</t>
  </si>
  <si>
    <t>2008.08.08</t>
  </si>
  <si>
    <t>ﾐﾔﾁ</t>
  </si>
  <si>
    <t>MIYACHI</t>
  </si>
  <si>
    <t>2008.09.09</t>
  </si>
  <si>
    <t>ｵﾊﾞﾀ</t>
  </si>
  <si>
    <t>ｲﾁﾀ</t>
  </si>
  <si>
    <t>OBATA</t>
  </si>
  <si>
    <t>Ichita</t>
  </si>
  <si>
    <t>2008.08.05</t>
  </si>
  <si>
    <t>ｿｳｲﾁﾛｳ</t>
  </si>
  <si>
    <t>Soichiro</t>
  </si>
  <si>
    <t>2009.01.07</t>
  </si>
  <si>
    <t>2008.05.09</t>
  </si>
  <si>
    <t>2008.10.15</t>
  </si>
  <si>
    <t>ﾏﾕｽﾞﾐ</t>
  </si>
  <si>
    <t>ｷﾖﾀｶ</t>
  </si>
  <si>
    <t>MAYUZUMI</t>
  </si>
  <si>
    <t>Kiyotaka</t>
  </si>
  <si>
    <t>ﾐﾔﾉ</t>
  </si>
  <si>
    <t>MIYANO</t>
  </si>
  <si>
    <t>2008.11.18</t>
  </si>
  <si>
    <t>ﾖｼﾊﾗ</t>
  </si>
  <si>
    <t>ｽｶｲ</t>
  </si>
  <si>
    <t>YOSHIHARA</t>
  </si>
  <si>
    <t>Sukai</t>
  </si>
  <si>
    <t>2008.06.15</t>
  </si>
  <si>
    <t>ｲｼｲ</t>
  </si>
  <si>
    <t>ﾕｳﾜ</t>
  </si>
  <si>
    <t>ISHII</t>
  </si>
  <si>
    <t>Yuwa</t>
  </si>
  <si>
    <t>2007.07.05</t>
  </si>
  <si>
    <t>ﾀﾃ</t>
  </si>
  <si>
    <t>TATE</t>
  </si>
  <si>
    <t>2008.12.11</t>
  </si>
  <si>
    <t>ｱﾔﾄ</t>
  </si>
  <si>
    <t>Ayato</t>
  </si>
  <si>
    <t>2008.5.1</t>
  </si>
  <si>
    <t>ｵﾁ</t>
  </si>
  <si>
    <t>OCHI</t>
  </si>
  <si>
    <t>2009.1.14</t>
  </si>
  <si>
    <t>2008.11.5</t>
  </si>
  <si>
    <t>ﾎｻｶ</t>
  </si>
  <si>
    <t>HOSAKA</t>
  </si>
  <si>
    <t>2008.8.14</t>
  </si>
  <si>
    <t>ｸﾛｲﾜ</t>
  </si>
  <si>
    <t>ﾕｳﾍｲ</t>
  </si>
  <si>
    <t>KUROIWA</t>
  </si>
  <si>
    <t>Yuhei</t>
  </si>
  <si>
    <t>2008.6.10</t>
  </si>
  <si>
    <t>ｹｲｼｮｳ</t>
  </si>
  <si>
    <t>Keisho</t>
  </si>
  <si>
    <t>2008.12.31</t>
  </si>
  <si>
    <t>2009.02.03</t>
  </si>
  <si>
    <t>2008.04.15</t>
  </si>
  <si>
    <t>ﾋﾛﾊﾀ</t>
  </si>
  <si>
    <t>HIROHATA</t>
  </si>
  <si>
    <t>2009.03.21</t>
  </si>
  <si>
    <t>ﾔﾀﾍﾞ</t>
  </si>
  <si>
    <t>YATABE</t>
  </si>
  <si>
    <t>2008.04.29</t>
  </si>
  <si>
    <t>2008.4.9</t>
  </si>
  <si>
    <t>ﾄｴﾀﾞ</t>
  </si>
  <si>
    <t>ｶﾞｸ</t>
  </si>
  <si>
    <t>TOEDA</t>
  </si>
  <si>
    <t>Gaku</t>
  </si>
  <si>
    <t>2008.09.03</t>
  </si>
  <si>
    <t>ﾐﾈｷﾞｼ</t>
  </si>
  <si>
    <t>MINEGISHI</t>
  </si>
  <si>
    <t>2008.8.23</t>
  </si>
  <si>
    <t>2008.12.24</t>
  </si>
  <si>
    <t>ﾀｹﾑﾗ</t>
  </si>
  <si>
    <t>TAKEMURA</t>
  </si>
  <si>
    <t>2008.06.24</t>
  </si>
  <si>
    <t>ﾛｲ</t>
  </si>
  <si>
    <t>Roi</t>
  </si>
  <si>
    <t>2009.01.10</t>
  </si>
  <si>
    <t>ｶｼﾜﾊﾞﾗ</t>
  </si>
  <si>
    <t>KASHIWABARA</t>
  </si>
  <si>
    <t>2008.07.08</t>
  </si>
  <si>
    <t>ﾐﾔｹ</t>
  </si>
  <si>
    <t>ﾃﾙｷ</t>
  </si>
  <si>
    <t>MIYAKE</t>
  </si>
  <si>
    <t>Teruki</t>
  </si>
  <si>
    <t>ﾔｼﾞﾏ</t>
  </si>
  <si>
    <t>YAJIMA</t>
  </si>
  <si>
    <t>2008.07.26</t>
  </si>
  <si>
    <t>2009.01.20</t>
  </si>
  <si>
    <t>高貝</t>
  </si>
  <si>
    <t>規仁</t>
  </si>
  <si>
    <t>ﾀｶｶﾞｲ</t>
  </si>
  <si>
    <t>ﾉﾘﾋﾄ</t>
  </si>
  <si>
    <t>TAKAGAI</t>
  </si>
  <si>
    <t>Norihito</t>
  </si>
  <si>
    <t>2009.01.06</t>
  </si>
  <si>
    <t>ﾅｶﾉ</t>
  </si>
  <si>
    <t>ｾｲﾅ</t>
  </si>
  <si>
    <t>2007.07.14</t>
  </si>
  <si>
    <t>ﾕｳﾛ</t>
  </si>
  <si>
    <t>Yuro</t>
  </si>
  <si>
    <t>ﾑﾛｷ</t>
  </si>
  <si>
    <t>MUROKI</t>
  </si>
  <si>
    <t>2008.09.15</t>
  </si>
  <si>
    <t>ｺﾆｼ</t>
  </si>
  <si>
    <t>KONISHI</t>
  </si>
  <si>
    <t>2008.05.21</t>
  </si>
  <si>
    <t>ﾊﾀｹﾔﾏ</t>
  </si>
  <si>
    <t>HATAKEYAMA</t>
  </si>
  <si>
    <t>ｾｲｺﾞ</t>
  </si>
  <si>
    <t>Seigo</t>
  </si>
  <si>
    <t>2008.09.23</t>
  </si>
  <si>
    <t>ﾀﾏｵｷ</t>
  </si>
  <si>
    <t>TAMAOKI</t>
  </si>
  <si>
    <t>Syou</t>
  </si>
  <si>
    <t>ﾄﾞｲ</t>
  </si>
  <si>
    <t>DOI</t>
  </si>
  <si>
    <t>Syouma</t>
  </si>
  <si>
    <t>2008.05.17</t>
  </si>
  <si>
    <t>ﾏｽｻﾞｷ</t>
  </si>
  <si>
    <t>ｱﾄ</t>
  </si>
  <si>
    <t>MASUZAKI</t>
  </si>
  <si>
    <t>Ato</t>
  </si>
  <si>
    <t>2008.07.13</t>
  </si>
  <si>
    <t>ｵｶｻﾞｷ</t>
  </si>
  <si>
    <t>ﾏｻﾉﾘ</t>
  </si>
  <si>
    <t>OKAZAKI</t>
  </si>
  <si>
    <t>Masanori</t>
  </si>
  <si>
    <t>2008.10.21</t>
  </si>
  <si>
    <t>ｶｼﾜｷﾞ</t>
  </si>
  <si>
    <t>KASHIWAGI</t>
  </si>
  <si>
    <t>ｽｽﾞﾏﾙ</t>
  </si>
  <si>
    <t>ﾕｳ</t>
  </si>
  <si>
    <t>SUZUMARU</t>
  </si>
  <si>
    <t>Yu</t>
  </si>
  <si>
    <t>2009.02.10</t>
  </si>
  <si>
    <t>ｲｶﾞﾜ</t>
  </si>
  <si>
    <t>IGAWA</t>
  </si>
  <si>
    <t>Kouta</t>
  </si>
  <si>
    <t>2008.07.30</t>
  </si>
  <si>
    <t>ﾖｼﾑﾗ</t>
  </si>
  <si>
    <t>ｲﾌﾞｷ</t>
  </si>
  <si>
    <t>YOSHIMURA</t>
  </si>
  <si>
    <t>Ibuki</t>
  </si>
  <si>
    <t>2008.05.30</t>
  </si>
  <si>
    <t>ﾐﾔｻﾞﾄ</t>
  </si>
  <si>
    <t>MIYAZATO</t>
  </si>
  <si>
    <t>2008.08.25</t>
  </si>
  <si>
    <t>ﾏﾂﾓﾄ</t>
  </si>
  <si>
    <t>MATSUMOTO</t>
  </si>
  <si>
    <t>ﾎﾘｶﾜ</t>
  </si>
  <si>
    <t>HORIKAWA</t>
  </si>
  <si>
    <t>ﾏﾂﾅｶﾞ</t>
  </si>
  <si>
    <t>MATSUNAGA</t>
  </si>
  <si>
    <t>2008.11.20</t>
  </si>
  <si>
    <t>ｿﾝﾀﾞ</t>
  </si>
  <si>
    <t>SONDA</t>
  </si>
  <si>
    <t>2008.11.26</t>
  </si>
  <si>
    <t>ﾀｹﾁ</t>
  </si>
  <si>
    <t>ｼｭﾝﾀ</t>
  </si>
  <si>
    <t>TAKECHI</t>
  </si>
  <si>
    <t>Shunta</t>
  </si>
  <si>
    <t>2008.6.30</t>
  </si>
  <si>
    <t>2008.08.21</t>
  </si>
  <si>
    <t>2008.04.21</t>
  </si>
  <si>
    <t>ﾅｶﾏﾙ</t>
  </si>
  <si>
    <t>NAKAMARU</t>
  </si>
  <si>
    <t>2008.5.9</t>
  </si>
  <si>
    <t>ﾀﾀﾞ</t>
  </si>
  <si>
    <t>TADA</t>
  </si>
  <si>
    <t>2008.7.21</t>
  </si>
  <si>
    <t>ﾑﾗﾔﾏ</t>
  </si>
  <si>
    <t>ﾌｳｺﾞ</t>
  </si>
  <si>
    <t>MURAYAMA</t>
  </si>
  <si>
    <t>Hugo</t>
  </si>
  <si>
    <t>2009.1.10</t>
  </si>
  <si>
    <t>ジョン</t>
  </si>
  <si>
    <t>ヴァン　ラ　ペルア</t>
  </si>
  <si>
    <t>ｼﾞｮﾝ</t>
  </si>
  <si>
    <t>ｳﾞｧﾝ　ﾗ　ﾍﾟﾙｱ</t>
  </si>
  <si>
    <t>JOHN</t>
  </si>
  <si>
    <t>VAN LAL PEKHLUA</t>
  </si>
  <si>
    <t>2008.7.22</t>
  </si>
  <si>
    <t>タツキ</t>
  </si>
  <si>
    <t>Suzuki</t>
  </si>
  <si>
    <t>2008.9.2</t>
  </si>
  <si>
    <t>ﾜｶﾞﾂﾏ</t>
  </si>
  <si>
    <t>WAGATSUMA</t>
  </si>
  <si>
    <t>2008.12.23</t>
  </si>
  <si>
    <t>大川</t>
  </si>
  <si>
    <t>夏生</t>
  </si>
  <si>
    <t>2008.6.23</t>
  </si>
  <si>
    <t>井﨑</t>
  </si>
  <si>
    <t>麻斗</t>
  </si>
  <si>
    <t>ｲｻﾞｷ</t>
  </si>
  <si>
    <t>ｱｻﾄ</t>
  </si>
  <si>
    <t>IZAKI</t>
  </si>
  <si>
    <t>Asato</t>
  </si>
  <si>
    <t>2008.10.2</t>
  </si>
  <si>
    <t>津久井</t>
  </si>
  <si>
    <t>由良</t>
  </si>
  <si>
    <t>ﾂｸｲ</t>
  </si>
  <si>
    <t>ﾕﾗ</t>
  </si>
  <si>
    <t>TSUKUI</t>
  </si>
  <si>
    <t>Yura</t>
  </si>
  <si>
    <t>2009.3.27</t>
  </si>
  <si>
    <t>片柳</t>
  </si>
  <si>
    <t>晴登</t>
  </si>
  <si>
    <t>ｶﾀﾔﾅｷﾞ</t>
  </si>
  <si>
    <t>KATAYANAGI</t>
  </si>
  <si>
    <t>2008.12.30</t>
  </si>
  <si>
    <t>鎌田</t>
  </si>
  <si>
    <t>浩輔</t>
  </si>
  <si>
    <t>ｶﾏﾀﾞ</t>
  </si>
  <si>
    <t>KAMADA</t>
  </si>
  <si>
    <t>2008.5.17</t>
  </si>
  <si>
    <t>雲田</t>
  </si>
  <si>
    <t>好真</t>
  </si>
  <si>
    <t>ｸﾓﾀﾞ</t>
  </si>
  <si>
    <t>ﾖｼﾏｻ</t>
  </si>
  <si>
    <t>Yoshimasa</t>
  </si>
  <si>
    <t>2008.12.10</t>
  </si>
  <si>
    <t>有延</t>
  </si>
  <si>
    <t>和真</t>
  </si>
  <si>
    <t>ｱﾘﾉﾌﾞ</t>
  </si>
  <si>
    <t>ｶｽﾞﾏ</t>
  </si>
  <si>
    <t>Kazuma</t>
  </si>
  <si>
    <t>2008.5.10</t>
  </si>
  <si>
    <t>京田</t>
  </si>
  <si>
    <t>孝高</t>
  </si>
  <si>
    <t>ｷｮｳﾀﾞ</t>
  </si>
  <si>
    <t>2008.5.22</t>
  </si>
  <si>
    <t>福嶋</t>
  </si>
  <si>
    <t>琥珀</t>
  </si>
  <si>
    <t>ﾌｸｼﾏ</t>
  </si>
  <si>
    <t>ｺﾊｸ</t>
  </si>
  <si>
    <t>Kohaku</t>
  </si>
  <si>
    <t>2008.7.29</t>
  </si>
  <si>
    <t>林</t>
  </si>
  <si>
    <t>翔</t>
  </si>
  <si>
    <t>ﾘﾝ</t>
  </si>
  <si>
    <t>Syo</t>
  </si>
  <si>
    <t>2008.8.20</t>
  </si>
  <si>
    <t>乃海</t>
  </si>
  <si>
    <t>ﾉｱ</t>
  </si>
  <si>
    <t>Noa</t>
  </si>
  <si>
    <t>2008.10.16</t>
  </si>
  <si>
    <t>莉流</t>
  </si>
  <si>
    <t>ﾚｲﾙ</t>
  </si>
  <si>
    <t>Reiru</t>
  </si>
  <si>
    <t>篠原</t>
  </si>
  <si>
    <t>翔也</t>
  </si>
  <si>
    <t>ｼﾉﾊﾗ</t>
  </si>
  <si>
    <t>ｼｮｳﾔ</t>
  </si>
  <si>
    <t>SHINOHARA</t>
  </si>
  <si>
    <t>Syoya</t>
  </si>
  <si>
    <t>2009.02.17</t>
  </si>
  <si>
    <t>菅宮</t>
  </si>
  <si>
    <t>弘樹</t>
  </si>
  <si>
    <t>ｽｶﾞﾐﾔ</t>
  </si>
  <si>
    <t>SUGAMIYA</t>
  </si>
  <si>
    <t>2009.01.12</t>
  </si>
  <si>
    <t>野村</t>
  </si>
  <si>
    <t>ﾉﾑﾗ</t>
  </si>
  <si>
    <t>NOMURA</t>
  </si>
  <si>
    <t>2008.04.20</t>
  </si>
  <si>
    <t>八田</t>
  </si>
  <si>
    <t>瑞己</t>
  </si>
  <si>
    <t>ﾊｯﾀ</t>
  </si>
  <si>
    <t>HATTA</t>
  </si>
  <si>
    <t>2008.06.16</t>
  </si>
  <si>
    <t>2008.08.27</t>
  </si>
  <si>
    <t>2009.02.13</t>
  </si>
  <si>
    <t>ｵｶﾓﾄ</t>
  </si>
  <si>
    <t>OKAMOTO</t>
  </si>
  <si>
    <t>2008.05.14</t>
  </si>
  <si>
    <t>2008.04.12</t>
  </si>
  <si>
    <t>ｹﾞﾝｼﾝ</t>
  </si>
  <si>
    <t>GENSHIN</t>
  </si>
  <si>
    <t>2009.01.30</t>
  </si>
  <si>
    <t>ﾀﾆ</t>
  </si>
  <si>
    <t>TANI</t>
  </si>
  <si>
    <t>2008.10.06</t>
  </si>
  <si>
    <t>ﾂｻﾞﾜ</t>
  </si>
  <si>
    <t>ｱﾂｷ</t>
  </si>
  <si>
    <t>TSUZAWA</t>
  </si>
  <si>
    <t>Atsuki</t>
  </si>
  <si>
    <t>2008.11.12</t>
  </si>
  <si>
    <t>2009.01.22</t>
  </si>
  <si>
    <t>ｾｲｼﾞ</t>
  </si>
  <si>
    <t>Seiji</t>
  </si>
  <si>
    <t>2008.07.05</t>
  </si>
  <si>
    <t>ﾏｽｺ</t>
  </si>
  <si>
    <t>MASUKO</t>
  </si>
  <si>
    <t>ﾏﾂｲ</t>
  </si>
  <si>
    <t>ｺﾀﾛｳ</t>
  </si>
  <si>
    <t>MATSUI</t>
  </si>
  <si>
    <t>2008.12.26</t>
  </si>
  <si>
    <t>ｳｽｸﾗ</t>
  </si>
  <si>
    <t>USUKURA</t>
  </si>
  <si>
    <t>2009.01.09</t>
  </si>
  <si>
    <t>カンタ</t>
  </si>
  <si>
    <t>2008.07.14</t>
  </si>
  <si>
    <t>ﾐﾔｶﾞﾜ</t>
  </si>
  <si>
    <t>ｱﾕﾑ</t>
  </si>
  <si>
    <t>MIYAGAWA</t>
  </si>
  <si>
    <t>Ayumu</t>
  </si>
  <si>
    <t>市・浦</t>
    <rPh sb="0" eb="1">
      <t>イチ</t>
    </rPh>
    <rPh sb="2" eb="3">
      <t>ウラ</t>
    </rPh>
    <phoneticPr fontId="2"/>
  </si>
  <si>
    <t>ﾂｶ</t>
  </si>
  <si>
    <t>TSUKA</t>
  </si>
  <si>
    <t>2008.02.22</t>
  </si>
  <si>
    <t>ｲｼﾀﾞ</t>
  </si>
  <si>
    <t>ISHIDA</t>
  </si>
  <si>
    <t>2008.08.06</t>
  </si>
  <si>
    <t>ｷﾖｵｶ</t>
  </si>
  <si>
    <t>ｶｹﾙ</t>
  </si>
  <si>
    <t>KIYOOKA</t>
  </si>
  <si>
    <t>Kakeru</t>
  </si>
  <si>
    <t>2008.6.11</t>
  </si>
  <si>
    <t>ﾐﾀﾆ</t>
  </si>
  <si>
    <t>ｾｲｵｳ</t>
  </si>
  <si>
    <t>MITANI</t>
  </si>
  <si>
    <t>Seio</t>
  </si>
  <si>
    <t>ﾊﾏﾀﾞ</t>
  </si>
  <si>
    <t>ﾀｲｲﾁ</t>
  </si>
  <si>
    <t>HAMADA</t>
  </si>
  <si>
    <t>ﾋﾗﾔﾏ</t>
  </si>
  <si>
    <t>ｹｲﾀﾛｳ</t>
  </si>
  <si>
    <t>HIRAYAMA</t>
  </si>
  <si>
    <t>Keitaro</t>
  </si>
  <si>
    <t>ｳｴﾊﾗ</t>
  </si>
  <si>
    <t>UEHARA</t>
  </si>
  <si>
    <t>2006.6.4</t>
  </si>
  <si>
    <t>ﾊﾔｼ</t>
  </si>
  <si>
    <t>ｶｲﾘ</t>
  </si>
  <si>
    <t>HAYASHI</t>
  </si>
  <si>
    <t>Kairi</t>
  </si>
  <si>
    <t>ﾏｴﾀﾞ</t>
  </si>
  <si>
    <t>MAEDA</t>
  </si>
  <si>
    <t>ｿｳﾀﾛｳ</t>
  </si>
  <si>
    <t>Sotaro</t>
  </si>
  <si>
    <t>ﾅｵ</t>
  </si>
  <si>
    <t>Nao</t>
  </si>
  <si>
    <t>ｻﾊｼ</t>
  </si>
  <si>
    <t>SAHASHI</t>
  </si>
  <si>
    <t>ﾖﾈﾔﾏ</t>
  </si>
  <si>
    <t>ｱｻﾋ</t>
  </si>
  <si>
    <t>YONEYAMA</t>
  </si>
  <si>
    <t>Asahi</t>
  </si>
  <si>
    <t>2008.08.19</t>
  </si>
  <si>
    <t>ﾏﾂﾐ</t>
  </si>
  <si>
    <t>MATSUMI</t>
  </si>
  <si>
    <t>2008.11.05</t>
  </si>
  <si>
    <t>ｳﾒｶﾜ</t>
  </si>
  <si>
    <t>ｽﾊﾞﾙ</t>
  </si>
  <si>
    <t>UMEKAWA</t>
  </si>
  <si>
    <t>Subaru</t>
  </si>
  <si>
    <t>2008.08.10</t>
  </si>
  <si>
    <t>2008.11.11</t>
  </si>
  <si>
    <t>2008.09.11</t>
  </si>
  <si>
    <t>ｶﾜｶﾐ</t>
  </si>
  <si>
    <t>ﾚｲﾄ</t>
  </si>
  <si>
    <t>KAWAKAMI</t>
  </si>
  <si>
    <t>Reito</t>
  </si>
  <si>
    <t>2008.11.21</t>
  </si>
  <si>
    <t>ﾄｸﾅｶﾞ</t>
  </si>
  <si>
    <t>TOKUNAGA</t>
  </si>
  <si>
    <t>2008.06.27</t>
  </si>
  <si>
    <t>FUJIWARA</t>
  </si>
  <si>
    <t>2008.07.06</t>
  </si>
  <si>
    <t>ﾋﾞﾙｶﾜ</t>
  </si>
  <si>
    <t>BIRUKAWA</t>
  </si>
  <si>
    <t>2008.04.24</t>
  </si>
  <si>
    <t>ﾏﾂﾑﾗ</t>
  </si>
  <si>
    <t>MATSUMURA</t>
  </si>
  <si>
    <t>2008.11.27</t>
  </si>
  <si>
    <t>ｼﾀﾞ</t>
  </si>
  <si>
    <t>SHIDA</t>
  </si>
  <si>
    <t>2008.06.12</t>
  </si>
  <si>
    <t>ﾂﾙｼﾏ</t>
  </si>
  <si>
    <t>TSURUSHIMA</t>
  </si>
  <si>
    <t>2008.10.29</t>
  </si>
  <si>
    <t>ｻﾜﾍﾞ</t>
  </si>
  <si>
    <t>ｴｲﾄ</t>
  </si>
  <si>
    <t>SAWABE</t>
  </si>
  <si>
    <t>Eito</t>
  </si>
  <si>
    <t>2008.11.16</t>
  </si>
  <si>
    <t>ﾐﾔｼﾀ</t>
  </si>
  <si>
    <t>ﾄﾓﾅﾘ</t>
  </si>
  <si>
    <t>MIYASHITA</t>
  </si>
  <si>
    <t>Tomonari</t>
  </si>
  <si>
    <t>2008．08.04</t>
  </si>
  <si>
    <t>2008.10.01</t>
  </si>
  <si>
    <t>2008.06.23</t>
  </si>
  <si>
    <t>2009.01.25</t>
  </si>
  <si>
    <t>三浦</t>
  </si>
  <si>
    <t>篤</t>
  </si>
  <si>
    <t>2008.10.20</t>
  </si>
  <si>
    <t>JANG</t>
  </si>
  <si>
    <t>HAJUN</t>
  </si>
  <si>
    <t>ｼﾞｬﾝ</t>
  </si>
  <si>
    <t>ﾊｼﾞｭﾝ</t>
  </si>
  <si>
    <t>Hajun</t>
  </si>
  <si>
    <t>2008.1.14</t>
  </si>
  <si>
    <t>KOR</t>
  </si>
  <si>
    <t>ｵｶ</t>
  </si>
  <si>
    <t>OKA</t>
  </si>
  <si>
    <t>2009.2.21</t>
  </si>
  <si>
    <t>ｹﾝﾄ</t>
  </si>
  <si>
    <t>Kento</t>
  </si>
  <si>
    <t>2007.2.5</t>
  </si>
  <si>
    <t>ﾌﾙﾀ</t>
  </si>
  <si>
    <t>ｿｳｴｲ</t>
  </si>
  <si>
    <t>FURUTA</t>
  </si>
  <si>
    <t>Souei</t>
  </si>
  <si>
    <t>2008.12.5</t>
  </si>
  <si>
    <t>ﾂﾈｽ</t>
  </si>
  <si>
    <t>TSUNEZUMI</t>
  </si>
  <si>
    <t>2008.7.18</t>
  </si>
  <si>
    <t>ﾉｶﾞﾐ</t>
  </si>
  <si>
    <t>NOGAMI</t>
  </si>
  <si>
    <t>2008.11.04</t>
  </si>
  <si>
    <t>ｸﾛｻﾜ</t>
  </si>
  <si>
    <t>ﾔﾋﾄ</t>
  </si>
  <si>
    <t>KUROSAWA</t>
  </si>
  <si>
    <t>Yahito</t>
  </si>
  <si>
    <t>2009.03.14</t>
  </si>
  <si>
    <t>ﾄｷﾀ</t>
  </si>
  <si>
    <t>TOKITA</t>
  </si>
  <si>
    <t>2009.02.04</t>
  </si>
  <si>
    <t>圓井</t>
  </si>
  <si>
    <t>泰冴</t>
  </si>
  <si>
    <t>ﾂﾑﾗｲ</t>
  </si>
  <si>
    <t>TSUMURAI</t>
  </si>
  <si>
    <t>2008.05.26</t>
  </si>
  <si>
    <t>ｲﾁﾛ</t>
  </si>
  <si>
    <t>Ichiro</t>
  </si>
  <si>
    <t>2008.07.15</t>
  </si>
  <si>
    <t>快</t>
  </si>
  <si>
    <t>ｲﾜﾌﾞﾁ</t>
  </si>
  <si>
    <t>IWABUCHI</t>
  </si>
  <si>
    <t>2008.09.17</t>
  </si>
  <si>
    <t>國井</t>
  </si>
  <si>
    <t>凰聖</t>
  </si>
  <si>
    <t>ｸﾆｲ</t>
  </si>
  <si>
    <t>KUNII</t>
  </si>
  <si>
    <t>京谷</t>
  </si>
  <si>
    <t>敬汰</t>
  </si>
  <si>
    <t>KYOUYA</t>
  </si>
  <si>
    <t>2008.05.22</t>
  </si>
  <si>
    <t>ｼﾝﾄﾞｳ</t>
  </si>
  <si>
    <t>2008.10.26</t>
  </si>
  <si>
    <t>ﾓﾘﾀ</t>
  </si>
  <si>
    <t>ｹﾝｺﾞ</t>
  </si>
  <si>
    <t>MORITA</t>
  </si>
  <si>
    <t>Kengo</t>
  </si>
  <si>
    <t>2008.12.15</t>
  </si>
  <si>
    <t>2008.8.4</t>
  </si>
  <si>
    <t>ｾｷｻﾞﾜ</t>
  </si>
  <si>
    <t>SEKIZAWA</t>
  </si>
  <si>
    <t>2008.8.26</t>
  </si>
  <si>
    <t>2008.9.17</t>
  </si>
  <si>
    <t>石橋</t>
  </si>
  <si>
    <t>知明</t>
  </si>
  <si>
    <t>ｲｼﾊﾞｼ</t>
  </si>
  <si>
    <t>ISHIBASHI</t>
  </si>
  <si>
    <t>Tomoaki</t>
  </si>
  <si>
    <t>匠馬</t>
  </si>
  <si>
    <t>野木</t>
  </si>
  <si>
    <t>優生</t>
  </si>
  <si>
    <t>NOGI</t>
  </si>
  <si>
    <t>2008.10.17</t>
  </si>
  <si>
    <t>山本</t>
  </si>
  <si>
    <t>豊</t>
  </si>
  <si>
    <t>Yutaka</t>
  </si>
  <si>
    <t>宗光</t>
  </si>
  <si>
    <t>勘汰</t>
  </si>
  <si>
    <t>MUNEMITSU</t>
  </si>
  <si>
    <t>藤原</t>
  </si>
  <si>
    <t>圭汰</t>
  </si>
  <si>
    <t>立花</t>
  </si>
  <si>
    <t>隆志</t>
  </si>
  <si>
    <t>ﾀﾁﾊﾞﾅ</t>
  </si>
  <si>
    <t>TACHIBANA</t>
  </si>
  <si>
    <t>2009.3.26</t>
  </si>
  <si>
    <t>中山</t>
  </si>
  <si>
    <t>翔太</t>
  </si>
  <si>
    <t>2008.7.31</t>
  </si>
  <si>
    <t>慶汰</t>
  </si>
  <si>
    <t>keita</t>
  </si>
  <si>
    <t>2008.4.23</t>
  </si>
  <si>
    <t>金本</t>
  </si>
  <si>
    <t>悠悟</t>
  </si>
  <si>
    <t>KANEMOTO</t>
  </si>
  <si>
    <t>2008.5.28</t>
  </si>
  <si>
    <t>久保田</t>
  </si>
  <si>
    <t>健斗</t>
  </si>
  <si>
    <t>kento</t>
  </si>
  <si>
    <t>阿部</t>
  </si>
  <si>
    <t>ﾔﾍﾞ</t>
  </si>
  <si>
    <t>YABE</t>
  </si>
  <si>
    <t>2008.12.01</t>
  </si>
  <si>
    <t>高橋</t>
  </si>
  <si>
    <t>蒼平</t>
  </si>
  <si>
    <t>ｿｳﾍｲ</t>
  </si>
  <si>
    <t>Sohei</t>
  </si>
  <si>
    <t>寺尾</t>
  </si>
  <si>
    <t>健吾</t>
  </si>
  <si>
    <t>ﾃﾗｵ</t>
  </si>
  <si>
    <t>TERAO</t>
  </si>
  <si>
    <t>2008.07.22</t>
  </si>
  <si>
    <t>新居田</t>
  </si>
  <si>
    <t>朝信</t>
  </si>
  <si>
    <t>ﾄﾓﾉﾌﾞ</t>
  </si>
  <si>
    <t>Tomonobu</t>
  </si>
  <si>
    <t>ｼﾞｭﾝﾍﾟｲ</t>
  </si>
  <si>
    <t>Junpei</t>
  </si>
  <si>
    <t>葵生</t>
  </si>
  <si>
    <t>ｶﾏﾀ</t>
  </si>
  <si>
    <t>ｱｵｲ</t>
  </si>
  <si>
    <t>KAMATA</t>
  </si>
  <si>
    <t>Aoi</t>
  </si>
  <si>
    <t>2008.10.28</t>
  </si>
  <si>
    <t>倭</t>
  </si>
  <si>
    <t>涼太朗</t>
  </si>
  <si>
    <t>ﾘｮｳﾀﾛｳ</t>
  </si>
  <si>
    <t>YAMATO</t>
  </si>
  <si>
    <t>Ryotaro</t>
  </si>
  <si>
    <t>2008.05.11</t>
  </si>
  <si>
    <t>拓海</t>
  </si>
  <si>
    <t>若宮</t>
  </si>
  <si>
    <t>颯汰</t>
  </si>
  <si>
    <t>ﾜｶﾐﾔ</t>
  </si>
  <si>
    <t>WAKAMIYA</t>
  </si>
  <si>
    <t>拓人</t>
  </si>
  <si>
    <t>OOKAWA</t>
  </si>
  <si>
    <t>岡田</t>
  </si>
  <si>
    <t>侑也</t>
  </si>
  <si>
    <t>川本</t>
  </si>
  <si>
    <t>瑛資</t>
  </si>
  <si>
    <t>ｶﾜﾓﾄ</t>
  </si>
  <si>
    <t>ｴｲｽｹ</t>
  </si>
  <si>
    <t>KAWAMOTO</t>
  </si>
  <si>
    <t>Eisuke</t>
  </si>
  <si>
    <t>2008.09.02</t>
  </si>
  <si>
    <t>近藤</t>
  </si>
  <si>
    <t>央河</t>
  </si>
  <si>
    <t>ｵｳｶﾞ</t>
  </si>
  <si>
    <t>Ouga</t>
  </si>
  <si>
    <t>2008.08.11</t>
  </si>
  <si>
    <t>髙田</t>
  </si>
  <si>
    <t>ﾀｶﾀﾞ</t>
  </si>
  <si>
    <t>TAKADA</t>
  </si>
  <si>
    <t>2008.07.28</t>
  </si>
  <si>
    <t>中島</t>
  </si>
  <si>
    <t>大翔</t>
  </si>
  <si>
    <t>有翔</t>
  </si>
  <si>
    <t>2008.09.12</t>
  </si>
  <si>
    <t>ﾎﾂﾞﾐ</t>
  </si>
  <si>
    <t>HOZUMI</t>
  </si>
  <si>
    <t>ﾅｶﾞﾇﾏ</t>
  </si>
  <si>
    <t>NAGANUMA</t>
  </si>
  <si>
    <t>2007.9.27</t>
  </si>
  <si>
    <t>2008.05.04</t>
  </si>
  <si>
    <t>2008.09.05</t>
  </si>
  <si>
    <t>2008.08.04</t>
  </si>
  <si>
    <t>ﾑﾀｸﾞﾁ</t>
  </si>
  <si>
    <t>ｴｲｼﾝ</t>
  </si>
  <si>
    <t>MUTAGUCHI</t>
  </si>
  <si>
    <t>Eishin</t>
  </si>
  <si>
    <t>2009.03.27</t>
  </si>
  <si>
    <t>ﾀｶｸﾜ</t>
  </si>
  <si>
    <t>TAKAKUWA</t>
  </si>
  <si>
    <t>2008.10.25</t>
  </si>
  <si>
    <t>2008.11.25</t>
  </si>
  <si>
    <t>2009.03.13</t>
  </si>
  <si>
    <t>ｻｻｷ</t>
  </si>
  <si>
    <t>ﾕｳｼﾝ</t>
  </si>
  <si>
    <t>SASAKI</t>
  </si>
  <si>
    <t>Yushin</t>
  </si>
  <si>
    <t>2007.10.18</t>
  </si>
  <si>
    <t>ｴｸﾞﾁ</t>
  </si>
  <si>
    <t>ﾕﾒﾄ</t>
  </si>
  <si>
    <t>EGUCHI</t>
  </si>
  <si>
    <t>Yumeto</t>
  </si>
  <si>
    <t>2008.10.9</t>
  </si>
  <si>
    <t>ナンバー</t>
  </si>
  <si>
    <t>ﾅﾂﾐ</t>
  </si>
  <si>
    <t>Natsumi</t>
  </si>
  <si>
    <t>ｺｺﾐ</t>
  </si>
  <si>
    <t>Kokomi</t>
  </si>
  <si>
    <t>Yumi</t>
  </si>
  <si>
    <t>ｺｺﾅ</t>
  </si>
  <si>
    <t>ﾕﾅ</t>
  </si>
  <si>
    <t>Yuna</t>
  </si>
  <si>
    <t>2007.04.09</t>
  </si>
  <si>
    <t>ｻﾅ</t>
  </si>
  <si>
    <t>Sana</t>
  </si>
  <si>
    <t>2007.09.04</t>
  </si>
  <si>
    <t>ﾏﾎ</t>
  </si>
  <si>
    <t>Maho</t>
  </si>
  <si>
    <t>Seina</t>
  </si>
  <si>
    <t>ﾓﾓｶ</t>
  </si>
  <si>
    <t>Momoka</t>
  </si>
  <si>
    <t>2008.03.09</t>
  </si>
  <si>
    <t>Miu</t>
  </si>
  <si>
    <t>ｱﾔｶ</t>
  </si>
  <si>
    <t>Ayaka</t>
  </si>
  <si>
    <t>ﾊﾙﾅ</t>
  </si>
  <si>
    <t>Haruna</t>
  </si>
  <si>
    <t>ﾋﾏﾘ</t>
  </si>
  <si>
    <t>Himari</t>
  </si>
  <si>
    <t>ﾀｶｷﾞ</t>
  </si>
  <si>
    <t>TAKAGI</t>
  </si>
  <si>
    <t>ﾜｶﾅ</t>
  </si>
  <si>
    <t>Wakana</t>
  </si>
  <si>
    <t>ﾋﾅ</t>
  </si>
  <si>
    <t>Hina</t>
  </si>
  <si>
    <t>2007.12.30</t>
  </si>
  <si>
    <t>ﾆｼｶﾜ</t>
  </si>
  <si>
    <t>NISHIKAWA</t>
  </si>
  <si>
    <t>Kokona</t>
  </si>
  <si>
    <t>ﾋﾗｷ</t>
  </si>
  <si>
    <t>ﾐｸ</t>
  </si>
  <si>
    <t>HIRAKI</t>
  </si>
  <si>
    <t>Miku</t>
  </si>
  <si>
    <t>2007.7.18</t>
  </si>
  <si>
    <t>ｵｵﾀ</t>
  </si>
  <si>
    <t>ｿﾉ</t>
  </si>
  <si>
    <t>OOTA</t>
  </si>
  <si>
    <t>Sono</t>
  </si>
  <si>
    <t>Sion</t>
  </si>
  <si>
    <t>2007.8.8</t>
  </si>
  <si>
    <t>ｻﾝﾉﾐﾔ</t>
  </si>
  <si>
    <t>ﾊﾙｶ</t>
  </si>
  <si>
    <t>SANNOMIYA</t>
  </si>
  <si>
    <t>Haruka</t>
  </si>
  <si>
    <t>2007.7.2</t>
  </si>
  <si>
    <t>ゆめ</t>
  </si>
  <si>
    <t>ｻｶﾉ</t>
  </si>
  <si>
    <t>ﾕﾒ</t>
  </si>
  <si>
    <t>SAKANO</t>
  </si>
  <si>
    <t>Yume</t>
  </si>
  <si>
    <t>2007.6.25</t>
  </si>
  <si>
    <t>タカナリタ</t>
  </si>
  <si>
    <t>TAKANARITA</t>
  </si>
  <si>
    <t>2008.2.8</t>
  </si>
  <si>
    <t>ｱﾐ</t>
  </si>
  <si>
    <t>Ami</t>
  </si>
  <si>
    <t>2007.4.20</t>
  </si>
  <si>
    <t>ｶﾒﾔﾏ</t>
  </si>
  <si>
    <t>ﾘﾅ</t>
  </si>
  <si>
    <t>KAMEYAMA</t>
  </si>
  <si>
    <t>Rina</t>
  </si>
  <si>
    <t>2007.4.1</t>
  </si>
  <si>
    <t>ﾊﾘｳ</t>
  </si>
  <si>
    <t>ﾎﾉｶ</t>
  </si>
  <si>
    <t>HARIU</t>
  </si>
  <si>
    <t>Honoka</t>
  </si>
  <si>
    <t>2007.10.22</t>
  </si>
  <si>
    <t>ｼｵﾘ</t>
  </si>
  <si>
    <t>Shiori</t>
  </si>
  <si>
    <t>ｼｲﾊﾞ</t>
  </si>
  <si>
    <t>ﾒｲｻ</t>
  </si>
  <si>
    <t>SHIIBA</t>
  </si>
  <si>
    <t>Meisa</t>
  </si>
  <si>
    <t>2008.1.4</t>
  </si>
  <si>
    <t>ﾋﾅﾀ</t>
  </si>
  <si>
    <t>HINATA</t>
  </si>
  <si>
    <t>Rin</t>
  </si>
  <si>
    <t>2007.8.2</t>
  </si>
  <si>
    <t>国府台女子</t>
  </si>
  <si>
    <t>ｻｷ</t>
  </si>
  <si>
    <t>Saki</t>
  </si>
  <si>
    <t>ﾕｳﾅ</t>
  </si>
  <si>
    <t>ｶﾐﾑﾗ</t>
  </si>
  <si>
    <t>KAMIMURA</t>
  </si>
  <si>
    <t>ｸｹﾞ</t>
  </si>
  <si>
    <t>ﾁｴ</t>
  </si>
  <si>
    <t>KUGE</t>
  </si>
  <si>
    <t>Chie</t>
  </si>
  <si>
    <t>2007.04.10</t>
  </si>
  <si>
    <t>2007.10.09</t>
  </si>
  <si>
    <t>Hinata</t>
  </si>
  <si>
    <t>2007.04.20</t>
  </si>
  <si>
    <t>ｱｲ</t>
  </si>
  <si>
    <t>Ai</t>
  </si>
  <si>
    <t>2008.01.10</t>
  </si>
  <si>
    <t>あこ</t>
  </si>
  <si>
    <t>ｱｺ</t>
  </si>
  <si>
    <t>Ako</t>
  </si>
  <si>
    <t>2008.02.12</t>
  </si>
  <si>
    <t>ﾂｼﾞ</t>
  </si>
  <si>
    <t>ﾐﾕ</t>
  </si>
  <si>
    <t>TSUJI</t>
  </si>
  <si>
    <t>Miyu</t>
  </si>
  <si>
    <t>ﾖｺｼﾏ</t>
  </si>
  <si>
    <t>ﾌﾐｶ</t>
  </si>
  <si>
    <t>YOKOSHIMA</t>
  </si>
  <si>
    <t>Fumika</t>
  </si>
  <si>
    <t>みなみ</t>
  </si>
  <si>
    <t>ﾐﾅﾐ</t>
  </si>
  <si>
    <t>Minami</t>
  </si>
  <si>
    <t>2008.03.19</t>
  </si>
  <si>
    <t>ｵｷﾞﾉ</t>
  </si>
  <si>
    <t>ﾏﾅ</t>
  </si>
  <si>
    <t>OGINO</t>
  </si>
  <si>
    <t>Mana</t>
  </si>
  <si>
    <t>2007.12.23</t>
  </si>
  <si>
    <t>ﾒｲ</t>
  </si>
  <si>
    <t>Mei</t>
  </si>
  <si>
    <t>ｼｮｳｼﾞ</t>
  </si>
  <si>
    <t>ｻｸ</t>
  </si>
  <si>
    <t>SHOJI</t>
  </si>
  <si>
    <t>Saku</t>
  </si>
  <si>
    <t>ひなこ</t>
  </si>
  <si>
    <t>ﾋﾅｺ</t>
  </si>
  <si>
    <t>Hinako</t>
  </si>
  <si>
    <t>ﾓﾘ</t>
  </si>
  <si>
    <t>ｻﾕｷ</t>
  </si>
  <si>
    <t>Sayuki</t>
  </si>
  <si>
    <t>ﾎｿｶﾜ</t>
  </si>
  <si>
    <t>ｶｵﾙｺ</t>
  </si>
  <si>
    <t>HOSOKAWA</t>
  </si>
  <si>
    <t>Kaoruko</t>
  </si>
  <si>
    <t>2007.08.31</t>
  </si>
  <si>
    <t>2007.06.03</t>
  </si>
  <si>
    <t>ﾚｱ</t>
  </si>
  <si>
    <t>Rea</t>
  </si>
  <si>
    <t>ﾐﾔﾓﾄ</t>
  </si>
  <si>
    <t>ﾅﾅｶ</t>
  </si>
  <si>
    <t>MIYAMOTO</t>
  </si>
  <si>
    <t>Nanaka</t>
  </si>
  <si>
    <t>2007.07.06</t>
  </si>
  <si>
    <t>陽奈</t>
  </si>
  <si>
    <t>ﾖｼｵｶ</t>
  </si>
  <si>
    <t>YOSHIOKA</t>
  </si>
  <si>
    <t>ﾏｵ</t>
  </si>
  <si>
    <t>Mao</t>
  </si>
  <si>
    <t>2008.02.16</t>
  </si>
  <si>
    <t>ｺｻｶ</t>
  </si>
  <si>
    <t>ﾐﾚｲ</t>
  </si>
  <si>
    <t>KOSAKA</t>
  </si>
  <si>
    <t>Mirei</t>
  </si>
  <si>
    <t>ﾐｶ</t>
  </si>
  <si>
    <t>Mika</t>
  </si>
  <si>
    <t>2008.01.09</t>
  </si>
  <si>
    <t>ﾅﾝﾊﾞ</t>
  </si>
  <si>
    <t>ﾄﾓｶ</t>
  </si>
  <si>
    <t>NANNBA</t>
  </si>
  <si>
    <t>Tomoka</t>
  </si>
  <si>
    <t>ｸﾛｻｷ</t>
  </si>
  <si>
    <t>ﾉｿﾞﾐ</t>
  </si>
  <si>
    <t>KUROSAKI</t>
  </si>
  <si>
    <t>Nozomi</t>
  </si>
  <si>
    <t>2007.10.04</t>
  </si>
  <si>
    <t>ｲｶﾞﾗｼ</t>
  </si>
  <si>
    <t>IGARASHI</t>
  </si>
  <si>
    <t>Aya</t>
  </si>
  <si>
    <t>2007.10.2</t>
  </si>
  <si>
    <t>ｼﾞｮｳｶﾞｻｷ</t>
  </si>
  <si>
    <t>ｱﾝ</t>
  </si>
  <si>
    <t>JYOUGASAKI</t>
  </si>
  <si>
    <t>Ann</t>
  </si>
  <si>
    <t>2008.02.19</t>
  </si>
  <si>
    <t>ｱｷﾓﾄ</t>
  </si>
  <si>
    <t>ﾐｳ</t>
  </si>
  <si>
    <t>AKIMOTO</t>
  </si>
  <si>
    <t>ｱﾝﾄﾞｳ</t>
  </si>
  <si>
    <t>ANDO</t>
  </si>
  <si>
    <t>ﾄﾐｵｶ</t>
  </si>
  <si>
    <t>ﾕﾘ</t>
  </si>
  <si>
    <t>Yuri</t>
  </si>
  <si>
    <t>ﾁﾎ</t>
  </si>
  <si>
    <t>Chiho</t>
  </si>
  <si>
    <t>ﾔﾏｻﾞｷ</t>
  </si>
  <si>
    <t>ｻｲﾘ</t>
  </si>
  <si>
    <t>YAMAZAKI</t>
  </si>
  <si>
    <t>Sairi</t>
  </si>
  <si>
    <t>2008.2.17</t>
  </si>
  <si>
    <t>ﾂﾙｵｶ</t>
  </si>
  <si>
    <t>TSURUOKA</t>
  </si>
  <si>
    <t>Sakura</t>
  </si>
  <si>
    <t>2008.2.22</t>
  </si>
  <si>
    <t>ﾔﾊｷﾞ</t>
  </si>
  <si>
    <t>ﾐﾐ</t>
  </si>
  <si>
    <t>YAHAGI</t>
  </si>
  <si>
    <t>Mimi</t>
  </si>
  <si>
    <t>2007.6.17</t>
  </si>
  <si>
    <t>2007.8.9</t>
  </si>
  <si>
    <t>ﾕﾐｺ</t>
  </si>
  <si>
    <t>NAKANO</t>
  </si>
  <si>
    <t>Yumiko</t>
  </si>
  <si>
    <t>2007.5.17</t>
  </si>
  <si>
    <t>ﾏﾂｼﾀ</t>
  </si>
  <si>
    <t>MATSUSHITA</t>
  </si>
  <si>
    <t>ﾔﾏﾀﾞ</t>
  </si>
  <si>
    <t>YAMADA</t>
  </si>
  <si>
    <t>ﾘｺ</t>
  </si>
  <si>
    <t>Riko</t>
  </si>
  <si>
    <t>ﾀｶﾔ</t>
  </si>
  <si>
    <t>ハルヒ</t>
  </si>
  <si>
    <t>TAKAYA</t>
  </si>
  <si>
    <t>Haruhi</t>
  </si>
  <si>
    <t>2007.04.19</t>
  </si>
  <si>
    <t>ﾔｽﾀﾞ</t>
  </si>
  <si>
    <t>YASUDA</t>
  </si>
  <si>
    <t>ｶﾘﾝ</t>
  </si>
  <si>
    <t>Karin</t>
  </si>
  <si>
    <t>ﾕﾘｶ</t>
  </si>
  <si>
    <t>Yurika</t>
  </si>
  <si>
    <t>2008.01.07</t>
  </si>
  <si>
    <t>ﾋｬｸﾀｹ</t>
  </si>
  <si>
    <t>ﾚﾉﾝ</t>
  </si>
  <si>
    <t>Hyakutake</t>
  </si>
  <si>
    <t>Renon</t>
  </si>
  <si>
    <t>ﾋﾛﾉ</t>
  </si>
  <si>
    <t>Hirono</t>
  </si>
  <si>
    <t>2007.11.17</t>
  </si>
  <si>
    <t>華恵</t>
  </si>
  <si>
    <t>ｻｲｼﾞｮｳ</t>
  </si>
  <si>
    <t>ﾊﾅｴ</t>
  </si>
  <si>
    <t>SAIJO</t>
  </si>
  <si>
    <t>Hanae</t>
  </si>
  <si>
    <t>詩恵梨</t>
  </si>
  <si>
    <t>ﾀｶｶﾞﾜ</t>
  </si>
  <si>
    <t>ｼｴﾘ</t>
  </si>
  <si>
    <t>TAKAGAWA</t>
  </si>
  <si>
    <t>Shieri</t>
  </si>
  <si>
    <t>2007.07.21</t>
  </si>
  <si>
    <t>ｶﾎ</t>
  </si>
  <si>
    <t>Kaho</t>
  </si>
  <si>
    <t>ﾔﾏﾅｶ</t>
  </si>
  <si>
    <t>YAMANAKA</t>
  </si>
  <si>
    <t>ｺｺﾈ</t>
  </si>
  <si>
    <t>Kokone</t>
  </si>
  <si>
    <t>碧</t>
  </si>
  <si>
    <t>2007.08.13</t>
  </si>
  <si>
    <t>渚生</t>
  </si>
  <si>
    <t>2007.05.27</t>
  </si>
  <si>
    <t>西村</t>
  </si>
  <si>
    <t>桜花子</t>
  </si>
  <si>
    <t>ｻｸﾗｺ</t>
  </si>
  <si>
    <t>Sakurako</t>
  </si>
  <si>
    <t>2007.08.21</t>
  </si>
  <si>
    <t>小林</t>
  </si>
  <si>
    <t>瀬菜</t>
  </si>
  <si>
    <t>先山</t>
  </si>
  <si>
    <t>楓</t>
  </si>
  <si>
    <t>ｻｷﾔﾏ</t>
  </si>
  <si>
    <t>ｶｴﾃﾞ</t>
  </si>
  <si>
    <t>SAKIYAMA</t>
  </si>
  <si>
    <t>Kaede</t>
  </si>
  <si>
    <t>楓子</t>
  </si>
  <si>
    <t>ﾌｳｺ</t>
  </si>
  <si>
    <t>Fuko</t>
  </si>
  <si>
    <t>板倉</t>
  </si>
  <si>
    <t>まこと</t>
  </si>
  <si>
    <t>ｲﾀｸﾗ</t>
  </si>
  <si>
    <t>ﾏｺﾄ</t>
  </si>
  <si>
    <t>ITAKURA</t>
  </si>
  <si>
    <t>Makoto</t>
  </si>
  <si>
    <t>指田</t>
  </si>
  <si>
    <t>悠海</t>
  </si>
  <si>
    <t>ｻｼﾀﾞ</t>
  </si>
  <si>
    <t>SASHIDA</t>
  </si>
  <si>
    <t>八十</t>
  </si>
  <si>
    <t>ﾔｿ</t>
  </si>
  <si>
    <t>YASO</t>
  </si>
  <si>
    <t>2008.0.1.29</t>
  </si>
  <si>
    <t>矢田</t>
  </si>
  <si>
    <t>友乃</t>
  </si>
  <si>
    <t>ﾔﾀﾞ</t>
  </si>
  <si>
    <t>ﾄﾓﾉ</t>
  </si>
  <si>
    <t>YADA</t>
  </si>
  <si>
    <t>Tomono</t>
  </si>
  <si>
    <t>2007.09.17</t>
  </si>
  <si>
    <t>ﾕｳｶ</t>
  </si>
  <si>
    <t>Yuka</t>
  </si>
  <si>
    <t>ﾁﾊﾙ</t>
  </si>
  <si>
    <t>Chiharu</t>
  </si>
  <si>
    <t>2008.01.20</t>
  </si>
  <si>
    <t>2007.11.14</t>
  </si>
  <si>
    <t>ﾊﾂﾞｷ</t>
  </si>
  <si>
    <t>Hazuki</t>
  </si>
  <si>
    <t>ｱﾔﾈ</t>
  </si>
  <si>
    <t>Ayane</t>
  </si>
  <si>
    <t>ﾏﾘ</t>
  </si>
  <si>
    <t>Mari</t>
  </si>
  <si>
    <t>2007.04.04</t>
  </si>
  <si>
    <t>ﾋﾜﾀｼ</t>
  </si>
  <si>
    <t>HIWATASHI</t>
  </si>
  <si>
    <t>ﾁｻ</t>
  </si>
  <si>
    <t>Chisa</t>
  </si>
  <si>
    <t>ﾀｲﾗ</t>
  </si>
  <si>
    <t>TAIRA</t>
  </si>
  <si>
    <t>ﾔｶﾍﾞ</t>
  </si>
  <si>
    <t>ﾅﾅﾋﾏ</t>
  </si>
  <si>
    <t>YAKABE</t>
  </si>
  <si>
    <t>Nanahima</t>
  </si>
  <si>
    <t>2007.12.04</t>
  </si>
  <si>
    <t>ﾀｹｲ</t>
  </si>
  <si>
    <t>TAKEI</t>
  </si>
  <si>
    <t>ﾀﾆﾉ</t>
  </si>
  <si>
    <t>ｻｴ</t>
  </si>
  <si>
    <t>TANINO</t>
  </si>
  <si>
    <t>Sae</t>
  </si>
  <si>
    <t>2007.04.03</t>
  </si>
  <si>
    <t>華蓮</t>
  </si>
  <si>
    <t>ｶﾚﾝ</t>
  </si>
  <si>
    <t>Karen</t>
  </si>
  <si>
    <t>西山</t>
  </si>
  <si>
    <t>ｵｵﾉ</t>
  </si>
  <si>
    <t>大石</t>
  </si>
  <si>
    <t>結愛</t>
  </si>
  <si>
    <t>ｵｵｲｼ</t>
  </si>
  <si>
    <t>OISHI</t>
  </si>
  <si>
    <t>yuna</t>
  </si>
  <si>
    <t>2008.01.30</t>
  </si>
  <si>
    <t>山崎</t>
  </si>
  <si>
    <t>ひより</t>
  </si>
  <si>
    <t>ﾋﾖﾘ</t>
  </si>
  <si>
    <t>Hiyori</t>
  </si>
  <si>
    <t>2008.01.15</t>
  </si>
  <si>
    <t>橋場</t>
  </si>
  <si>
    <t>菜々華</t>
  </si>
  <si>
    <t>ﾊｼﾊﾞ</t>
  </si>
  <si>
    <t>HASHIBA</t>
  </si>
  <si>
    <t>木下</t>
  </si>
  <si>
    <t>優美</t>
  </si>
  <si>
    <t>ﾕｳﾐ</t>
  </si>
  <si>
    <t>2007.07.04</t>
  </si>
  <si>
    <t>颯花</t>
  </si>
  <si>
    <t>ｿﾖｶ</t>
  </si>
  <si>
    <t>Soyoka</t>
  </si>
  <si>
    <t>永山</t>
  </si>
  <si>
    <t>あい</t>
  </si>
  <si>
    <t>ﾅｶﾞﾔﾏ</t>
  </si>
  <si>
    <t>NAGAYAMA</t>
  </si>
  <si>
    <t>ﾏｲ</t>
  </si>
  <si>
    <t>Mai</t>
  </si>
  <si>
    <t>2007.05.29</t>
  </si>
  <si>
    <t>ｺﾉﾐ</t>
  </si>
  <si>
    <t>Konomi</t>
  </si>
  <si>
    <t>2007.05.01</t>
  </si>
  <si>
    <t>ｷｼﾞﾔ</t>
  </si>
  <si>
    <t>KIJIYA</t>
  </si>
  <si>
    <t>2007.12.07</t>
  </si>
  <si>
    <t>ｷﾄﾞ</t>
  </si>
  <si>
    <t>KIDO</t>
  </si>
  <si>
    <t>2008.02.05</t>
  </si>
  <si>
    <t>ｺﾏｶﾞﾀ</t>
  </si>
  <si>
    <t>KOMAGATA</t>
  </si>
  <si>
    <t>ｽｷﾞﾓﾄ</t>
  </si>
  <si>
    <t>SUGIMOTO</t>
  </si>
  <si>
    <t>2007.04.06</t>
  </si>
  <si>
    <t>ﾀﾃｲｼ</t>
  </si>
  <si>
    <t>TATEISHI</t>
  </si>
  <si>
    <t>璃瑠琶</t>
  </si>
  <si>
    <t>ﾋﾛｳﾁ</t>
  </si>
  <si>
    <t>ﾘﾙﾊ</t>
  </si>
  <si>
    <t>HIROUCHI</t>
  </si>
  <si>
    <t>Riruha</t>
  </si>
  <si>
    <t>2008.03.31</t>
  </si>
  <si>
    <t>ﾊﾞﾊﾞ</t>
  </si>
  <si>
    <t>BABA</t>
  </si>
  <si>
    <t>ﾐｵ</t>
  </si>
  <si>
    <t>Mio</t>
  </si>
  <si>
    <t>和洋国府台</t>
  </si>
  <si>
    <t>ﾒｸﾞﾐ</t>
  </si>
  <si>
    <t>Megumi</t>
  </si>
  <si>
    <t>ｱﾗｲ</t>
  </si>
  <si>
    <t>ARAI</t>
  </si>
  <si>
    <t>ゆあ</t>
  </si>
  <si>
    <t>ｶｹﾞﾔﾏ</t>
  </si>
  <si>
    <t>ﾕｱ</t>
  </si>
  <si>
    <t>KAGEYAMA</t>
  </si>
  <si>
    <t>Yua</t>
  </si>
  <si>
    <t>2008.07.18</t>
  </si>
  <si>
    <t>2008.05.28</t>
  </si>
  <si>
    <t>ｶﾅ</t>
  </si>
  <si>
    <t>Kana</t>
  </si>
  <si>
    <t>2008.09.29</t>
  </si>
  <si>
    <t>2009.2.26</t>
  </si>
  <si>
    <t>2008.7.20</t>
  </si>
  <si>
    <t>2008.06.21</t>
  </si>
  <si>
    <t>アタラシ</t>
  </si>
  <si>
    <t>ATARASHI</t>
  </si>
  <si>
    <t>2008.09.22</t>
  </si>
  <si>
    <t>ﾐﾗｲ</t>
  </si>
  <si>
    <t>2009.02.24</t>
  </si>
  <si>
    <t>ｵｵﾊﾞ</t>
  </si>
  <si>
    <t>ﾁﾄｾ</t>
  </si>
  <si>
    <t>ﾘｵﾅ</t>
  </si>
  <si>
    <t>Riona</t>
  </si>
  <si>
    <t>ｻｸﾗｲ</t>
  </si>
  <si>
    <t>SAKURAI</t>
  </si>
  <si>
    <t>2008.08.15</t>
  </si>
  <si>
    <t>ﾂｷｼﾞ</t>
  </si>
  <si>
    <t>TUKIJI</t>
  </si>
  <si>
    <t>2009.02.20</t>
  </si>
  <si>
    <t>ﾌｼﾞﾀﾆ</t>
  </si>
  <si>
    <t>ｺﾄﾊ</t>
  </si>
  <si>
    <t>FUJITANI</t>
  </si>
  <si>
    <t>Kotoha</t>
  </si>
  <si>
    <t>2008.7.10</t>
  </si>
  <si>
    <t>ｶﾈﾀﾞ</t>
  </si>
  <si>
    <t>KANEDA</t>
  </si>
  <si>
    <t>An</t>
  </si>
  <si>
    <t>ｾｷｸﾞﾁ</t>
  </si>
  <si>
    <t>ﾏﾕｺ</t>
  </si>
  <si>
    <t>SEKIGUTI</t>
  </si>
  <si>
    <t>Mayuko</t>
  </si>
  <si>
    <t>2008.06.11</t>
  </si>
  <si>
    <t>ﾐﾊﾅ</t>
  </si>
  <si>
    <t>Mihana</t>
  </si>
  <si>
    <t>ﾘｱ</t>
  </si>
  <si>
    <t>Ria</t>
  </si>
  <si>
    <t>2008.9.19</t>
  </si>
  <si>
    <t>ｺﾅ</t>
  </si>
  <si>
    <t>Kona</t>
  </si>
  <si>
    <t>2008.9.26</t>
  </si>
  <si>
    <t>ｶﾜｸﾞﾁ</t>
  </si>
  <si>
    <t>KAWAGUCHI</t>
  </si>
  <si>
    <t>ゆりな</t>
  </si>
  <si>
    <t>ﾃﾗﾀﾞ</t>
  </si>
  <si>
    <t>ﾕﾘﾅ</t>
  </si>
  <si>
    <t>TERADA</t>
  </si>
  <si>
    <t>Yurina</t>
  </si>
  <si>
    <t>2008.09.01</t>
  </si>
  <si>
    <t>2009.02.27</t>
  </si>
  <si>
    <t>まな</t>
  </si>
  <si>
    <t>2008.9.8</t>
  </si>
  <si>
    <t>YUI</t>
  </si>
  <si>
    <t>2008.6.21</t>
  </si>
  <si>
    <t>ﾔﾏｵｶ</t>
  </si>
  <si>
    <t>YAMAOKA</t>
  </si>
  <si>
    <t>RIKO</t>
  </si>
  <si>
    <t>2008.5.31</t>
  </si>
  <si>
    <t>2008.11.1</t>
  </si>
  <si>
    <t>ﾊﾅﾖ</t>
  </si>
  <si>
    <t>Hanayo</t>
  </si>
  <si>
    <t>2008.5.26</t>
  </si>
  <si>
    <t>ﾓﾘｲ</t>
  </si>
  <si>
    <t>MORII</t>
  </si>
  <si>
    <t>2008.8.6</t>
  </si>
  <si>
    <t>絢音</t>
  </si>
  <si>
    <t>ﾂﾉﾀﾞ</t>
  </si>
  <si>
    <t>2008.7.26</t>
  </si>
  <si>
    <t>松田</t>
  </si>
  <si>
    <t>彩伽</t>
  </si>
  <si>
    <t>ﾏﾂﾀﾞ</t>
  </si>
  <si>
    <t>2008.7.2</t>
  </si>
  <si>
    <t>渡邉</t>
  </si>
  <si>
    <t>盧</t>
  </si>
  <si>
    <t>韵静</t>
  </si>
  <si>
    <t>ﾛ</t>
  </si>
  <si>
    <t>ｲﾝｾｲ</t>
  </si>
  <si>
    <t>Insei</t>
  </si>
  <si>
    <t>2008.8.19</t>
  </si>
  <si>
    <t>武田</t>
  </si>
  <si>
    <t>麻奈美</t>
  </si>
  <si>
    <t>ﾏﾅﾐ</t>
  </si>
  <si>
    <t>Manami</t>
  </si>
  <si>
    <t>2008.8.8</t>
  </si>
  <si>
    <t>菜々香</t>
  </si>
  <si>
    <t>ﾔﾏｻｷ</t>
  </si>
  <si>
    <t>小崎</t>
  </si>
  <si>
    <t>ｵｻﾞｷ</t>
  </si>
  <si>
    <t>2009.3.25</t>
  </si>
  <si>
    <t>中田</t>
  </si>
  <si>
    <t>ちよ</t>
  </si>
  <si>
    <t>ﾅｶﾀ</t>
  </si>
  <si>
    <t>ﾁﾖ</t>
  </si>
  <si>
    <t>Chiyo</t>
  </si>
  <si>
    <t>2008.7.17</t>
  </si>
  <si>
    <t>2009.3.30</t>
  </si>
  <si>
    <t>出山</t>
  </si>
  <si>
    <t>咲来</t>
  </si>
  <si>
    <t>ﾃﾞﾔﾏ</t>
  </si>
  <si>
    <t>2008.10.11</t>
  </si>
  <si>
    <t>中村</t>
  </si>
  <si>
    <t>凛</t>
  </si>
  <si>
    <t>2008.5.14</t>
  </si>
  <si>
    <t>松本</t>
  </si>
  <si>
    <t>莉奈</t>
  </si>
  <si>
    <t>2008.7.1</t>
  </si>
  <si>
    <t>斎藤</t>
  </si>
  <si>
    <t>ﾐﾄﾞﾘ</t>
  </si>
  <si>
    <t>Midori</t>
  </si>
  <si>
    <t>2008.6.26</t>
  </si>
  <si>
    <t>加藤</t>
  </si>
  <si>
    <t>真緒</t>
  </si>
  <si>
    <t>2008.05.07</t>
  </si>
  <si>
    <t>酒井</t>
  </si>
  <si>
    <t>美舞</t>
  </si>
  <si>
    <t>ﾐﾌﾞ</t>
  </si>
  <si>
    <t>Mibu</t>
  </si>
  <si>
    <t>2008.12.19</t>
  </si>
  <si>
    <t>榊</t>
  </si>
  <si>
    <t>美優</t>
  </si>
  <si>
    <t>ｻｶｷ</t>
  </si>
  <si>
    <t>ﾐﾕｳ</t>
  </si>
  <si>
    <t>SAKAKI</t>
  </si>
  <si>
    <t>ﾐﾊﾈ</t>
  </si>
  <si>
    <t>Mihane</t>
  </si>
  <si>
    <t>2008.07.10</t>
  </si>
  <si>
    <t>ﾆｺ</t>
  </si>
  <si>
    <t>Niko</t>
  </si>
  <si>
    <t>ｵｸｲ</t>
  </si>
  <si>
    <t>ﾊﾅ</t>
  </si>
  <si>
    <t>OKUI</t>
  </si>
  <si>
    <t>Hana</t>
  </si>
  <si>
    <t>2009.01.27</t>
  </si>
  <si>
    <t>ｺﾞｳﾀﾞ</t>
  </si>
  <si>
    <t>ｻﾎ</t>
  </si>
  <si>
    <t>GODA</t>
  </si>
  <si>
    <t>Saho</t>
  </si>
  <si>
    <t>ﾂﾑﾗ</t>
  </si>
  <si>
    <t>TSUMURA</t>
  </si>
  <si>
    <t>2008.04.28</t>
  </si>
  <si>
    <t>ﾃﾗﾓﾄ</t>
  </si>
  <si>
    <t>TERAMOTO</t>
  </si>
  <si>
    <t>2008.10.14</t>
  </si>
  <si>
    <t>ﾅﾅﾊ</t>
  </si>
  <si>
    <t>Nanaha</t>
  </si>
  <si>
    <t>2008.06.07</t>
  </si>
  <si>
    <t>ﾎｿｷ</t>
  </si>
  <si>
    <t>ﾙﾅ</t>
  </si>
  <si>
    <t>HOSOKI</t>
  </si>
  <si>
    <t>Runa</t>
  </si>
  <si>
    <t>ﾐﾔｲ</t>
  </si>
  <si>
    <t>MIYAI</t>
  </si>
  <si>
    <t>2008.08.26</t>
  </si>
  <si>
    <t>ﾔﾌﾞｷ</t>
  </si>
  <si>
    <t>YABUKI</t>
  </si>
  <si>
    <t>2008.04.11</t>
  </si>
  <si>
    <t>ｱﾕﾐ</t>
  </si>
  <si>
    <t>Ayumi</t>
  </si>
  <si>
    <t>ｱﾔﾅ</t>
  </si>
  <si>
    <t>Ayana</t>
  </si>
  <si>
    <t>2008.11.15</t>
  </si>
  <si>
    <t>ｲﾜｻﾞｷ</t>
  </si>
  <si>
    <t>ﾊﾉﾝ</t>
  </si>
  <si>
    <t>IWAZAKI</t>
  </si>
  <si>
    <t>Hanon</t>
  </si>
  <si>
    <t>2009.2.13</t>
  </si>
  <si>
    <t>2008.09.20</t>
  </si>
  <si>
    <t>ｻﾔｶ</t>
  </si>
  <si>
    <t>Sayaka</t>
  </si>
  <si>
    <t>ｱﾕﾈ</t>
  </si>
  <si>
    <t>Ayune</t>
  </si>
  <si>
    <t>ｻﾗﾗ</t>
  </si>
  <si>
    <t>Sarara</t>
  </si>
  <si>
    <t>ｻｱﾔ</t>
  </si>
  <si>
    <t>Saaya</t>
  </si>
  <si>
    <t>ｱｵﾔｷﾞ</t>
  </si>
  <si>
    <t>AOYAGI</t>
  </si>
  <si>
    <t>2008.10.7</t>
  </si>
  <si>
    <t>ｼﾏﾑﾗ</t>
  </si>
  <si>
    <t>SHIMAMURA</t>
  </si>
  <si>
    <t>ｺｺﾛ</t>
  </si>
  <si>
    <t>Kokoro</t>
  </si>
  <si>
    <t>ﾑﾄｳ</t>
  </si>
  <si>
    <t>MUTO</t>
  </si>
  <si>
    <t>福脇</t>
  </si>
  <si>
    <t>蓮那</t>
  </si>
  <si>
    <t>ﾌｸﾜｷ</t>
  </si>
  <si>
    <t>2008.08.09</t>
  </si>
  <si>
    <t>西澤</t>
  </si>
  <si>
    <t>幸乃</t>
  </si>
  <si>
    <t>ﾕｷﾉ</t>
  </si>
  <si>
    <t>Yukino</t>
  </si>
  <si>
    <t>2008.07.04</t>
  </si>
  <si>
    <t>2008.5.3</t>
  </si>
  <si>
    <t>ｻﾗ</t>
  </si>
  <si>
    <t>Sara</t>
  </si>
  <si>
    <t>2008.12.1</t>
  </si>
  <si>
    <t>2009.1.19</t>
  </si>
  <si>
    <t>2009.1.21</t>
  </si>
  <si>
    <t>ｱｷ</t>
  </si>
  <si>
    <t>Aki</t>
  </si>
  <si>
    <t>2007.9.14</t>
  </si>
  <si>
    <t>ﾅﾗ</t>
  </si>
  <si>
    <t>NARA</t>
  </si>
  <si>
    <t>田村</t>
  </si>
  <si>
    <t>久弓</t>
  </si>
  <si>
    <t>ｸﾕﾐ</t>
  </si>
  <si>
    <t>Kuyumi</t>
  </si>
  <si>
    <t>2008.9.12</t>
  </si>
  <si>
    <t>川崎</t>
  </si>
  <si>
    <t>琉鶴</t>
  </si>
  <si>
    <t>ﾙｶ</t>
  </si>
  <si>
    <t>Ruka</t>
  </si>
  <si>
    <t>2008.8.22</t>
  </si>
  <si>
    <t>恵平</t>
  </si>
  <si>
    <t>心結</t>
  </si>
  <si>
    <t>ｴﾋﾗ</t>
  </si>
  <si>
    <t>EHIRA</t>
  </si>
  <si>
    <t>2008.7.4</t>
  </si>
  <si>
    <t>岩橋</t>
  </si>
  <si>
    <t>心</t>
  </si>
  <si>
    <t>2008.5.12</t>
  </si>
  <si>
    <t>樹子</t>
  </si>
  <si>
    <t>ｷｺ</t>
  </si>
  <si>
    <t>Kiko</t>
  </si>
  <si>
    <t>2009.3.19</t>
  </si>
  <si>
    <t>二井本</t>
  </si>
  <si>
    <t>ﾆｲﾓﾄ</t>
  </si>
  <si>
    <t>NIIMOTO</t>
  </si>
  <si>
    <t>2008.7.6</t>
  </si>
  <si>
    <t>上原</t>
  </si>
  <si>
    <t>苺子</t>
  </si>
  <si>
    <t>ﾏｺ</t>
  </si>
  <si>
    <t>Mako</t>
  </si>
  <si>
    <t>2008.5.13</t>
  </si>
  <si>
    <t>ﾆｼﾊﾞﾔｼ</t>
  </si>
  <si>
    <t>NISHIBAYASHI</t>
  </si>
  <si>
    <t>ｻｲﾅ</t>
  </si>
  <si>
    <t>Saina</t>
  </si>
  <si>
    <t>波根</t>
  </si>
  <si>
    <t>果璃</t>
  </si>
  <si>
    <t>ﾊﾈ</t>
  </si>
  <si>
    <t>HANE</t>
  </si>
  <si>
    <t>2009.03.28</t>
  </si>
  <si>
    <t>米田</t>
  </si>
  <si>
    <t>恵海</t>
  </si>
  <si>
    <t>京</t>
  </si>
  <si>
    <t>ｷｮｳ</t>
  </si>
  <si>
    <t>ｲﾛﾊ</t>
  </si>
  <si>
    <t>KYO</t>
  </si>
  <si>
    <t>Iroha</t>
  </si>
  <si>
    <t>2008.05.16</t>
  </si>
  <si>
    <t>くらら</t>
  </si>
  <si>
    <t>ｸﾗﾗ</t>
  </si>
  <si>
    <t>Kurara</t>
  </si>
  <si>
    <t>2008.05.23</t>
  </si>
  <si>
    <t>吉野</t>
  </si>
  <si>
    <t>りこ</t>
  </si>
  <si>
    <t>和泉</t>
  </si>
  <si>
    <t>ｲｽﾞﾐ</t>
  </si>
  <si>
    <t>Izumi</t>
  </si>
  <si>
    <t>2008.04.25</t>
  </si>
  <si>
    <t>矢部</t>
  </si>
  <si>
    <t>凛々花</t>
  </si>
  <si>
    <t>ﾘﾘｶ</t>
  </si>
  <si>
    <t>Ririka</t>
  </si>
  <si>
    <t>2009.02.26</t>
  </si>
  <si>
    <t>門垣</t>
  </si>
  <si>
    <t>悠里</t>
  </si>
  <si>
    <t>ｶﾄﾞｶﾞｷ</t>
  </si>
  <si>
    <t>KADOGAKI</t>
  </si>
  <si>
    <t>沙也花</t>
  </si>
  <si>
    <t>深尾</t>
  </si>
  <si>
    <t>梨々香</t>
  </si>
  <si>
    <t>ﾌｶｵ</t>
  </si>
  <si>
    <t>FUKAO</t>
  </si>
  <si>
    <t>栗村</t>
  </si>
  <si>
    <t>凜華</t>
  </si>
  <si>
    <t>ｸﾘﾑﾗ</t>
  </si>
  <si>
    <t>ﾘﾝｶ</t>
  </si>
  <si>
    <t>KURIMURA</t>
  </si>
  <si>
    <t>Rinka</t>
  </si>
  <si>
    <t>稲垣</t>
  </si>
  <si>
    <t>桃</t>
  </si>
  <si>
    <t>ｲﾅｶﾞｷ</t>
  </si>
  <si>
    <t>ﾓﾓ</t>
  </si>
  <si>
    <t>INAGAKI</t>
  </si>
  <si>
    <t>Momo</t>
  </si>
  <si>
    <t>2008.4.14</t>
  </si>
  <si>
    <t>優芽</t>
  </si>
  <si>
    <t>2008.5.19</t>
  </si>
  <si>
    <t>矢尻</t>
  </si>
  <si>
    <t>ここ彩</t>
  </si>
  <si>
    <t>ﾔｼﾞﾘ</t>
  </si>
  <si>
    <t>ｺｺｱ</t>
  </si>
  <si>
    <t>YAJIRI</t>
  </si>
  <si>
    <t>Kokoa</t>
  </si>
  <si>
    <t>志音</t>
  </si>
  <si>
    <t>ｼﾉﾝ</t>
  </si>
  <si>
    <t>Shinon</t>
  </si>
  <si>
    <t>2008.9.6</t>
  </si>
  <si>
    <t>せい奈</t>
  </si>
  <si>
    <t>2009.1.27</t>
  </si>
  <si>
    <t>2008.6.16</t>
  </si>
  <si>
    <t>清田</t>
  </si>
  <si>
    <t>萌衣</t>
  </si>
  <si>
    <t>ｷﾖﾀ</t>
  </si>
  <si>
    <t>KIYOTA</t>
  </si>
  <si>
    <t>2008.10.1</t>
  </si>
  <si>
    <t>伊藤</t>
  </si>
  <si>
    <t>真保</t>
  </si>
  <si>
    <t>中坊</t>
  </si>
  <si>
    <t>姫華</t>
  </si>
  <si>
    <t>ﾅｶﾎﾞｳ</t>
  </si>
  <si>
    <t>ﾋﾒｶ</t>
  </si>
  <si>
    <t>NAKABO</t>
  </si>
  <si>
    <t>Himeka</t>
  </si>
  <si>
    <t>ｶﾈﾖｼ</t>
  </si>
  <si>
    <t>KANEYOSHI</t>
  </si>
  <si>
    <t>2008.07.01</t>
  </si>
  <si>
    <t>2008.09.08</t>
  </si>
  <si>
    <t>2008.08.29</t>
  </si>
  <si>
    <t>ﾐｻ</t>
  </si>
  <si>
    <t>Misa</t>
  </si>
  <si>
    <t>ｷｽﾞﾅ</t>
  </si>
  <si>
    <t>Kizuna</t>
  </si>
  <si>
    <t>2008.6.17</t>
  </si>
  <si>
    <t>石井</t>
    <rPh sb="0" eb="2">
      <t>イシイ</t>
    </rPh>
    <phoneticPr fontId="2"/>
  </si>
  <si>
    <t>山田</t>
    <rPh sb="0" eb="2">
      <t>ヤマダ</t>
    </rPh>
    <phoneticPr fontId="2"/>
  </si>
  <si>
    <t>ナンバー</t>
    <phoneticPr fontId="1"/>
  </si>
  <si>
    <t>秒/m</t>
    <rPh sb="0" eb="1">
      <t>ビョウ</t>
    </rPh>
    <phoneticPr fontId="1"/>
  </si>
  <si>
    <t>以下/cm</t>
    <rPh sb="0" eb="2">
      <t>イカ</t>
    </rPh>
    <phoneticPr fontId="1"/>
  </si>
  <si>
    <t>ｵｰﾌﾟﾝ男子100m</t>
  </si>
  <si>
    <t>ｵｰﾌﾟﾝﾀﾞﾝｼ100m</t>
  </si>
  <si>
    <t>ｵｰﾌﾟﾝ男子1500m</t>
  </si>
  <si>
    <t>ｵｰﾌﾟﾝﾀﾞﾝｼ1500m</t>
  </si>
  <si>
    <t>ｵｰﾌﾟﾝ女子100m</t>
  </si>
  <si>
    <t>ｵｰﾌﾟﾝｼﾞｮｼ100m</t>
  </si>
  <si>
    <t>ｵｰﾌﾟﾝ女子1500m</t>
  </si>
  <si>
    <t>ｵｰﾌﾟﾝｼﾞｮｼ1500m</t>
  </si>
  <si>
    <t>ｵｰﾌﾟﾝ男子四種競技(男子)</t>
  </si>
  <si>
    <t>ｵｰﾌﾟﾝﾀﾞﾝｼ4ｼｭ</t>
  </si>
  <si>
    <t>ｵｰﾌﾟﾝ女子四種競技(女子)</t>
  </si>
  <si>
    <t>ｵｰﾌﾟﾝｼﾞｮｼ4ｼｭ</t>
  </si>
  <si>
    <t>競技者NO</t>
  </si>
  <si>
    <t>所属コード1</t>
  </si>
  <si>
    <t>所属コード2</t>
  </si>
  <si>
    <t>ナンバー2</t>
  </si>
  <si>
    <t>競技者名</t>
  </si>
  <si>
    <t>競技者名カナ</t>
  </si>
  <si>
    <t>競技者名略称</t>
  </si>
  <si>
    <t>競技者名英字</t>
  </si>
  <si>
    <t>国籍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</si>
  <si>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</si>
  <si>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</si>
  <si>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</si>
  <si>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</si>
  <si>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</si>
  <si>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</si>
  <si>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</si>
  <si>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</si>
  <si>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</si>
  <si>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</si>
  <si>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所属コード</t>
  </si>
  <si>
    <t>所属地コード</t>
  </si>
  <si>
    <t>所属名</t>
  </si>
  <si>
    <t>所属名カナ</t>
  </si>
  <si>
    <t>所属名略称</t>
  </si>
  <si>
    <t>所属名正式名称</t>
  </si>
  <si>
    <t>所属名英字</t>
  </si>
  <si>
    <t>ｳﾗﾔｽ</t>
  </si>
  <si>
    <t>ｼﾓｶｲﾂﾞｶ</t>
  </si>
  <si>
    <t>ﾀｶｽ</t>
  </si>
  <si>
    <t>ｺｳﾔ</t>
  </si>
  <si>
    <t>ｲﾁｶﾜｺﾞ</t>
  </si>
  <si>
    <t>市川三</t>
  </si>
  <si>
    <t>ｲﾁｶﾜｻﾝ</t>
  </si>
  <si>
    <t>ｲﾁｶﾜﾖﾝ</t>
  </si>
  <si>
    <t>ｲﾁｶﾜﾆ</t>
  </si>
  <si>
    <t>ｲﾁｶﾜﾊﾁ</t>
  </si>
  <si>
    <t>ｲﾁｶﾜﾛｸ</t>
  </si>
  <si>
    <t>ｼｮｳﾜｶﾞｸｲﾝ</t>
  </si>
  <si>
    <t>ｵｵｽﾞ</t>
  </si>
  <si>
    <t>ﾂｸﾊﾞﾀﾞｲﾁｮｳｶｸ</t>
  </si>
  <si>
    <t>ﾄｳｶｲﾀﾞｲｳﾗﾔｽ</t>
  </si>
  <si>
    <t>ﾋﾉﾃﾞ</t>
  </si>
  <si>
    <t>ﾋﾉﾃﾞｶﾞｸｴﾝ</t>
  </si>
  <si>
    <t>ｲﾘﾌﾈ</t>
  </si>
  <si>
    <t>ﾐﾊﾏ</t>
  </si>
  <si>
    <t>富岡</t>
  </si>
  <si>
    <t>ﾌｸｴｲ</t>
  </si>
  <si>
    <t>ﾎﾘｴ</t>
  </si>
  <si>
    <t>ﾐｮｳﾃﾞﾝ</t>
  </si>
  <si>
    <t>ｱｹﾐ</t>
  </si>
  <si>
    <t>ﾜﾖｳｺｳﾉﾀﾞｲ</t>
  </si>
  <si>
    <t>船橋芝山</t>
  </si>
  <si>
    <t>ﾌﾅﾊﾞｼｼﾊﾞﾔﾏ</t>
  </si>
  <si>
    <t>市川七</t>
  </si>
  <si>
    <t>ｲﾁｶﾜﾅﾅ</t>
  </si>
  <si>
    <t>南行徳</t>
  </si>
  <si>
    <t>ﾐﾅﾐｷﾞｮｳﾄｸ</t>
  </si>
  <si>
    <t>塩浜学園</t>
  </si>
  <si>
    <t>ｼｵﾊﾏｶﾞｸｴﾝ</t>
  </si>
  <si>
    <t>Firstname</t>
    <phoneticPr fontId="1"/>
  </si>
  <si>
    <t>入力FLG</t>
    <rPh sb="0" eb="2">
      <t>ニュウリョク</t>
    </rPh>
    <phoneticPr fontId="1"/>
  </si>
  <si>
    <t>1年男子100m</t>
    <phoneticPr fontId="1"/>
  </si>
  <si>
    <t>2年男子100m</t>
    <phoneticPr fontId="1"/>
  </si>
  <si>
    <t>3年男子100m</t>
    <phoneticPr fontId="1"/>
  </si>
  <si>
    <t>共通男子200m</t>
    <phoneticPr fontId="1"/>
  </si>
  <si>
    <t>共通男子400m</t>
    <phoneticPr fontId="1"/>
  </si>
  <si>
    <t>共通男子800m</t>
    <phoneticPr fontId="1"/>
  </si>
  <si>
    <t>1年男子1500m</t>
    <phoneticPr fontId="1"/>
  </si>
  <si>
    <t>共通男子1500m</t>
    <phoneticPr fontId="1"/>
  </si>
  <si>
    <t>共通男子3000m</t>
    <phoneticPr fontId="1"/>
  </si>
  <si>
    <t>共通男子110mH</t>
    <phoneticPr fontId="1"/>
  </si>
  <si>
    <t>共通男子4X100mR</t>
    <phoneticPr fontId="1"/>
  </si>
  <si>
    <t>共通男子走高跳</t>
    <phoneticPr fontId="1"/>
  </si>
  <si>
    <t>1年男子走幅跳</t>
    <phoneticPr fontId="1"/>
  </si>
  <si>
    <t>共通男子走幅跳</t>
    <phoneticPr fontId="1"/>
  </si>
  <si>
    <t>共通男子砲丸投</t>
    <phoneticPr fontId="1"/>
  </si>
  <si>
    <t>共通男子ジャベリックスロｰ</t>
    <phoneticPr fontId="1"/>
  </si>
  <si>
    <t>1年女子100m</t>
    <phoneticPr fontId="1"/>
  </si>
  <si>
    <t>2年女子100m</t>
    <phoneticPr fontId="1"/>
  </si>
  <si>
    <t>3年女子100m</t>
    <phoneticPr fontId="1"/>
  </si>
  <si>
    <t>共通女子200m</t>
    <phoneticPr fontId="1"/>
  </si>
  <si>
    <t>1年女子800m</t>
    <phoneticPr fontId="1"/>
  </si>
  <si>
    <t>共通女子800m</t>
    <phoneticPr fontId="1"/>
  </si>
  <si>
    <t>共通女子1500m</t>
    <phoneticPr fontId="1"/>
  </si>
  <si>
    <t>共通女子100mH</t>
    <phoneticPr fontId="1"/>
  </si>
  <si>
    <t>共通女子4X100mR</t>
    <phoneticPr fontId="1"/>
  </si>
  <si>
    <t>共通女子走高跳</t>
    <phoneticPr fontId="1"/>
  </si>
  <si>
    <t>1年女子走幅跳</t>
    <phoneticPr fontId="1"/>
  </si>
  <si>
    <t>共通女子走幅跳</t>
    <phoneticPr fontId="1"/>
  </si>
  <si>
    <t>共通女子砲丸投</t>
    <phoneticPr fontId="1"/>
  </si>
  <si>
    <t>共通女子ジャベリックスロｰ</t>
    <phoneticPr fontId="1"/>
  </si>
  <si>
    <t>ｵｰﾌﾟﾝ男子100m</t>
    <phoneticPr fontId="1"/>
  </si>
  <si>
    <t>学年FLG</t>
    <rPh sb="0" eb="2">
      <t>ガクネン</t>
    </rPh>
    <phoneticPr fontId="1"/>
  </si>
  <si>
    <t>学年FLG</t>
    <rPh sb="0" eb="2">
      <t>ガクネン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</si>
  <si>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</si>
  <si>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</si>
  <si>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</si>
  <si>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1年2年3年</t>
    <rPh sb="1" eb="2">
      <t>ネン</t>
    </rPh>
    <rPh sb="3" eb="4">
      <t>ネン</t>
    </rPh>
    <rPh sb="5" eb="6">
      <t>ネン</t>
    </rPh>
    <phoneticPr fontId="1"/>
  </si>
  <si>
    <t>2年3年</t>
    <rPh sb="1" eb="2">
      <t>ネン</t>
    </rPh>
    <rPh sb="3" eb="4">
      <t>ネン</t>
    </rPh>
    <phoneticPr fontId="1"/>
  </si>
  <si>
    <t/>
  </si>
  <si>
    <t>1年2年3年</t>
  </si>
  <si>
    <t>共通男子走幅跳</t>
  </si>
  <si>
    <t>男子</t>
    <rPh sb="0" eb="2">
      <t>ダンシ</t>
    </rPh>
    <phoneticPr fontId="1"/>
  </si>
  <si>
    <t>女子</t>
    <rPh sb="0" eb="2">
      <t>ジョシ</t>
    </rPh>
    <phoneticPr fontId="1"/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</si>
  <si>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</si>
  <si>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</si>
  <si>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</si>
  <si>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</si>
  <si>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</si>
  <si>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</si>
  <si>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</si>
  <si>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</si>
  <si>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</si>
  <si>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</si>
  <si>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</si>
  <si>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</si>
  <si>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</si>
  <si>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</si>
  <si>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</si>
  <si>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</si>
  <si>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内原</t>
    <rPh sb="0" eb="2">
      <t>ウチハラ</t>
    </rPh>
    <phoneticPr fontId="2"/>
  </si>
  <si>
    <t>颯太</t>
    <rPh sb="0" eb="2">
      <t>ソウタ</t>
    </rPh>
    <phoneticPr fontId="2"/>
  </si>
  <si>
    <t>小松</t>
    <rPh sb="0" eb="2">
      <t>コマツ</t>
    </rPh>
    <phoneticPr fontId="2"/>
  </si>
  <si>
    <t>響</t>
    <rPh sb="0" eb="1">
      <t>ヒビキ</t>
    </rPh>
    <phoneticPr fontId="2"/>
  </si>
  <si>
    <t>阪口</t>
    <rPh sb="0" eb="2">
      <t>サカグチ</t>
    </rPh>
    <phoneticPr fontId="2"/>
  </si>
  <si>
    <t>晴瑠</t>
    <rPh sb="0" eb="1">
      <t>ハ</t>
    </rPh>
    <rPh sb="1" eb="2">
      <t>リュウ</t>
    </rPh>
    <phoneticPr fontId="2"/>
  </si>
  <si>
    <t>菅原</t>
    <rPh sb="0" eb="2">
      <t>スガワラ</t>
    </rPh>
    <phoneticPr fontId="2"/>
  </si>
  <si>
    <t>翔真</t>
    <rPh sb="0" eb="2">
      <t>ショウマ</t>
    </rPh>
    <phoneticPr fontId="2"/>
  </si>
  <si>
    <t>杉山</t>
    <rPh sb="0" eb="2">
      <t>スギヤマ</t>
    </rPh>
    <phoneticPr fontId="2"/>
  </si>
  <si>
    <t>遼介</t>
    <rPh sb="0" eb="2">
      <t>リョウスケ</t>
    </rPh>
    <phoneticPr fontId="2"/>
  </si>
  <si>
    <t>竹田</t>
    <rPh sb="0" eb="2">
      <t>タケダ</t>
    </rPh>
    <phoneticPr fontId="2"/>
  </si>
  <si>
    <t>悠人</t>
    <rPh sb="0" eb="2">
      <t>ハルト</t>
    </rPh>
    <phoneticPr fontId="2"/>
  </si>
  <si>
    <t>寺澤</t>
    <rPh sb="0" eb="2">
      <t>テラザワ</t>
    </rPh>
    <phoneticPr fontId="2"/>
  </si>
  <si>
    <t>怜音</t>
    <rPh sb="0" eb="2">
      <t>レオン</t>
    </rPh>
    <phoneticPr fontId="2"/>
  </si>
  <si>
    <t>中村</t>
    <rPh sb="0" eb="2">
      <t>ナカムラ</t>
    </rPh>
    <phoneticPr fontId="2"/>
  </si>
  <si>
    <t>遼成</t>
    <rPh sb="0" eb="1">
      <t>リョウ</t>
    </rPh>
    <rPh sb="1" eb="2">
      <t>シゲル</t>
    </rPh>
    <phoneticPr fontId="2"/>
  </si>
  <si>
    <t>西山</t>
    <rPh sb="0" eb="2">
      <t>ニシヤマ</t>
    </rPh>
    <phoneticPr fontId="2"/>
  </si>
  <si>
    <t>義大</t>
    <rPh sb="0" eb="1">
      <t>タダシ</t>
    </rPh>
    <rPh sb="1" eb="2">
      <t>ダイ</t>
    </rPh>
    <phoneticPr fontId="2"/>
  </si>
  <si>
    <t>深田</t>
    <rPh sb="0" eb="2">
      <t>フカダ</t>
    </rPh>
    <phoneticPr fontId="2"/>
  </si>
  <si>
    <t>莉生</t>
    <rPh sb="0" eb="1">
      <t>リ</t>
    </rPh>
    <rPh sb="1" eb="2">
      <t>イ</t>
    </rPh>
    <phoneticPr fontId="2"/>
  </si>
  <si>
    <t>福田</t>
    <rPh sb="0" eb="2">
      <t>フクダ</t>
    </rPh>
    <phoneticPr fontId="2"/>
  </si>
  <si>
    <t>悠真</t>
    <rPh sb="0" eb="2">
      <t>ユウマ</t>
    </rPh>
    <phoneticPr fontId="2"/>
  </si>
  <si>
    <t>藤原</t>
    <rPh sb="0" eb="2">
      <t>フジワラ</t>
    </rPh>
    <phoneticPr fontId="2"/>
  </si>
  <si>
    <t>大和</t>
    <rPh sb="0" eb="2">
      <t>ヤマト</t>
    </rPh>
    <phoneticPr fontId="2"/>
  </si>
  <si>
    <t>山川</t>
    <rPh sb="0" eb="2">
      <t>ヤマカワ</t>
    </rPh>
    <phoneticPr fontId="2"/>
  </si>
  <si>
    <t>旺祐</t>
    <rPh sb="0" eb="1">
      <t>オウ</t>
    </rPh>
    <phoneticPr fontId="2"/>
  </si>
  <si>
    <t>吉内</t>
    <rPh sb="0" eb="2">
      <t>ヨシウチ</t>
    </rPh>
    <phoneticPr fontId="2"/>
  </si>
  <si>
    <t>蒼空</t>
    <rPh sb="0" eb="2">
      <t>ソウクウ</t>
    </rPh>
    <phoneticPr fontId="2"/>
  </si>
  <si>
    <t>伊藤</t>
    <rPh sb="0" eb="2">
      <t>イトウ</t>
    </rPh>
    <phoneticPr fontId="2"/>
  </si>
  <si>
    <t>嵐</t>
    <rPh sb="0" eb="1">
      <t>アラシ</t>
    </rPh>
    <phoneticPr fontId="2"/>
  </si>
  <si>
    <t>高谷</t>
    <rPh sb="0" eb="2">
      <t>タカタニ</t>
    </rPh>
    <phoneticPr fontId="2"/>
  </si>
  <si>
    <t>勇大</t>
    <rPh sb="0" eb="1">
      <t>ユウ</t>
    </rPh>
    <rPh sb="1" eb="2">
      <t>ダイ</t>
    </rPh>
    <phoneticPr fontId="2"/>
  </si>
  <si>
    <t>大川</t>
    <rPh sb="0" eb="2">
      <t>ｵｵｶﾜ</t>
    </rPh>
    <phoneticPr fontId="2" type="halfwidthKatakana"/>
  </si>
  <si>
    <t>己海</t>
    <rPh sb="0" eb="1">
      <t>ｵﾉﾚ</t>
    </rPh>
    <rPh sb="1" eb="2">
      <t>ｳﾐ</t>
    </rPh>
    <phoneticPr fontId="2" type="halfwidthKatakana"/>
  </si>
  <si>
    <t>三上</t>
    <rPh sb="0" eb="2">
      <t>ミカミ</t>
    </rPh>
    <phoneticPr fontId="2"/>
  </si>
  <si>
    <t>黎</t>
    <rPh sb="0" eb="1">
      <t>レイ</t>
    </rPh>
    <phoneticPr fontId="2"/>
  </si>
  <si>
    <t>原</t>
    <rPh sb="0" eb="1">
      <t>ハラ</t>
    </rPh>
    <phoneticPr fontId="2"/>
  </si>
  <si>
    <t>智尋</t>
    <rPh sb="0" eb="2">
      <t>チヒロ</t>
    </rPh>
    <phoneticPr fontId="2"/>
  </si>
  <si>
    <t>宮地</t>
    <rPh sb="0" eb="2">
      <t>ミヤチ</t>
    </rPh>
    <phoneticPr fontId="2"/>
  </si>
  <si>
    <t>航成</t>
    <rPh sb="0" eb="1">
      <t>ワタル</t>
    </rPh>
    <rPh sb="1" eb="2">
      <t>シゲル</t>
    </rPh>
    <phoneticPr fontId="2"/>
  </si>
  <si>
    <t>小幡</t>
    <rPh sb="0" eb="2">
      <t>ｵﾊﾞﾀ</t>
    </rPh>
    <phoneticPr fontId="2" type="halfwidthKatakana"/>
  </si>
  <si>
    <t>一太</t>
    <rPh sb="0" eb="2">
      <t>ｲﾁﾀ</t>
    </rPh>
    <phoneticPr fontId="2" type="halfwidthKatakana"/>
  </si>
  <si>
    <t>岡田</t>
    <rPh sb="0" eb="2">
      <t>ｵｶﾀﾞ</t>
    </rPh>
    <phoneticPr fontId="2" type="halfwidthKatakana"/>
  </si>
  <si>
    <t>創一朗</t>
    <rPh sb="0" eb="1">
      <t>ｿｳ</t>
    </rPh>
    <rPh sb="1" eb="2">
      <t>ｲﾁ</t>
    </rPh>
    <rPh sb="2" eb="3">
      <t>ﾛｳ</t>
    </rPh>
    <phoneticPr fontId="2" type="halfwidthKatakana"/>
  </si>
  <si>
    <t>齋藤</t>
    <rPh sb="0" eb="2">
      <t>ｻｲﾄｳ</t>
    </rPh>
    <phoneticPr fontId="2" type="halfwidthKatakana"/>
  </si>
  <si>
    <t>凛太郎</t>
    <rPh sb="0" eb="1">
      <t>ﾘﾝ</t>
    </rPh>
    <rPh sb="1" eb="3">
      <t>ﾀﾛｳ</t>
    </rPh>
    <phoneticPr fontId="2" type="halfwidthKatakana"/>
  </si>
  <si>
    <t>内藤</t>
    <rPh sb="0" eb="2">
      <t>ﾅｲﾄｳ</t>
    </rPh>
    <phoneticPr fontId="2" type="halfwidthKatakana"/>
  </si>
  <si>
    <t>煌</t>
    <rPh sb="0" eb="1">
      <t>ｷﾗ</t>
    </rPh>
    <phoneticPr fontId="2" type="halfwidthKatakana"/>
  </si>
  <si>
    <t>黛</t>
    <rPh sb="0" eb="1">
      <t>ﾏﾕｽﾞﾐ</t>
    </rPh>
    <phoneticPr fontId="2" type="halfwidthKatakana"/>
  </si>
  <si>
    <t>清貴</t>
    <rPh sb="0" eb="1">
      <t>ｷﾖ</t>
    </rPh>
    <phoneticPr fontId="2" type="halfwidthKatakana"/>
  </si>
  <si>
    <t>宮野</t>
    <rPh sb="0" eb="2">
      <t>ﾐﾔﾉ</t>
    </rPh>
    <phoneticPr fontId="2" type="halfwidthKatakana"/>
  </si>
  <si>
    <t>大和</t>
    <rPh sb="0" eb="2">
      <t>ﾔﾏﾄ</t>
    </rPh>
    <phoneticPr fontId="2" type="halfwidthKatakana"/>
  </si>
  <si>
    <t>吉原</t>
    <rPh sb="0" eb="2">
      <t>ﾖｼﾊﾗ</t>
    </rPh>
    <phoneticPr fontId="2" type="halfwidthKatakana"/>
  </si>
  <si>
    <t>澄海</t>
    <rPh sb="0" eb="1">
      <t>ｽ</t>
    </rPh>
    <rPh sb="1" eb="2">
      <t>ｳﾐ</t>
    </rPh>
    <phoneticPr fontId="2" type="halfwidthKatakana"/>
  </si>
  <si>
    <t>石井</t>
    <rPh sb="0" eb="2">
      <t>ｲｼｲ</t>
    </rPh>
    <phoneticPr fontId="2" type="halfwidthKatakana"/>
  </si>
  <si>
    <t>舘</t>
    <rPh sb="0" eb="1">
      <t>ﾀﾃ</t>
    </rPh>
    <phoneticPr fontId="2" type="halfwidthKatakana"/>
  </si>
  <si>
    <t>光太郎</t>
    <rPh sb="0" eb="3">
      <t>ｺｳﾀﾛｳ</t>
    </rPh>
    <phoneticPr fontId="2" type="halfwidthKatakana"/>
  </si>
  <si>
    <t>上田</t>
    <rPh sb="0" eb="2">
      <t>ｳｴﾀﾞ</t>
    </rPh>
    <phoneticPr fontId="2" type="halfwidthKatakana"/>
  </si>
  <si>
    <t>絢翔</t>
    <rPh sb="0" eb="1">
      <t>ｱﾔ</t>
    </rPh>
    <rPh sb="1" eb="2">
      <t>ﾄ</t>
    </rPh>
    <phoneticPr fontId="2" type="halfwidthKatakana"/>
  </si>
  <si>
    <t>越智</t>
    <rPh sb="0" eb="2">
      <t>ｵﾁ</t>
    </rPh>
    <phoneticPr fontId="2" type="halfwidthKatakana"/>
  </si>
  <si>
    <t>一稀</t>
    <rPh sb="0" eb="1">
      <t>ｶｽﾞ</t>
    </rPh>
    <rPh sb="1" eb="2">
      <t>ｷ</t>
    </rPh>
    <phoneticPr fontId="2" type="halfwidthKatakana"/>
  </si>
  <si>
    <t>鈴木</t>
    <rPh sb="0" eb="2">
      <t>ｽｽﾞｷ</t>
    </rPh>
    <phoneticPr fontId="2" type="halfwidthKatakana"/>
  </si>
  <si>
    <t>大翔</t>
    <rPh sb="0" eb="2">
      <t>ﾋﾛﾄ</t>
    </rPh>
    <phoneticPr fontId="2" type="halfwidthKatakana"/>
  </si>
  <si>
    <t>保坂</t>
    <rPh sb="0" eb="2">
      <t>ﾎｻｶ</t>
    </rPh>
    <phoneticPr fontId="2" type="halfwidthKatakana"/>
  </si>
  <si>
    <t>巧</t>
    <rPh sb="0" eb="1">
      <t>ﾀｸﾐ</t>
    </rPh>
    <phoneticPr fontId="2" type="halfwidthKatakana"/>
  </si>
  <si>
    <t>黒岩</t>
    <rPh sb="0" eb="2">
      <t>ｸﾛｲﾜ</t>
    </rPh>
    <phoneticPr fontId="2" type="halfwidthKatakana"/>
  </si>
  <si>
    <t>悠平</t>
    <rPh sb="0" eb="2">
      <t>ﾕｳﾍｲ</t>
    </rPh>
    <phoneticPr fontId="2" type="halfwidthKatakana"/>
  </si>
  <si>
    <t>小林</t>
    <rPh sb="0" eb="2">
      <t>ｺﾊﾞﾔｼ</t>
    </rPh>
    <phoneticPr fontId="2" type="halfwidthKatakana"/>
  </si>
  <si>
    <t>圭渉</t>
    <rPh sb="0" eb="1">
      <t>ｹｲ</t>
    </rPh>
    <rPh sb="1" eb="2">
      <t>ｼｮｳ</t>
    </rPh>
    <phoneticPr fontId="2" type="halfwidthKatakana"/>
  </si>
  <si>
    <t>北浪</t>
    <rPh sb="0" eb="1">
      <t>キタ</t>
    </rPh>
    <rPh sb="1" eb="2">
      <t>ナミ</t>
    </rPh>
    <phoneticPr fontId="2"/>
  </si>
  <si>
    <t>翔太</t>
    <rPh sb="0" eb="1">
      <t>ショウ</t>
    </rPh>
    <rPh sb="1" eb="2">
      <t>タ</t>
    </rPh>
    <phoneticPr fontId="2"/>
  </si>
  <si>
    <t>汰一</t>
    <rPh sb="0" eb="1">
      <t>タ</t>
    </rPh>
    <rPh sb="1" eb="2">
      <t>イチ</t>
    </rPh>
    <phoneticPr fontId="2"/>
  </si>
  <si>
    <t>廣畑</t>
    <rPh sb="0" eb="1">
      <t>ヒロシ</t>
    </rPh>
    <rPh sb="1" eb="2">
      <t>ハタ</t>
    </rPh>
    <phoneticPr fontId="2"/>
  </si>
  <si>
    <t>薫人</t>
    <rPh sb="0" eb="1">
      <t>カオル</t>
    </rPh>
    <rPh sb="1" eb="2">
      <t>ヒト</t>
    </rPh>
    <phoneticPr fontId="2"/>
  </si>
  <si>
    <t>谷田部</t>
    <rPh sb="0" eb="1">
      <t>タニ</t>
    </rPh>
    <rPh sb="1" eb="2">
      <t>タ</t>
    </rPh>
    <rPh sb="2" eb="3">
      <t>ブ</t>
    </rPh>
    <phoneticPr fontId="2"/>
  </si>
  <si>
    <t>颯太</t>
    <rPh sb="0" eb="1">
      <t>ハヤテ</t>
    </rPh>
    <rPh sb="1" eb="2">
      <t>タ</t>
    </rPh>
    <phoneticPr fontId="2"/>
  </si>
  <si>
    <t>奥村</t>
    <rPh sb="0" eb="2">
      <t>オクムラ</t>
    </rPh>
    <phoneticPr fontId="2"/>
  </si>
  <si>
    <t>陽</t>
    <rPh sb="0" eb="1">
      <t>ヨウ</t>
    </rPh>
    <phoneticPr fontId="2"/>
  </si>
  <si>
    <t>戸枝</t>
    <rPh sb="0" eb="1">
      <t>ト</t>
    </rPh>
    <rPh sb="1" eb="2">
      <t>エダ</t>
    </rPh>
    <phoneticPr fontId="2"/>
  </si>
  <si>
    <t>覚</t>
    <rPh sb="0" eb="1">
      <t>オボ</t>
    </rPh>
    <phoneticPr fontId="2"/>
  </si>
  <si>
    <t>峯岸</t>
    <rPh sb="0" eb="1">
      <t>ミネ</t>
    </rPh>
    <rPh sb="1" eb="2">
      <t>キシ</t>
    </rPh>
    <phoneticPr fontId="2"/>
  </si>
  <si>
    <t>完太朗</t>
    <rPh sb="0" eb="1">
      <t>ヒロシ</t>
    </rPh>
    <rPh sb="1" eb="3">
      <t>タロウ</t>
    </rPh>
    <phoneticPr fontId="2"/>
  </si>
  <si>
    <t>竹村</t>
    <rPh sb="0" eb="2">
      <t>ﾀｹﾑﾗ</t>
    </rPh>
    <phoneticPr fontId="2" type="halfwidthKatakana"/>
  </si>
  <si>
    <t>祐人</t>
    <rPh sb="0" eb="2">
      <t>ﾕｳﾄ</t>
    </rPh>
    <phoneticPr fontId="2" type="halfwidthKatakana"/>
  </si>
  <si>
    <t>中村</t>
    <rPh sb="0" eb="2">
      <t>ﾅｶﾑﾗ</t>
    </rPh>
    <phoneticPr fontId="2" type="halfwidthKatakana"/>
  </si>
  <si>
    <t>蕗生</t>
    <rPh sb="0" eb="1">
      <t>ﾛ</t>
    </rPh>
    <rPh sb="1" eb="2">
      <t>ｲ</t>
    </rPh>
    <phoneticPr fontId="2" type="halfwidthKatakana"/>
  </si>
  <si>
    <t>柏原</t>
    <rPh sb="0" eb="2">
      <t>ｶｼﾜﾊﾞﾗ</t>
    </rPh>
    <phoneticPr fontId="2" type="halfwidthKatakana"/>
  </si>
  <si>
    <t>啓人</t>
    <rPh sb="0" eb="1">
      <t>ｹｲ</t>
    </rPh>
    <rPh sb="1" eb="2">
      <t>ﾋﾄ</t>
    </rPh>
    <phoneticPr fontId="2" type="halfwidthKatakana"/>
  </si>
  <si>
    <t>三宅</t>
    <rPh sb="0" eb="2">
      <t>ﾐﾔｹ</t>
    </rPh>
    <phoneticPr fontId="2" type="halfwidthKatakana"/>
  </si>
  <si>
    <t>輝季</t>
    <rPh sb="0" eb="1">
      <t>ｶｶﾞﾔ</t>
    </rPh>
    <rPh sb="1" eb="2">
      <t>ｷ</t>
    </rPh>
    <phoneticPr fontId="2" type="halfwidthKatakana"/>
  </si>
  <si>
    <t>矢島</t>
    <rPh sb="0" eb="2">
      <t>ﾔｼﾞﾏ</t>
    </rPh>
    <phoneticPr fontId="2" type="halfwidthKatakana"/>
  </si>
  <si>
    <t>優大</t>
    <rPh sb="0" eb="2">
      <t>ﾕｳﾀ</t>
    </rPh>
    <phoneticPr fontId="2" type="halfwidthKatakana"/>
  </si>
  <si>
    <t>佐藤</t>
    <rPh sb="0" eb="2">
      <t>ｻﾄｳ</t>
    </rPh>
    <phoneticPr fontId="2" type="halfwidthKatakana"/>
  </si>
  <si>
    <t>光</t>
    <rPh sb="0" eb="1">
      <t>ﾋｶﾙ</t>
    </rPh>
    <phoneticPr fontId="2" type="halfwidthKatakana"/>
  </si>
  <si>
    <t>中野</t>
    <rPh sb="0" eb="2">
      <t>ﾅｶﾉ</t>
    </rPh>
    <phoneticPr fontId="2" type="halfwidthKatakana"/>
  </si>
  <si>
    <t>惺凪</t>
    <rPh sb="0" eb="1">
      <t>ｾｲ</t>
    </rPh>
    <rPh sb="1" eb="2">
      <t>ﾅｷﾞ</t>
    </rPh>
    <phoneticPr fontId="2" type="halfwidthKatakana"/>
  </si>
  <si>
    <t>高橋</t>
    <rPh sb="0" eb="2">
      <t>ﾀｶﾊｼ</t>
    </rPh>
    <phoneticPr fontId="2" type="halfwidthKatakana"/>
  </si>
  <si>
    <t>勇生呂</t>
    <rPh sb="0" eb="2">
      <t>ｲｻｵ</t>
    </rPh>
    <rPh sb="2" eb="3">
      <t>ﾛ</t>
    </rPh>
    <phoneticPr fontId="2" type="halfwidthKatakana"/>
  </si>
  <si>
    <t>室木</t>
    <rPh sb="0" eb="2">
      <t>ﾑﾛｷ</t>
    </rPh>
    <phoneticPr fontId="2" type="halfwidthKatakana"/>
  </si>
  <si>
    <t>康士朗</t>
    <rPh sb="0" eb="1">
      <t>ﾔｽｼ</t>
    </rPh>
    <rPh sb="1" eb="2">
      <t>ｻﾑﾗｲ</t>
    </rPh>
    <rPh sb="2" eb="3">
      <t>ﾛｳ</t>
    </rPh>
    <phoneticPr fontId="2" type="halfwidthKatakana"/>
  </si>
  <si>
    <t>優生</t>
    <rPh sb="0" eb="1">
      <t>ﾕｳ</t>
    </rPh>
    <rPh sb="1" eb="2">
      <t>ｾｲ</t>
    </rPh>
    <phoneticPr fontId="2" type="halfwidthKatakana"/>
  </si>
  <si>
    <t>市川四</t>
    <rPh sb="0" eb="2">
      <t>ｲﾁｶﾜ</t>
    </rPh>
    <rPh sb="2" eb="3">
      <t>ﾖﾝ</t>
    </rPh>
    <phoneticPr fontId="2" type="halfwidthKatakana"/>
  </si>
  <si>
    <t>小西</t>
    <rPh sb="0" eb="2">
      <t>ｺﾆｼ</t>
    </rPh>
    <phoneticPr fontId="2" type="halfwidthKatakana"/>
  </si>
  <si>
    <t>創太</t>
    <rPh sb="0" eb="2">
      <t>ｿｳﾀ</t>
    </rPh>
    <phoneticPr fontId="2" type="halfwidthKatakana"/>
  </si>
  <si>
    <t>畠山</t>
    <rPh sb="0" eb="2">
      <t>ﾊﾀｹﾔﾏ</t>
    </rPh>
    <phoneticPr fontId="2" type="halfwidthKatakana"/>
  </si>
  <si>
    <t>蒼空</t>
    <rPh sb="0" eb="1">
      <t>ｱｵ</t>
    </rPh>
    <rPh sb="1" eb="2">
      <t>ｿﾗ</t>
    </rPh>
    <phoneticPr fontId="2" type="halfwidthKatakana"/>
  </si>
  <si>
    <t>本田</t>
    <rPh sb="0" eb="2">
      <t>ﾎﾝﾀﾞ</t>
    </rPh>
    <phoneticPr fontId="2" type="halfwidthKatakana"/>
  </si>
  <si>
    <t>誠吾</t>
    <rPh sb="0" eb="1">
      <t>ｾｲ</t>
    </rPh>
    <rPh sb="1" eb="2">
      <t>ｺﾞ</t>
    </rPh>
    <phoneticPr fontId="2" type="halfwidthKatakana"/>
  </si>
  <si>
    <t>玉置</t>
    <rPh sb="0" eb="2">
      <t>ﾀﾏｵｷ</t>
    </rPh>
    <phoneticPr fontId="2" type="halfwidthKatakana"/>
  </si>
  <si>
    <t>翔</t>
    <rPh sb="0" eb="1">
      <t>ｼｮｳ</t>
    </rPh>
    <phoneticPr fontId="2" type="halfwidthKatakana"/>
  </si>
  <si>
    <t>土井</t>
    <rPh sb="0" eb="2">
      <t>ﾄﾞｲ</t>
    </rPh>
    <phoneticPr fontId="2" type="halfwidthKatakana"/>
  </si>
  <si>
    <t>翔雅</t>
    <rPh sb="0" eb="1">
      <t>ｼｮｳ</t>
    </rPh>
    <rPh sb="1" eb="2">
      <t>ﾐﾔﾋﾞ</t>
    </rPh>
    <phoneticPr fontId="2" type="halfwidthKatakana"/>
  </si>
  <si>
    <t>桝崎</t>
    <rPh sb="0" eb="2">
      <t>ﾏｽｻﾞｷ</t>
    </rPh>
    <phoneticPr fontId="2" type="halfwidthKatakana"/>
  </si>
  <si>
    <t>吾人</t>
    <rPh sb="0" eb="1">
      <t>ｺﾞ</t>
    </rPh>
    <rPh sb="1" eb="2">
      <t>ﾋﾄ</t>
    </rPh>
    <phoneticPr fontId="2" type="halfwidthKatakana"/>
  </si>
  <si>
    <t>岡崎</t>
    <rPh sb="0" eb="2">
      <t>ｵｶｻﾞｷ</t>
    </rPh>
    <phoneticPr fontId="2" type="halfwidthKatakana"/>
  </si>
  <si>
    <t>誠典</t>
    <rPh sb="0" eb="1">
      <t>ﾏｺﾄ</t>
    </rPh>
    <rPh sb="1" eb="2">
      <t>ﾉﾘ</t>
    </rPh>
    <phoneticPr fontId="2" type="halfwidthKatakana"/>
  </si>
  <si>
    <t>柏木</t>
    <rPh sb="0" eb="2">
      <t>ｶｼﾜｷﾞ</t>
    </rPh>
    <phoneticPr fontId="2" type="halfwidthKatakana"/>
  </si>
  <si>
    <t>雄太</t>
    <rPh sb="0" eb="2">
      <t>ﾕｳﾀ</t>
    </rPh>
    <phoneticPr fontId="2" type="halfwidthKatakana"/>
  </si>
  <si>
    <t>鈴丸</t>
    <rPh sb="0" eb="2">
      <t>ｽｽﾞﾏﾙ</t>
    </rPh>
    <phoneticPr fontId="2" type="halfwidthKatakana"/>
  </si>
  <si>
    <t>悠</t>
    <rPh sb="0" eb="1">
      <t>ﾕｳ</t>
    </rPh>
    <phoneticPr fontId="2" type="halfwidthKatakana"/>
  </si>
  <si>
    <t>井川</t>
    <rPh sb="0" eb="2">
      <t>ｲｶﾞﾜ</t>
    </rPh>
    <phoneticPr fontId="2" type="halfwidthKatakana"/>
  </si>
  <si>
    <t>結貴</t>
    <rPh sb="0" eb="1">
      <t>ﾕｲ</t>
    </rPh>
    <rPh sb="1" eb="2">
      <t>ｷ</t>
    </rPh>
    <phoneticPr fontId="2" type="halfwidthKatakana"/>
  </si>
  <si>
    <t>秋山</t>
    <rPh sb="0" eb="2">
      <t>ｱｷﾔﾏ</t>
    </rPh>
    <phoneticPr fontId="2" type="halfwidthKatakana"/>
  </si>
  <si>
    <t>煌太</t>
    <rPh sb="0" eb="2">
      <t>ｺｳﾀ</t>
    </rPh>
    <phoneticPr fontId="2" type="halfwidthKatakana"/>
  </si>
  <si>
    <t>菅原</t>
    <rPh sb="0" eb="2">
      <t>ｽｶﾞﾜﾗ</t>
    </rPh>
    <phoneticPr fontId="2" type="halfwidthKatakana"/>
  </si>
  <si>
    <t>大輔</t>
    <rPh sb="0" eb="2">
      <t>ﾀﾞｲｽｹ</t>
    </rPh>
    <phoneticPr fontId="2" type="halfwidthKatakana"/>
  </si>
  <si>
    <t>2009.03.18</t>
  </si>
  <si>
    <t>吉村</t>
    <rPh sb="0" eb="2">
      <t>ﾖｼﾑﾗ</t>
    </rPh>
    <phoneticPr fontId="2" type="halfwidthKatakana"/>
  </si>
  <si>
    <t>威吹</t>
    <rPh sb="0" eb="1">
      <t>ｲ</t>
    </rPh>
    <rPh sb="1" eb="2">
      <t>ﾌﾞｷ</t>
    </rPh>
    <phoneticPr fontId="2" type="halfwidthKatakana"/>
  </si>
  <si>
    <t>宮里</t>
    <rPh sb="0" eb="2">
      <t>ﾐﾔｻﾞﾄ</t>
    </rPh>
    <phoneticPr fontId="2" type="halfwidthKatakana"/>
  </si>
  <si>
    <t>直希</t>
    <rPh sb="0" eb="2">
      <t>ﾅｵｷ</t>
    </rPh>
    <phoneticPr fontId="2" type="halfwidthKatakana"/>
  </si>
  <si>
    <t>松本</t>
    <rPh sb="0" eb="2">
      <t>ﾏﾂﾓﾄ</t>
    </rPh>
    <phoneticPr fontId="2" type="halfwidthKatakana"/>
  </si>
  <si>
    <t>悠音</t>
    <rPh sb="0" eb="1">
      <t>ﾕｳ</t>
    </rPh>
    <phoneticPr fontId="2" type="halfwidthKatakana"/>
  </si>
  <si>
    <t>堀川</t>
    <rPh sb="0" eb="2">
      <t>ﾎﾘｶﾜ</t>
    </rPh>
    <phoneticPr fontId="2" type="halfwidthKatakana"/>
  </si>
  <si>
    <t>幸志朗</t>
    <rPh sb="0" eb="1">
      <t>ｺｳ</t>
    </rPh>
    <rPh sb="1" eb="2">
      <t>ｼ</t>
    </rPh>
    <rPh sb="2" eb="3">
      <t>ﾛｳ</t>
    </rPh>
    <phoneticPr fontId="2" type="halfwidthKatakana"/>
  </si>
  <si>
    <t>松永</t>
    <rPh sb="0" eb="2">
      <t>ﾏﾂﾅｶﾞ</t>
    </rPh>
    <phoneticPr fontId="2" type="halfwidthKatakana"/>
  </si>
  <si>
    <t>侑真</t>
    <rPh sb="0" eb="2">
      <t>ﾕｳﾏ</t>
    </rPh>
    <phoneticPr fontId="2" type="halfwidthKatakana"/>
  </si>
  <si>
    <t>孫田</t>
    <rPh sb="0" eb="2">
      <t>ｿﾝﾀﾞ</t>
    </rPh>
    <phoneticPr fontId="2" type="halfwidthKatakana"/>
  </si>
  <si>
    <t>侑季</t>
    <rPh sb="0" eb="2">
      <t>ﾕｳｷ</t>
    </rPh>
    <phoneticPr fontId="2" type="halfwidthKatakana"/>
  </si>
  <si>
    <t>竹知</t>
    <rPh sb="0" eb="1">
      <t>ﾀｹ</t>
    </rPh>
    <rPh sb="1" eb="2">
      <t>ﾁ</t>
    </rPh>
    <phoneticPr fontId="2" type="halfwidthKatakana"/>
  </si>
  <si>
    <t>舜太</t>
    <rPh sb="0" eb="2">
      <t>ｼｭﾝﾀ</t>
    </rPh>
    <phoneticPr fontId="2" type="halfwidthKatakana"/>
  </si>
  <si>
    <t>陸</t>
    <rPh sb="0" eb="1">
      <t>リク</t>
    </rPh>
    <phoneticPr fontId="2"/>
  </si>
  <si>
    <t>入船</t>
    <rPh sb="0" eb="2">
      <t>イリフネ</t>
    </rPh>
    <phoneticPr fontId="2"/>
  </si>
  <si>
    <t>金子</t>
    <rPh sb="0" eb="2">
      <t>カネコ</t>
    </rPh>
    <phoneticPr fontId="2"/>
  </si>
  <si>
    <t>祥大</t>
    <rPh sb="0" eb="1">
      <t>ショウ</t>
    </rPh>
    <rPh sb="1" eb="2">
      <t>ダイ</t>
    </rPh>
    <phoneticPr fontId="2"/>
  </si>
  <si>
    <t>中丸</t>
    <rPh sb="0" eb="2">
      <t>ﾅｶﾏﾙ</t>
    </rPh>
    <phoneticPr fontId="2" type="halfwidthKatakana"/>
  </si>
  <si>
    <t>雄仁</t>
    <rPh sb="0" eb="1">
      <t>ﾕｳ</t>
    </rPh>
    <rPh sb="1" eb="2">
      <t>ｼﾞﾝ</t>
    </rPh>
    <phoneticPr fontId="2" type="halfwidthKatakana"/>
  </si>
  <si>
    <t>多田</t>
    <rPh sb="0" eb="2">
      <t>ﾀﾀﾞ</t>
    </rPh>
    <phoneticPr fontId="2" type="halfwidthKatakana"/>
  </si>
  <si>
    <t>光佑</t>
    <rPh sb="0" eb="1">
      <t>ﾋｶﾘ</t>
    </rPh>
    <rPh sb="1" eb="2">
      <t>ﾕｳ</t>
    </rPh>
    <phoneticPr fontId="2" type="halfwidthKatakana"/>
  </si>
  <si>
    <t>村山</t>
    <rPh sb="0" eb="2">
      <t>ﾑﾗﾔﾏ</t>
    </rPh>
    <phoneticPr fontId="2" type="halfwidthKatakana"/>
  </si>
  <si>
    <t>颯吾</t>
    <rPh sb="0" eb="1">
      <t>ｿｳ</t>
    </rPh>
    <rPh sb="1" eb="2">
      <t>ﾜﾚ</t>
    </rPh>
    <phoneticPr fontId="2" type="halfwidthKatakana"/>
  </si>
  <si>
    <t>健貴</t>
    <rPh sb="0" eb="1">
      <t>ｹﾝ</t>
    </rPh>
    <rPh sb="1" eb="2">
      <t>ｷ</t>
    </rPh>
    <phoneticPr fontId="2" type="halfwidthKatakana"/>
  </si>
  <si>
    <t>我妻</t>
    <rPh sb="0" eb="2">
      <t>ﾜｶﾞﾂﾏ</t>
    </rPh>
    <phoneticPr fontId="2" type="halfwidthKatakana"/>
  </si>
  <si>
    <t>樹桔</t>
    <rPh sb="0" eb="1">
      <t>ｷ</t>
    </rPh>
    <rPh sb="1" eb="2">
      <t>ｹﾂ</t>
    </rPh>
    <phoneticPr fontId="2" type="halfwidthKatakana"/>
  </si>
  <si>
    <t>KUMODA</t>
  </si>
  <si>
    <t>ARINOBU</t>
  </si>
  <si>
    <t>KYODA</t>
  </si>
  <si>
    <t>FUKUSHIMA</t>
  </si>
  <si>
    <t>RIN</t>
  </si>
  <si>
    <t>伊藤</t>
    <rPh sb="0" eb="2">
      <t>ｲﾄｳ</t>
    </rPh>
    <phoneticPr fontId="2" type="halfwidthKatakana"/>
  </si>
  <si>
    <t>虎珀</t>
    <rPh sb="0" eb="1">
      <t>ﾄﾗ</t>
    </rPh>
    <rPh sb="1" eb="2">
      <t>ﾋｬｸ</t>
    </rPh>
    <phoneticPr fontId="2" type="halfwidthKatakana"/>
  </si>
  <si>
    <t>岡本</t>
    <rPh sb="0" eb="2">
      <t>ｵｶﾓﾄ</t>
    </rPh>
    <phoneticPr fontId="2" type="halfwidthKatakana"/>
  </si>
  <si>
    <t>太一</t>
    <rPh sb="0" eb="2">
      <t>ﾀｲﾁ</t>
    </rPh>
    <phoneticPr fontId="2" type="halfwidthKatakana"/>
  </si>
  <si>
    <t>乙黒</t>
    <rPh sb="0" eb="1">
      <t>ｵﾂ</t>
    </rPh>
    <rPh sb="1" eb="2">
      <t>ｸﾛ</t>
    </rPh>
    <phoneticPr fontId="2" type="halfwidthKatakana"/>
  </si>
  <si>
    <t>泰征</t>
    <rPh sb="0" eb="1">
      <t>ﾔｽｼ</t>
    </rPh>
    <rPh sb="1" eb="2">
      <t>ｾｲ</t>
    </rPh>
    <phoneticPr fontId="2" type="halfwidthKatakana"/>
  </si>
  <si>
    <t>源新</t>
    <rPh sb="0" eb="1">
      <t>ﾐﾅﾓﾄ</t>
    </rPh>
    <rPh sb="1" eb="2">
      <t>ｱﾀﾗ</t>
    </rPh>
    <phoneticPr fontId="2" type="halfwidthKatakana"/>
  </si>
  <si>
    <t>陽斗</t>
    <rPh sb="0" eb="2">
      <t>ﾊﾙﾄ</t>
    </rPh>
    <phoneticPr fontId="2" type="halfwidthKatakana"/>
  </si>
  <si>
    <t>谷</t>
    <rPh sb="0" eb="1">
      <t>ﾀﾆ</t>
    </rPh>
    <phoneticPr fontId="2" type="halfwidthKatakana"/>
  </si>
  <si>
    <t>慶次</t>
    <rPh sb="0" eb="2">
      <t>ｹｲｼﾞ</t>
    </rPh>
    <phoneticPr fontId="2" type="halfwidthKatakana"/>
  </si>
  <si>
    <t>津澤</t>
    <rPh sb="0" eb="2">
      <t>ﾂｻﾞﾜ</t>
    </rPh>
    <phoneticPr fontId="2" type="halfwidthKatakana"/>
  </si>
  <si>
    <t>蒼月</t>
    <rPh sb="0" eb="1">
      <t>ｱｵ</t>
    </rPh>
    <rPh sb="1" eb="2">
      <t>ﾂｷ</t>
    </rPh>
    <phoneticPr fontId="2" type="halfwidthKatakana"/>
  </si>
  <si>
    <t>應介</t>
    <rPh sb="0" eb="1">
      <t>ｺﾀ</t>
    </rPh>
    <rPh sb="1" eb="2">
      <t>ｶｲ</t>
    </rPh>
    <phoneticPr fontId="2" type="halfwidthKatakana"/>
  </si>
  <si>
    <t>中山</t>
    <rPh sb="0" eb="2">
      <t>ﾅｶﾔﾏ</t>
    </rPh>
    <phoneticPr fontId="2" type="halfwidthKatakana"/>
  </si>
  <si>
    <t>誠司</t>
    <rPh sb="0" eb="2">
      <t>ｾｲｼﾞ</t>
    </rPh>
    <phoneticPr fontId="2" type="halfwidthKatakana"/>
  </si>
  <si>
    <t>益子</t>
    <rPh sb="0" eb="2">
      <t>ﾏｽｺ</t>
    </rPh>
    <phoneticPr fontId="2" type="halfwidthKatakana"/>
  </si>
  <si>
    <t>悠大</t>
    <rPh sb="0" eb="2">
      <t>ﾕｳﾀ</t>
    </rPh>
    <phoneticPr fontId="2" type="halfwidthKatakana"/>
  </si>
  <si>
    <t>松井</t>
    <rPh sb="0" eb="2">
      <t>ﾏﾂｲ</t>
    </rPh>
    <phoneticPr fontId="2" type="halfwidthKatakana"/>
  </si>
  <si>
    <t>己太朗</t>
    <rPh sb="0" eb="1">
      <t>ｵﾉﾚ</t>
    </rPh>
    <rPh sb="1" eb="3">
      <t>ﾀﾛｳ</t>
    </rPh>
    <phoneticPr fontId="2" type="halfwidthKatakana"/>
  </si>
  <si>
    <t>臼倉</t>
    <rPh sb="0" eb="2">
      <t>ｳｽｸﾗ</t>
    </rPh>
    <phoneticPr fontId="2" type="halfwidthKatakana"/>
  </si>
  <si>
    <t>義典</t>
    <rPh sb="0" eb="2">
      <t>ﾖｼﾉﾘ</t>
    </rPh>
    <phoneticPr fontId="2" type="halfwidthKatakana"/>
  </si>
  <si>
    <t>清水</t>
    <rPh sb="0" eb="2">
      <t>ｼﾐｽﾞ</t>
    </rPh>
    <phoneticPr fontId="2" type="halfwidthKatakana"/>
  </si>
  <si>
    <t>貫汰</t>
    <rPh sb="0" eb="1">
      <t>ﾇｷ</t>
    </rPh>
    <rPh sb="1" eb="2">
      <t>ﾀ</t>
    </rPh>
    <phoneticPr fontId="2" type="halfwidthKatakana"/>
  </si>
  <si>
    <t>宮川</t>
    <rPh sb="0" eb="2">
      <t>ﾐﾔｶﾞﾜ</t>
    </rPh>
    <phoneticPr fontId="2" type="halfwidthKatakana"/>
  </si>
  <si>
    <t>歩</t>
    <rPh sb="0" eb="1">
      <t>ｱﾕﾑ</t>
    </rPh>
    <phoneticPr fontId="2" type="halfwidthKatakana"/>
  </si>
  <si>
    <t>柄</t>
    <rPh sb="0" eb="1">
      <t>ツカ</t>
    </rPh>
    <phoneticPr fontId="2"/>
  </si>
  <si>
    <t>皓介</t>
    <rPh sb="0" eb="1">
      <t>コウ</t>
    </rPh>
    <rPh sb="1" eb="2">
      <t>スケ</t>
    </rPh>
    <phoneticPr fontId="2"/>
  </si>
  <si>
    <t>石田</t>
    <rPh sb="0" eb="2">
      <t>ｲｼﾀﾞ</t>
    </rPh>
    <phoneticPr fontId="2" type="halfwidthKatakana"/>
  </si>
  <si>
    <t>一眞</t>
    <rPh sb="0" eb="1">
      <t>ｲﾁ</t>
    </rPh>
    <rPh sb="1" eb="2">
      <t>ﾏ</t>
    </rPh>
    <phoneticPr fontId="2" type="halfwidthKatakana"/>
  </si>
  <si>
    <t>清岡</t>
    <rPh sb="0" eb="2">
      <t>ｷﾖｵｶ</t>
    </rPh>
    <phoneticPr fontId="2" type="halfwidthKatakana"/>
  </si>
  <si>
    <t>翔</t>
    <rPh sb="0" eb="1">
      <t>ｶ</t>
    </rPh>
    <phoneticPr fontId="2" type="halfwidthKatakana"/>
  </si>
  <si>
    <t>三谷</t>
    <rPh sb="0" eb="2">
      <t>ﾐﾀﾆ</t>
    </rPh>
    <phoneticPr fontId="2" type="halfwidthKatakana"/>
  </si>
  <si>
    <t>征央</t>
    <rPh sb="0" eb="1">
      <t>ｾｲ</t>
    </rPh>
    <rPh sb="1" eb="2">
      <t>ｵｳ</t>
    </rPh>
    <phoneticPr fontId="2" type="halfwidthKatakana"/>
  </si>
  <si>
    <t>濱田</t>
    <rPh sb="0" eb="2">
      <t>ﾊﾏﾀﾞ</t>
    </rPh>
    <phoneticPr fontId="2" type="halfwidthKatakana"/>
  </si>
  <si>
    <t>太一</t>
    <rPh sb="0" eb="2">
      <t>ﾀｲｲﾁ</t>
    </rPh>
    <phoneticPr fontId="2" type="halfwidthKatakana"/>
  </si>
  <si>
    <t>平山</t>
    <rPh sb="0" eb="2">
      <t>ﾋﾗﾔﾏ</t>
    </rPh>
    <phoneticPr fontId="2" type="halfwidthKatakana"/>
  </si>
  <si>
    <t>恵太郎</t>
    <rPh sb="0" eb="3">
      <t>ｹｲﾀﾛｳ</t>
    </rPh>
    <phoneticPr fontId="2" type="halfwidthKatakana"/>
  </si>
  <si>
    <t>近藤</t>
    <rPh sb="0" eb="2">
      <t>ｺﾝﾄﾞｳ</t>
    </rPh>
    <phoneticPr fontId="2" type="halfwidthKatakana"/>
  </si>
  <si>
    <t>煌介</t>
    <rPh sb="0" eb="1">
      <t>ｵｳ</t>
    </rPh>
    <rPh sb="1" eb="2">
      <t>ｽｹ</t>
    </rPh>
    <phoneticPr fontId="2" type="halfwidthKatakana"/>
  </si>
  <si>
    <t>上原</t>
    <rPh sb="0" eb="2">
      <t>ｳｴﾊﾗ</t>
    </rPh>
    <phoneticPr fontId="2" type="halfwidthKatakana"/>
  </si>
  <si>
    <t>嘉泰</t>
    <rPh sb="0" eb="1">
      <t>ｶ</t>
    </rPh>
    <rPh sb="1" eb="2">
      <t>ﾔｽｼ</t>
    </rPh>
    <phoneticPr fontId="2" type="halfwidthKatakana"/>
  </si>
  <si>
    <t>林</t>
    <rPh sb="0" eb="1">
      <t>ﾊﾔｼ</t>
    </rPh>
    <phoneticPr fontId="2" type="halfwidthKatakana"/>
  </si>
  <si>
    <t>海里</t>
    <rPh sb="0" eb="1">
      <t>ｳﾐ</t>
    </rPh>
    <rPh sb="1" eb="2">
      <t>ｻﾄ</t>
    </rPh>
    <phoneticPr fontId="2" type="halfwidthKatakana"/>
  </si>
  <si>
    <t>前田</t>
    <rPh sb="0" eb="2">
      <t>ﾏｴﾀﾞ</t>
    </rPh>
    <phoneticPr fontId="2" type="halfwidthKatakana"/>
  </si>
  <si>
    <t>悠斗</t>
    <rPh sb="0" eb="2">
      <t>ﾕｳﾄ</t>
    </rPh>
    <phoneticPr fontId="2" type="halfwidthKatakana"/>
  </si>
  <si>
    <t>田中</t>
    <rPh sb="0" eb="2">
      <t>ﾀﾅｶ</t>
    </rPh>
    <phoneticPr fontId="2" type="halfwidthKatakana"/>
  </si>
  <si>
    <t>奏太朗</t>
    <rPh sb="0" eb="3">
      <t>ｿｳﾀﾛｳ</t>
    </rPh>
    <phoneticPr fontId="2" type="halfwidthKatakana"/>
  </si>
  <si>
    <t>青木</t>
    <rPh sb="0" eb="2">
      <t>ｱｵｷ</t>
    </rPh>
    <phoneticPr fontId="2" type="halfwidthKatakana"/>
  </si>
  <si>
    <t>直大</t>
    <rPh sb="0" eb="1">
      <t>ﾅｵ</t>
    </rPh>
    <rPh sb="1" eb="2">
      <t>ﾀﾞｲ</t>
    </rPh>
    <phoneticPr fontId="2" type="halfwidthKatakana"/>
  </si>
  <si>
    <t>佐橋</t>
    <rPh sb="0" eb="2">
      <t>ｻﾊｼ</t>
    </rPh>
    <phoneticPr fontId="2" type="halfwidthKatakana"/>
  </si>
  <si>
    <t>虎太朗</t>
    <rPh sb="0" eb="1">
      <t>ﾄﾗ</t>
    </rPh>
    <rPh sb="1" eb="3">
      <t>ﾀﾛｳ</t>
    </rPh>
    <phoneticPr fontId="2" type="halfwidthKatakana"/>
  </si>
  <si>
    <t>米山</t>
    <rPh sb="0" eb="2">
      <t>ﾖﾈﾔﾏ</t>
    </rPh>
    <phoneticPr fontId="2" type="halfwidthKatakana"/>
  </si>
  <si>
    <t>朝陽</t>
    <rPh sb="0" eb="1">
      <t>ｱｻ</t>
    </rPh>
    <rPh sb="1" eb="2">
      <t>ﾋ</t>
    </rPh>
    <phoneticPr fontId="2" type="halfwidthKatakana"/>
  </si>
  <si>
    <t>松實</t>
    <rPh sb="0" eb="1">
      <t>ﾏﾂ</t>
    </rPh>
    <rPh sb="1" eb="2">
      <t>ﾐ</t>
    </rPh>
    <phoneticPr fontId="2" type="halfwidthKatakana"/>
  </si>
  <si>
    <t>大治</t>
    <rPh sb="0" eb="1">
      <t>ﾀﾞｲ</t>
    </rPh>
    <rPh sb="1" eb="2">
      <t>ﾁ</t>
    </rPh>
    <phoneticPr fontId="2" type="halfwidthKatakana"/>
  </si>
  <si>
    <t>梅川</t>
    <rPh sb="0" eb="2">
      <t>ｳﾒｶﾜ</t>
    </rPh>
    <phoneticPr fontId="2" type="halfwidthKatakana"/>
  </si>
  <si>
    <t>寿陽</t>
    <rPh sb="0" eb="1">
      <t>ｺﾄﾌﾞｷ</t>
    </rPh>
    <rPh sb="1" eb="2">
      <t>ﾋ</t>
    </rPh>
    <phoneticPr fontId="2" type="halfwidthKatakana"/>
  </si>
  <si>
    <t>坂口</t>
    <rPh sb="0" eb="2">
      <t>ｻｶｸﾞﾁ</t>
    </rPh>
    <phoneticPr fontId="2" type="halfwidthKatakana"/>
  </si>
  <si>
    <t>陸斗</t>
    <rPh sb="0" eb="1">
      <t>ﾘｸ</t>
    </rPh>
    <rPh sb="1" eb="2">
      <t>ﾄ</t>
    </rPh>
    <phoneticPr fontId="2" type="halfwidthKatakana"/>
  </si>
  <si>
    <t>藤田</t>
    <rPh sb="0" eb="2">
      <t>ﾌｼﾞﾀ</t>
    </rPh>
    <phoneticPr fontId="2" type="halfwidthKatakana"/>
  </si>
  <si>
    <t>川上</t>
    <rPh sb="0" eb="2">
      <t>ｶﾜｶﾐ</t>
    </rPh>
    <phoneticPr fontId="2" type="halfwidthKatakana"/>
  </si>
  <si>
    <t>零叶</t>
    <rPh sb="0" eb="1">
      <t>ﾚｲ</t>
    </rPh>
    <rPh sb="1" eb="2">
      <t>ｶﾅｳ</t>
    </rPh>
    <phoneticPr fontId="2" type="halfwidthKatakana"/>
  </si>
  <si>
    <t>德永</t>
    <rPh sb="0" eb="1">
      <t>ﾄｸ</t>
    </rPh>
    <rPh sb="1" eb="2">
      <t>ﾅｶﾞ</t>
    </rPh>
    <phoneticPr fontId="2" type="halfwidthKatakana"/>
  </si>
  <si>
    <t>悠人</t>
    <rPh sb="0" eb="1">
      <t>ﾕｳ</t>
    </rPh>
    <rPh sb="1" eb="2">
      <t>ﾋﾄ</t>
    </rPh>
    <phoneticPr fontId="2" type="halfwidthKatakana"/>
  </si>
  <si>
    <t>藤原</t>
    <rPh sb="0" eb="2">
      <t>ﾌｼﾞﾜﾗ</t>
    </rPh>
    <phoneticPr fontId="2" type="halfwidthKatakana"/>
  </si>
  <si>
    <t>颯人</t>
    <rPh sb="0" eb="2">
      <t>ﾊﾔﾄ</t>
    </rPh>
    <phoneticPr fontId="2" type="halfwidthKatakana"/>
  </si>
  <si>
    <t>尾留川</t>
    <rPh sb="0" eb="3">
      <t>ﾋﾞﾙｶﾜ</t>
    </rPh>
    <phoneticPr fontId="2" type="halfwidthKatakana"/>
  </si>
  <si>
    <t>祐輝</t>
    <rPh sb="0" eb="1">
      <t>ﾕｳ</t>
    </rPh>
    <rPh sb="1" eb="2">
      <t>ｷ</t>
    </rPh>
    <phoneticPr fontId="2" type="halfwidthKatakana"/>
  </si>
  <si>
    <t>松村</t>
    <rPh sb="0" eb="2">
      <t>ﾏﾂﾑﾗ</t>
    </rPh>
    <phoneticPr fontId="2" type="halfwidthKatakana"/>
  </si>
  <si>
    <t>歩夢</t>
    <rPh sb="0" eb="2">
      <t>ｱﾕﾑ</t>
    </rPh>
    <phoneticPr fontId="2" type="halfwidthKatakana"/>
  </si>
  <si>
    <t>志田</t>
    <rPh sb="0" eb="2">
      <t>ｼﾀﾞ</t>
    </rPh>
    <phoneticPr fontId="2" type="halfwidthKatakana"/>
  </si>
  <si>
    <t>聖斗</t>
    <rPh sb="0" eb="1">
      <t>ｾｲ</t>
    </rPh>
    <rPh sb="1" eb="2">
      <t>ﾄ</t>
    </rPh>
    <phoneticPr fontId="2" type="halfwidthKatakana"/>
  </si>
  <si>
    <t>鶴島</t>
    <rPh sb="0" eb="2">
      <t>ﾂﾙｼﾏ</t>
    </rPh>
    <phoneticPr fontId="2" type="halfwidthKatakana"/>
  </si>
  <si>
    <t>寛太</t>
    <rPh sb="0" eb="2">
      <t>ｶﾝﾀ</t>
    </rPh>
    <phoneticPr fontId="2" type="halfwidthKatakana"/>
  </si>
  <si>
    <t>澤邊</t>
    <rPh sb="0" eb="2">
      <t>ｻﾜﾍﾞ</t>
    </rPh>
    <phoneticPr fontId="2" type="halfwidthKatakana"/>
  </si>
  <si>
    <t>瑛斗</t>
    <rPh sb="0" eb="1">
      <t>ｴｲ</t>
    </rPh>
    <rPh sb="1" eb="2">
      <t>ﾄ</t>
    </rPh>
    <phoneticPr fontId="2" type="halfwidthKatakana"/>
  </si>
  <si>
    <t>宮下</t>
    <rPh sb="0" eb="2">
      <t>ﾐﾔｼﾀ</t>
    </rPh>
    <phoneticPr fontId="2" type="halfwidthKatakana"/>
  </si>
  <si>
    <t>朋也</t>
    <rPh sb="0" eb="1">
      <t>ﾄﾓ</t>
    </rPh>
    <rPh sb="1" eb="2">
      <t>ﾅﾘ</t>
    </rPh>
    <phoneticPr fontId="2" type="halfwidthKatakana"/>
  </si>
  <si>
    <t>叶汰</t>
    <rPh sb="0" eb="1">
      <t>ｶﾅｳ</t>
    </rPh>
    <rPh sb="1" eb="2">
      <t>ﾀ</t>
    </rPh>
    <phoneticPr fontId="2" type="halfwidthKatakana"/>
  </si>
  <si>
    <t>壮真</t>
    <rPh sb="0" eb="2">
      <t>ｿｳﾏ</t>
    </rPh>
    <phoneticPr fontId="2" type="halfwidthKatakana"/>
  </si>
  <si>
    <t>木村</t>
    <rPh sb="0" eb="2">
      <t>ｷﾑﾗ</t>
    </rPh>
    <phoneticPr fontId="2" type="halfwidthKatakana"/>
  </si>
  <si>
    <t>琉斗</t>
    <rPh sb="0" eb="1">
      <t>ﾘｭｳ</t>
    </rPh>
    <rPh sb="1" eb="2">
      <t>ﾄ</t>
    </rPh>
    <phoneticPr fontId="2" type="halfwidthKatakana"/>
  </si>
  <si>
    <t>岡</t>
    <rPh sb="0" eb="1">
      <t>オカ</t>
    </rPh>
    <phoneticPr fontId="2"/>
  </si>
  <si>
    <t>泉輝</t>
    <rPh sb="0" eb="1">
      <t>イズミ</t>
    </rPh>
    <rPh sb="1" eb="2">
      <t>カガヤ</t>
    </rPh>
    <phoneticPr fontId="2"/>
  </si>
  <si>
    <t>野口</t>
    <rPh sb="0" eb="2">
      <t>ﾉｸﾞﾁ</t>
    </rPh>
    <phoneticPr fontId="2" type="halfwidthKatakana"/>
  </si>
  <si>
    <t>賢人</t>
    <rPh sb="0" eb="2">
      <t>ｹﾝﾄ</t>
    </rPh>
    <phoneticPr fontId="2" type="halfwidthKatakana"/>
  </si>
  <si>
    <t>古田</t>
    <rPh sb="0" eb="2">
      <t>フルタ</t>
    </rPh>
    <phoneticPr fontId="2"/>
  </si>
  <si>
    <t>蒼英</t>
    <rPh sb="0" eb="1">
      <t>アオ</t>
    </rPh>
    <rPh sb="1" eb="2">
      <t>ヒデ</t>
    </rPh>
    <phoneticPr fontId="2"/>
  </si>
  <si>
    <t>恒住</t>
    <rPh sb="0" eb="1">
      <t>ツネ</t>
    </rPh>
    <rPh sb="1" eb="2">
      <t>ス</t>
    </rPh>
    <phoneticPr fontId="2"/>
  </si>
  <si>
    <t>颯汰</t>
    <rPh sb="0" eb="1">
      <t>ハヤテ</t>
    </rPh>
    <rPh sb="1" eb="2">
      <t>タ</t>
    </rPh>
    <phoneticPr fontId="2"/>
  </si>
  <si>
    <t>野上</t>
    <rPh sb="0" eb="2">
      <t>ﾉｶﾞﾐ</t>
    </rPh>
    <phoneticPr fontId="2" type="halfwidthKatakana"/>
  </si>
  <si>
    <t>偲穏</t>
    <rPh sb="0" eb="1">
      <t>ｼ</t>
    </rPh>
    <rPh sb="1" eb="2">
      <t>ｵﾝ</t>
    </rPh>
    <phoneticPr fontId="2" type="halfwidthKatakana"/>
  </si>
  <si>
    <t>黒澤</t>
    <rPh sb="0" eb="2">
      <t>ｸﾛｻﾜ</t>
    </rPh>
    <phoneticPr fontId="2" type="halfwidthKatakana"/>
  </si>
  <si>
    <t>弥仁</t>
    <rPh sb="0" eb="1">
      <t>ﾔ</t>
    </rPh>
    <rPh sb="1" eb="2">
      <t>ｼﾞﾝ</t>
    </rPh>
    <phoneticPr fontId="2" type="halfwidthKatakana"/>
  </si>
  <si>
    <t>時田</t>
    <rPh sb="0" eb="2">
      <t>ﾄｷﾀ</t>
    </rPh>
    <phoneticPr fontId="2" type="halfwidthKatakana"/>
  </si>
  <si>
    <t>蒼真</t>
    <rPh sb="0" eb="1">
      <t>ｿｳ</t>
    </rPh>
    <rPh sb="1" eb="2">
      <t>ｼﾝ</t>
    </rPh>
    <phoneticPr fontId="2" type="halfwidthKatakana"/>
  </si>
  <si>
    <t>前多</t>
    <rPh sb="0" eb="2">
      <t>ﾏｴﾀﾞ</t>
    </rPh>
    <phoneticPr fontId="2" type="halfwidthKatakana"/>
  </si>
  <si>
    <t>一路</t>
    <rPh sb="0" eb="2">
      <t>ｲﾁﾛ</t>
    </rPh>
    <phoneticPr fontId="2" type="halfwidthKatakana"/>
  </si>
  <si>
    <t>岩渕</t>
    <rPh sb="1" eb="2">
      <t>ﾌﾁ</t>
    </rPh>
    <phoneticPr fontId="2" type="halfwidthKatakana"/>
  </si>
  <si>
    <t>進藤</t>
    <rPh sb="0" eb="2">
      <t>シンドウ</t>
    </rPh>
    <phoneticPr fontId="2"/>
  </si>
  <si>
    <t>訽平</t>
    <rPh sb="0" eb="1">
      <t>コウ</t>
    </rPh>
    <rPh sb="1" eb="2">
      <t>ヘイ</t>
    </rPh>
    <phoneticPr fontId="2"/>
  </si>
  <si>
    <t>森田</t>
    <rPh sb="0" eb="2">
      <t>モリタ</t>
    </rPh>
    <phoneticPr fontId="2"/>
  </si>
  <si>
    <t>研吾</t>
    <rPh sb="0" eb="1">
      <t>ケン</t>
    </rPh>
    <rPh sb="1" eb="2">
      <t>ゴ</t>
    </rPh>
    <phoneticPr fontId="2"/>
  </si>
  <si>
    <t>高橋</t>
    <rPh sb="0" eb="2">
      <t>タカハシ</t>
    </rPh>
    <phoneticPr fontId="2"/>
  </si>
  <si>
    <t>歩志</t>
    <rPh sb="0" eb="1">
      <t>アユ</t>
    </rPh>
    <rPh sb="1" eb="2">
      <t>シ</t>
    </rPh>
    <phoneticPr fontId="2"/>
  </si>
  <si>
    <t>関澤</t>
    <rPh sb="0" eb="2">
      <t>セキザワ</t>
    </rPh>
    <phoneticPr fontId="2"/>
  </si>
  <si>
    <t>隆星</t>
    <rPh sb="0" eb="1">
      <t>リュウ</t>
    </rPh>
    <rPh sb="1" eb="2">
      <t>ホシ</t>
    </rPh>
    <phoneticPr fontId="2"/>
  </si>
  <si>
    <t>加納</t>
    <rPh sb="0" eb="2">
      <t>カノウ</t>
    </rPh>
    <phoneticPr fontId="2"/>
  </si>
  <si>
    <t>奏良</t>
    <rPh sb="0" eb="1">
      <t>カナ</t>
    </rPh>
    <rPh sb="1" eb="2">
      <t>ヨ</t>
    </rPh>
    <phoneticPr fontId="2"/>
  </si>
  <si>
    <t>矢部</t>
    <rPh sb="0" eb="2">
      <t>ﾔﾍﾞ</t>
    </rPh>
    <phoneticPr fontId="2" type="halfwidthKatakana"/>
  </si>
  <si>
    <t>瑞希</t>
    <rPh sb="0" eb="2">
      <t>ﾐｽﾞｷ</t>
    </rPh>
    <phoneticPr fontId="2" type="halfwidthKatakana"/>
  </si>
  <si>
    <t>日の出</t>
    <rPh sb="0" eb="1">
      <t>ヒ</t>
    </rPh>
    <rPh sb="2" eb="3">
      <t>デ</t>
    </rPh>
    <phoneticPr fontId="2"/>
  </si>
  <si>
    <t>穂積</t>
    <rPh sb="0" eb="2">
      <t>ホヅミ</t>
    </rPh>
    <phoneticPr fontId="2"/>
  </si>
  <si>
    <t>拓真</t>
    <rPh sb="0" eb="2">
      <t>タクマ</t>
    </rPh>
    <phoneticPr fontId="2"/>
  </si>
  <si>
    <t>長沼</t>
    <rPh sb="0" eb="2">
      <t>ナガヌマ</t>
    </rPh>
    <phoneticPr fontId="2"/>
  </si>
  <si>
    <t>悠貴</t>
    <rPh sb="0" eb="1">
      <t>ユウ</t>
    </rPh>
    <rPh sb="1" eb="2">
      <t>キ</t>
    </rPh>
    <phoneticPr fontId="2"/>
  </si>
  <si>
    <t>優翔</t>
    <rPh sb="0" eb="2">
      <t>ﾕｳﾄ</t>
    </rPh>
    <phoneticPr fontId="2" type="halfwidthKatakana"/>
  </si>
  <si>
    <t>市川</t>
    <rPh sb="0" eb="2">
      <t>ｲﾁｶﾜ</t>
    </rPh>
    <phoneticPr fontId="2" type="halfwidthKatakana"/>
  </si>
  <si>
    <t>葛西</t>
    <rPh sb="0" eb="2">
      <t>ｶｻｲ</t>
    </rPh>
    <phoneticPr fontId="2" type="halfwidthKatakana"/>
  </si>
  <si>
    <t>孝亮</t>
    <rPh sb="0" eb="2">
      <t>ｺｳｽｹ</t>
    </rPh>
    <phoneticPr fontId="2" type="halfwidthKatakana"/>
  </si>
  <si>
    <t>遠藤</t>
    <rPh sb="0" eb="2">
      <t>ｴﾝﾄﾞｳ</t>
    </rPh>
    <phoneticPr fontId="2" type="halfwidthKatakana"/>
  </si>
  <si>
    <t>雄介</t>
    <rPh sb="0" eb="2">
      <t>ﾕｳｽｹ</t>
    </rPh>
    <phoneticPr fontId="2" type="halfwidthKatakana"/>
  </si>
  <si>
    <t>牟田口</t>
    <rPh sb="0" eb="3">
      <t>ﾑﾀｸﾞﾁ</t>
    </rPh>
    <phoneticPr fontId="2" type="halfwidthKatakana"/>
  </si>
  <si>
    <t>瑛心</t>
    <rPh sb="0" eb="1">
      <t>ｴｲ</t>
    </rPh>
    <rPh sb="1" eb="2">
      <t>ｼﾝ</t>
    </rPh>
    <phoneticPr fontId="2" type="halfwidthKatakana"/>
  </si>
  <si>
    <t>髙鍬</t>
    <rPh sb="0" eb="2">
      <t>ﾀｶｸﾜ</t>
    </rPh>
    <phoneticPr fontId="2" type="halfwidthKatakana"/>
  </si>
  <si>
    <t>将太</t>
    <rPh sb="0" eb="2">
      <t>ｼｮｳﾀ</t>
    </rPh>
    <phoneticPr fontId="2" type="halfwidthKatakana"/>
  </si>
  <si>
    <t>小川</t>
    <rPh sb="0" eb="2">
      <t>ｵｶﾞﾜ</t>
    </rPh>
    <phoneticPr fontId="2" type="halfwidthKatakana"/>
  </si>
  <si>
    <t>大貴</t>
    <rPh sb="0" eb="2">
      <t>ﾀﾞｲｷ</t>
    </rPh>
    <phoneticPr fontId="2" type="halfwidthKatakana"/>
  </si>
  <si>
    <t>昂大</t>
    <rPh sb="0" eb="2">
      <t>ｺｳﾀ</t>
    </rPh>
    <phoneticPr fontId="2" type="halfwidthKatakana"/>
  </si>
  <si>
    <t>佐々木</t>
    <rPh sb="0" eb="3">
      <t>ｻｻｷ</t>
    </rPh>
    <phoneticPr fontId="2" type="halfwidthKatakana"/>
  </si>
  <si>
    <t>悠心</t>
    <rPh sb="0" eb="1">
      <t>ﾕｳ</t>
    </rPh>
    <rPh sb="1" eb="2">
      <t>ｺｺﾛ</t>
    </rPh>
    <phoneticPr fontId="2" type="halfwidthKatakana"/>
  </si>
  <si>
    <t>江口</t>
    <rPh sb="0" eb="2">
      <t>ｴｸﾞﾁ</t>
    </rPh>
    <phoneticPr fontId="2" type="halfwidthKatakana"/>
  </si>
  <si>
    <t>夢十</t>
    <rPh sb="0" eb="1">
      <t>ﾕﾒ</t>
    </rPh>
    <rPh sb="1" eb="2">
      <t>ﾄ</t>
    </rPh>
    <phoneticPr fontId="2" type="halfwidthKatakana"/>
  </si>
  <si>
    <t>哲弥</t>
  </si>
  <si>
    <t>ﾃﾂﾔ</t>
  </si>
  <si>
    <t>Tetsuya</t>
  </si>
  <si>
    <t>本山</t>
    <rPh sb="0" eb="2">
      <t>ﾓﾄﾔﾏ</t>
    </rPh>
    <phoneticPr fontId="2" type="halfwidthKatakana"/>
  </si>
  <si>
    <t>潤</t>
    <rPh sb="0" eb="1">
      <t>ｼﾞｭﾝ</t>
    </rPh>
    <phoneticPr fontId="2" type="halfwidthKatakana"/>
  </si>
  <si>
    <t>ﾓﾄﾔﾏ</t>
  </si>
  <si>
    <t>MOTOYAMA</t>
  </si>
  <si>
    <t>2008.04.02</t>
  </si>
  <si>
    <t>伏見</t>
  </si>
  <si>
    <t>和馬</t>
  </si>
  <si>
    <t>堀江</t>
    <rPh sb="0" eb="2">
      <t>ホリエ</t>
    </rPh>
    <phoneticPr fontId="2"/>
  </si>
  <si>
    <t>ﾌｼﾐ</t>
  </si>
  <si>
    <t>FUSHIMI</t>
  </si>
  <si>
    <t>大塚</t>
  </si>
  <si>
    <t>憐</t>
  </si>
  <si>
    <t>ﾚﾝ</t>
  </si>
  <si>
    <t>Ren</t>
  </si>
  <si>
    <t>2008.7.23</t>
  </si>
  <si>
    <t>清水</t>
  </si>
  <si>
    <t>蓮太郎</t>
  </si>
  <si>
    <t>ﾚﾝﾀﾛｳ</t>
  </si>
  <si>
    <t>Rentaro</t>
  </si>
  <si>
    <t>平田</t>
  </si>
  <si>
    <t>知也</t>
  </si>
  <si>
    <t>ﾋﾗﾀ</t>
  </si>
  <si>
    <t>HIRATA</t>
  </si>
  <si>
    <t>2009.1.28</t>
  </si>
  <si>
    <t>石井</t>
  </si>
  <si>
    <t>翔大</t>
  </si>
  <si>
    <t>小井圡</t>
  </si>
  <si>
    <t>祐梧</t>
  </si>
  <si>
    <t>ｺｲﾄﾞ</t>
  </si>
  <si>
    <t>KOIDO</t>
  </si>
  <si>
    <t>2008.8.1</t>
  </si>
  <si>
    <t>新井</t>
  </si>
  <si>
    <t>仁人</t>
  </si>
  <si>
    <t>ｼﾞﾝﾄ</t>
  </si>
  <si>
    <t>Jinto</t>
  </si>
  <si>
    <t>岩崎</t>
  </si>
  <si>
    <t>利希也</t>
  </si>
  <si>
    <t>ﾘｷﾔ</t>
  </si>
  <si>
    <t>Rikiya</t>
  </si>
  <si>
    <t>松下</t>
  </si>
  <si>
    <t>優良</t>
  </si>
  <si>
    <t>MATSUSITA</t>
  </si>
  <si>
    <t>成真</t>
  </si>
  <si>
    <t>千本</t>
  </si>
  <si>
    <t>光太</t>
  </si>
  <si>
    <t>ﾁﾓﾄ</t>
  </si>
  <si>
    <t>CHIMOTO</t>
  </si>
  <si>
    <t>2008.7.25</t>
  </si>
  <si>
    <t>2008.8.7</t>
  </si>
  <si>
    <t>響主</t>
  </si>
  <si>
    <t>圭聖</t>
  </si>
  <si>
    <t>ｹｲｾｲ</t>
  </si>
  <si>
    <t>Keisei</t>
  </si>
  <si>
    <t>2008.12.3</t>
  </si>
  <si>
    <t>原</t>
  </si>
  <si>
    <t>杏輔</t>
  </si>
  <si>
    <t>ｷｮｳｽｹ</t>
  </si>
  <si>
    <t>Kyosuke</t>
  </si>
  <si>
    <t>川村</t>
  </si>
  <si>
    <t>侑央</t>
  </si>
  <si>
    <t>ｶﾜﾑﾗ</t>
  </si>
  <si>
    <t>ﾕﾋﾛ</t>
  </si>
  <si>
    <t>KAWAMURA</t>
  </si>
  <si>
    <t>Yuhiro</t>
  </si>
  <si>
    <t>2008.11.10</t>
  </si>
  <si>
    <t>那由多</t>
  </si>
  <si>
    <t>2008.12.29</t>
  </si>
  <si>
    <t>岸田</t>
  </si>
  <si>
    <t>2008.8.2</t>
  </si>
  <si>
    <t>龍毘</t>
    <rPh sb="0" eb="1">
      <t>リュウ</t>
    </rPh>
    <rPh sb="1" eb="2">
      <t>ビ</t>
    </rPh>
    <phoneticPr fontId="2"/>
  </si>
  <si>
    <t>ﾘｭｳﾋﾞ</t>
  </si>
  <si>
    <t>Ryubi</t>
  </si>
  <si>
    <t>2008.6.15</t>
  </si>
  <si>
    <t>藤谷</t>
    <rPh sb="0" eb="2">
      <t>ﾌｼﾞﾀﾆ</t>
    </rPh>
    <phoneticPr fontId="2" type="halfwidthKatakana"/>
  </si>
  <si>
    <t>健生</t>
    <rPh sb="0" eb="1">
      <t>ﾀｹﾙ</t>
    </rPh>
    <rPh sb="1" eb="2">
      <t>ｾｲ</t>
    </rPh>
    <phoneticPr fontId="2" type="halfwidthKatakana"/>
  </si>
  <si>
    <t>2008.07.20</t>
  </si>
  <si>
    <t>北島</t>
    <rPh sb="0" eb="2">
      <t>キタジマ</t>
    </rPh>
    <phoneticPr fontId="2"/>
  </si>
  <si>
    <t>由那</t>
    <rPh sb="0" eb="1">
      <t>ユ</t>
    </rPh>
    <rPh sb="1" eb="2">
      <t>ナン</t>
    </rPh>
    <phoneticPr fontId="2"/>
  </si>
  <si>
    <t>村上</t>
    <rPh sb="0" eb="2">
      <t>ムラカミ</t>
    </rPh>
    <phoneticPr fontId="2"/>
  </si>
  <si>
    <t>紗那</t>
    <rPh sb="0" eb="1">
      <t>シャ</t>
    </rPh>
    <phoneticPr fontId="2"/>
  </si>
  <si>
    <t>小川</t>
    <rPh sb="0" eb="2">
      <t>オガワ</t>
    </rPh>
    <phoneticPr fontId="2"/>
  </si>
  <si>
    <t>葵</t>
    <rPh sb="0" eb="1">
      <t>アオイ</t>
    </rPh>
    <phoneticPr fontId="2"/>
  </si>
  <si>
    <t>百花</t>
    <rPh sb="0" eb="2">
      <t>ﾓﾓｶ</t>
    </rPh>
    <phoneticPr fontId="2" type="halfwidthKatakana"/>
  </si>
  <si>
    <t>陽菜</t>
    <rPh sb="0" eb="2">
      <t>ﾋﾅ</t>
    </rPh>
    <phoneticPr fontId="2" type="halfwidthKatakana"/>
  </si>
  <si>
    <t>西川</t>
    <rPh sb="0" eb="2">
      <t>ﾆｼｶﾜ</t>
    </rPh>
    <phoneticPr fontId="2" type="halfwidthKatakana"/>
  </si>
  <si>
    <t>心菜</t>
    <rPh sb="0" eb="2">
      <t>ｺｺﾅ</t>
    </rPh>
    <phoneticPr fontId="2" type="halfwidthKatakana"/>
  </si>
  <si>
    <t>平木</t>
    <rPh sb="0" eb="2">
      <t>ﾋﾗｷ</t>
    </rPh>
    <phoneticPr fontId="2" type="halfwidthKatakana"/>
  </si>
  <si>
    <t>美空</t>
    <rPh sb="0" eb="2">
      <t>ﾐｸ</t>
    </rPh>
    <phoneticPr fontId="2" type="halfwidthKatakana"/>
  </si>
  <si>
    <t>太田</t>
    <rPh sb="0" eb="2">
      <t>ｵｵﾀ</t>
    </rPh>
    <phoneticPr fontId="2" type="halfwidthKatakana"/>
  </si>
  <si>
    <t>颯音</t>
    <rPh sb="0" eb="1">
      <t>ﾊﾔﾃ</t>
    </rPh>
    <rPh sb="1" eb="2">
      <t>ｵﾄ</t>
    </rPh>
    <phoneticPr fontId="2" type="halfwidthKatakana"/>
  </si>
  <si>
    <t>森田</t>
    <rPh sb="0" eb="2">
      <t>ﾓﾘﾀ</t>
    </rPh>
    <phoneticPr fontId="2" type="halfwidthKatakana"/>
  </si>
  <si>
    <t>汐音</t>
    <rPh sb="0" eb="2">
      <t>ｼｵﾝ</t>
    </rPh>
    <phoneticPr fontId="2" type="halfwidthKatakana"/>
  </si>
  <si>
    <t>三宮</t>
    <rPh sb="0" eb="2">
      <t>ｻﾝﾉﾐﾔ</t>
    </rPh>
    <phoneticPr fontId="2" type="halfwidthKatakana"/>
  </si>
  <si>
    <t>明花</t>
    <rPh sb="0" eb="2">
      <t>ﾊﾙｶ</t>
    </rPh>
    <phoneticPr fontId="2" type="halfwidthKatakana"/>
  </si>
  <si>
    <t>坂野</t>
    <rPh sb="0" eb="2">
      <t>ｻｶﾉ</t>
    </rPh>
    <phoneticPr fontId="2" type="halfwidthKatakana"/>
  </si>
  <si>
    <t>髙成田</t>
    <rPh sb="0" eb="1">
      <t>ﾀﾞｶｲ</t>
    </rPh>
    <rPh sb="1" eb="3">
      <t>ﾅﾘﾀ</t>
    </rPh>
    <phoneticPr fontId="2" type="halfwidthKatakana"/>
  </si>
  <si>
    <t>桃歌</t>
    <rPh sb="0" eb="1">
      <t>ﾓﾓ</t>
    </rPh>
    <rPh sb="1" eb="2">
      <t>ｳﾀ</t>
    </rPh>
    <phoneticPr fontId="2" type="halfwidthKatakana"/>
  </si>
  <si>
    <t>若杉</t>
    <rPh sb="0" eb="2">
      <t>ﾜｶｽｷﾞ</t>
    </rPh>
    <phoneticPr fontId="2" type="halfwidthKatakana"/>
  </si>
  <si>
    <t>歩実</t>
    <rPh sb="0" eb="1">
      <t>ｱﾕ</t>
    </rPh>
    <rPh sb="1" eb="2">
      <t>ﾐ</t>
    </rPh>
    <phoneticPr fontId="2" type="halfwidthKatakana"/>
  </si>
  <si>
    <t>亀山</t>
    <rPh sb="0" eb="2">
      <t>ｶﾒﾔﾏ</t>
    </rPh>
    <phoneticPr fontId="2" type="halfwidthKatakana"/>
  </si>
  <si>
    <t>里菜</t>
    <rPh sb="0" eb="2">
      <t>ﾘﾅ</t>
    </rPh>
    <phoneticPr fontId="2" type="halfwidthKatakana"/>
  </si>
  <si>
    <t>針生</t>
    <rPh sb="0" eb="2">
      <t>ﾊﾘｳ</t>
    </rPh>
    <phoneticPr fontId="2" type="halfwidthKatakana"/>
  </si>
  <si>
    <t>穂乃果</t>
    <rPh sb="0" eb="3">
      <t>ﾎﾉｶ</t>
    </rPh>
    <phoneticPr fontId="2" type="halfwidthKatakana"/>
  </si>
  <si>
    <t>椎葉</t>
    <rPh sb="0" eb="2">
      <t>ｼｲﾊﾞ</t>
    </rPh>
    <phoneticPr fontId="2" type="halfwidthKatakana"/>
  </si>
  <si>
    <t>芽衣紗</t>
    <rPh sb="0" eb="1">
      <t>ﾒ</t>
    </rPh>
    <rPh sb="1" eb="2">
      <t>ｲ</t>
    </rPh>
    <rPh sb="2" eb="3">
      <t>ｻ</t>
    </rPh>
    <phoneticPr fontId="2" type="halfwidthKatakana"/>
  </si>
  <si>
    <t>日向</t>
    <rPh sb="0" eb="2">
      <t>ﾋﾅﾀ</t>
    </rPh>
    <phoneticPr fontId="2" type="halfwidthKatakana"/>
  </si>
  <si>
    <t>凜</t>
    <rPh sb="0" eb="1">
      <t>ﾘﾝ</t>
    </rPh>
    <phoneticPr fontId="2" type="halfwidthKatakana"/>
  </si>
  <si>
    <t>久下</t>
    <rPh sb="0" eb="2">
      <t>ｸｹﾞ</t>
    </rPh>
    <phoneticPr fontId="2" type="halfwidthKatakana"/>
  </si>
  <si>
    <t>千恵</t>
    <rPh sb="0" eb="2">
      <t>ﾁｴ</t>
    </rPh>
    <phoneticPr fontId="2" type="halfwidthKatakana"/>
  </si>
  <si>
    <t>結和</t>
    <rPh sb="0" eb="1">
      <t>ﾕｳ</t>
    </rPh>
    <rPh sb="1" eb="2">
      <t>ﾜ</t>
    </rPh>
    <phoneticPr fontId="2" type="halfwidthKatakana"/>
  </si>
  <si>
    <t>長谷川</t>
    <rPh sb="0" eb="3">
      <t>ﾊｾｶﾞﾜ</t>
    </rPh>
    <phoneticPr fontId="2" type="halfwidthKatakana"/>
  </si>
  <si>
    <t>和奏</t>
    <rPh sb="0" eb="2">
      <t>ﾜｶﾅ</t>
    </rPh>
    <phoneticPr fontId="2" type="halfwidthKatakana"/>
  </si>
  <si>
    <t>山本</t>
    <rPh sb="0" eb="2">
      <t>ﾔﾏﾓﾄ</t>
    </rPh>
    <phoneticPr fontId="2" type="halfwidthKatakana"/>
  </si>
  <si>
    <t>古賀</t>
    <rPh sb="0" eb="2">
      <t>コガ</t>
    </rPh>
    <phoneticPr fontId="2"/>
  </si>
  <si>
    <t>向日葵</t>
    <rPh sb="0" eb="3">
      <t>ヒマワリ</t>
    </rPh>
    <phoneticPr fontId="2"/>
  </si>
  <si>
    <t>菊池</t>
    <rPh sb="0" eb="2">
      <t>ｷｸﾁ</t>
    </rPh>
    <phoneticPr fontId="2" type="halfwidthKatakana"/>
  </si>
  <si>
    <t>愛衣</t>
    <rPh sb="0" eb="1">
      <t>ｱｲ</t>
    </rPh>
    <rPh sb="1" eb="2">
      <t>ｺﾛﾓ</t>
    </rPh>
    <phoneticPr fontId="2" type="halfwidthKatakana"/>
  </si>
  <si>
    <t>福田</t>
    <rPh sb="0" eb="2">
      <t>ﾌｸﾀﾞ</t>
    </rPh>
    <phoneticPr fontId="2" type="halfwidthKatakana"/>
  </si>
  <si>
    <t>辻</t>
    <rPh sb="0" eb="1">
      <t>ﾂｼﾞ</t>
    </rPh>
    <phoneticPr fontId="2" type="halfwidthKatakana"/>
  </si>
  <si>
    <t>美結</t>
    <rPh sb="0" eb="1">
      <t>ﾋﾞ</t>
    </rPh>
    <rPh sb="1" eb="2">
      <t>ﾕ</t>
    </rPh>
    <phoneticPr fontId="2" type="halfwidthKatakana"/>
  </si>
  <si>
    <t>横島</t>
    <rPh sb="0" eb="2">
      <t>ﾖｺｼﾏ</t>
    </rPh>
    <phoneticPr fontId="2" type="halfwidthKatakana"/>
  </si>
  <si>
    <t>史佳</t>
    <rPh sb="0" eb="1">
      <t>ﾌﾐ</t>
    </rPh>
    <rPh sb="1" eb="2">
      <t>ｹｲ</t>
    </rPh>
    <phoneticPr fontId="2" type="halfwidthKatakana"/>
  </si>
  <si>
    <t>優衣</t>
    <rPh sb="0" eb="1">
      <t>ﾔｻ</t>
    </rPh>
    <rPh sb="1" eb="2">
      <t>ｺﾛﾓ</t>
    </rPh>
    <phoneticPr fontId="2" type="halfwidthKatakana"/>
  </si>
  <si>
    <t>山戸</t>
    <rPh sb="0" eb="2">
      <t>ﾔﾏﾄ</t>
    </rPh>
    <phoneticPr fontId="2" type="halfwidthKatakana"/>
  </si>
  <si>
    <t>荻野</t>
    <rPh sb="0" eb="2">
      <t>オギノ</t>
    </rPh>
    <phoneticPr fontId="2"/>
  </si>
  <si>
    <t>真奈</t>
    <rPh sb="0" eb="1">
      <t>マ</t>
    </rPh>
    <rPh sb="1" eb="2">
      <t>ナ</t>
    </rPh>
    <phoneticPr fontId="2"/>
  </si>
  <si>
    <t>橋本</t>
    <rPh sb="0" eb="2">
      <t>ﾊｼﾓﾄ</t>
    </rPh>
    <phoneticPr fontId="2" type="halfwidthKatakana"/>
  </si>
  <si>
    <t>東海林</t>
    <rPh sb="0" eb="3">
      <t>ｼｮｳｼﾞ</t>
    </rPh>
    <phoneticPr fontId="2" type="halfwidthKatakana"/>
  </si>
  <si>
    <t>咲久</t>
    <rPh sb="0" eb="1">
      <t>ｻ</t>
    </rPh>
    <rPh sb="1" eb="2">
      <t>ｸ</t>
    </rPh>
    <phoneticPr fontId="2" type="halfwidthKatakana"/>
  </si>
  <si>
    <t>信太</t>
    <rPh sb="0" eb="2">
      <t>ｼﾀﾞ</t>
    </rPh>
    <phoneticPr fontId="2" type="halfwidthKatakana"/>
  </si>
  <si>
    <t>森</t>
    <rPh sb="0" eb="1">
      <t>ﾓﾘ</t>
    </rPh>
    <phoneticPr fontId="2" type="halfwidthKatakana"/>
  </si>
  <si>
    <t>咲雪</t>
    <rPh sb="0" eb="1">
      <t>ｻﾞｷ</t>
    </rPh>
    <rPh sb="1" eb="2">
      <t>ﾕｷ</t>
    </rPh>
    <phoneticPr fontId="2" type="halfwidthKatakana"/>
  </si>
  <si>
    <t>細川</t>
    <rPh sb="0" eb="2">
      <t>ﾎｿｶﾜ</t>
    </rPh>
    <phoneticPr fontId="2" type="halfwidthKatakana"/>
  </si>
  <si>
    <t>薫子</t>
    <rPh sb="0" eb="2">
      <t>ｶｵﾙｺ</t>
    </rPh>
    <phoneticPr fontId="2" type="halfwidthKatakana"/>
  </si>
  <si>
    <t>岩橋</t>
    <rPh sb="0" eb="2">
      <t>ｲﾜﾊｼ</t>
    </rPh>
    <phoneticPr fontId="2" type="halfwidthKatakana"/>
  </si>
  <si>
    <t>凪月</t>
    <rPh sb="0" eb="1">
      <t>ﾅｷﾞ</t>
    </rPh>
    <rPh sb="1" eb="2">
      <t>ﾂｷ</t>
    </rPh>
    <phoneticPr fontId="2" type="halfwidthKatakana"/>
  </si>
  <si>
    <t>渡辺</t>
    <rPh sb="0" eb="2">
      <t>ﾜﾀﾅﾍﾞ</t>
    </rPh>
    <phoneticPr fontId="2" type="halfwidthKatakana"/>
  </si>
  <si>
    <t>玲彩</t>
    <rPh sb="0" eb="1">
      <t>ﾚｲ</t>
    </rPh>
    <rPh sb="1" eb="2">
      <t>ｱﾔ</t>
    </rPh>
    <phoneticPr fontId="2" type="halfwidthKatakana"/>
  </si>
  <si>
    <t>宮本</t>
    <rPh sb="0" eb="1">
      <t>ﾐﾔ</t>
    </rPh>
    <rPh sb="1" eb="2">
      <t>ﾓﾄ</t>
    </rPh>
    <phoneticPr fontId="2" type="halfwidthKatakana"/>
  </si>
  <si>
    <t>菜々花</t>
    <rPh sb="0" eb="3">
      <t>ﾅﾅｶｶ</t>
    </rPh>
    <phoneticPr fontId="2" type="halfwidthKatakana"/>
  </si>
  <si>
    <t>吉岡</t>
    <rPh sb="0" eb="2">
      <t>ﾖｼｵｶ</t>
    </rPh>
    <phoneticPr fontId="2" type="halfwidthKatakana"/>
  </si>
  <si>
    <t>夢羽</t>
    <rPh sb="0" eb="1">
      <t>ﾕﾒ</t>
    </rPh>
    <rPh sb="1" eb="2">
      <t>ﾊﾈ</t>
    </rPh>
    <phoneticPr fontId="2" type="halfwidthKatakana"/>
  </si>
  <si>
    <t>小山</t>
    <rPh sb="0" eb="2">
      <t>ｺﾔﾏ</t>
    </rPh>
    <phoneticPr fontId="2" type="halfwidthKatakana"/>
  </si>
  <si>
    <t>真緒</t>
    <rPh sb="0" eb="2">
      <t>ﾏｵ</t>
    </rPh>
    <phoneticPr fontId="2" type="halfwidthKatakana"/>
  </si>
  <si>
    <t>大塚</t>
    <rPh sb="0" eb="2">
      <t>ｵｵﾂｶ</t>
    </rPh>
    <phoneticPr fontId="2" type="halfwidthKatakana"/>
  </si>
  <si>
    <t>葵伊</t>
    <rPh sb="0" eb="1">
      <t>ｱｵｲ</t>
    </rPh>
    <rPh sb="1" eb="2">
      <t>ｲ</t>
    </rPh>
    <phoneticPr fontId="2" type="halfwidthKatakana"/>
  </si>
  <si>
    <t>小坂</t>
    <rPh sb="0" eb="2">
      <t>ｺｻｶ</t>
    </rPh>
    <phoneticPr fontId="2" type="halfwidthKatakana"/>
  </si>
  <si>
    <t>美怜</t>
    <rPh sb="0" eb="2">
      <t>ﾐｻﾄ</t>
    </rPh>
    <phoneticPr fontId="2" type="halfwidthKatakana"/>
  </si>
  <si>
    <t>心奏</t>
    <rPh sb="0" eb="1">
      <t>ｺｺﾛ</t>
    </rPh>
    <rPh sb="1" eb="2">
      <t>ｶﾅ</t>
    </rPh>
    <phoneticPr fontId="2" type="halfwidthKatakana"/>
  </si>
  <si>
    <t>難波</t>
    <rPh sb="0" eb="2">
      <t>ﾅﾝﾊﾞ</t>
    </rPh>
    <phoneticPr fontId="2" type="halfwidthKatakana"/>
  </si>
  <si>
    <t>朋花</t>
    <rPh sb="0" eb="1">
      <t>ﾄﾓ</t>
    </rPh>
    <rPh sb="1" eb="2">
      <t>ｶ</t>
    </rPh>
    <phoneticPr fontId="2" type="halfwidthKatakana"/>
  </si>
  <si>
    <t>黒﨑</t>
    <rPh sb="0" eb="2">
      <t>ｸﾛｻｷ</t>
    </rPh>
    <phoneticPr fontId="2" type="halfwidthKatakana"/>
  </si>
  <si>
    <t>望心</t>
    <rPh sb="0" eb="1">
      <t>ﾉｿﾞ</t>
    </rPh>
    <rPh sb="1" eb="2">
      <t>ｺｺﾛ</t>
    </rPh>
    <phoneticPr fontId="2" type="halfwidthKatakana"/>
  </si>
  <si>
    <t>五十嵐</t>
    <rPh sb="0" eb="3">
      <t>ｲｶﾞﾗｼ</t>
    </rPh>
    <phoneticPr fontId="2" type="halfwidthKatakana"/>
  </si>
  <si>
    <t>彩</t>
    <rPh sb="0" eb="1">
      <t>ｱﾔ</t>
    </rPh>
    <phoneticPr fontId="2" type="halfwidthKatakana"/>
  </si>
  <si>
    <t>城ヶ崎</t>
    <rPh sb="0" eb="3">
      <t>ｼﾞｮｳｶﾞｻｷ</t>
    </rPh>
    <phoneticPr fontId="2" type="halfwidthKatakana"/>
  </si>
  <si>
    <t>杏</t>
    <rPh sb="0" eb="1">
      <t>ｱﾝ</t>
    </rPh>
    <phoneticPr fontId="2" type="halfwidthKatakana"/>
  </si>
  <si>
    <t>山﨑</t>
    <rPh sb="0" eb="2">
      <t>ﾔﾏｻﾞｷ</t>
    </rPh>
    <phoneticPr fontId="2" type="halfwidthKatakana"/>
  </si>
  <si>
    <t>幸里</t>
    <rPh sb="0" eb="1">
      <t>ｻﾁ</t>
    </rPh>
    <rPh sb="1" eb="2">
      <t>ｻﾄ</t>
    </rPh>
    <phoneticPr fontId="2" type="halfwidthKatakana"/>
  </si>
  <si>
    <t>優</t>
    <rPh sb="0" eb="1">
      <t>ﾕｳ</t>
    </rPh>
    <phoneticPr fontId="2" type="halfwidthKatakana"/>
  </si>
  <si>
    <t>鶴岡</t>
    <rPh sb="0" eb="2">
      <t>ﾂﾙｵｶ</t>
    </rPh>
    <phoneticPr fontId="2" type="halfwidthKatakana"/>
  </si>
  <si>
    <t>桜</t>
    <rPh sb="0" eb="1">
      <t>ｻｸﾗ</t>
    </rPh>
    <phoneticPr fontId="2" type="halfwidthKatakana"/>
  </si>
  <si>
    <t>矢作</t>
    <rPh sb="0" eb="2">
      <t>ﾔﾊｷﾞ</t>
    </rPh>
    <phoneticPr fontId="2" type="halfwidthKatakana"/>
  </si>
  <si>
    <t>美海</t>
    <rPh sb="0" eb="2">
      <t>ﾐﾐ</t>
    </rPh>
    <phoneticPr fontId="2" type="halfwidthKatakana"/>
  </si>
  <si>
    <t>美海</t>
    <rPh sb="0" eb="2">
      <t>ﾐｳ</t>
    </rPh>
    <phoneticPr fontId="2" type="halfwidthKatakana"/>
  </si>
  <si>
    <t>裕美子</t>
    <rPh sb="0" eb="3">
      <t>ﾕﾐｺ</t>
    </rPh>
    <phoneticPr fontId="2" type="halfwidthKatakana"/>
  </si>
  <si>
    <t>松下</t>
    <rPh sb="0" eb="2">
      <t>ﾏﾂｼﾀ</t>
    </rPh>
    <phoneticPr fontId="2" type="halfwidthKatakana"/>
  </si>
  <si>
    <t>結葵</t>
    <rPh sb="0" eb="1">
      <t>ｹﾂ</t>
    </rPh>
    <rPh sb="1" eb="2">
      <t>ｱｵｲ</t>
    </rPh>
    <phoneticPr fontId="2" type="halfwidthKatakana"/>
  </si>
  <si>
    <t>山田</t>
    <rPh sb="0" eb="2">
      <t>ﾔﾏﾀﾞ</t>
    </rPh>
    <phoneticPr fontId="2" type="halfwidthKatakana"/>
  </si>
  <si>
    <t>優奈</t>
    <rPh sb="0" eb="2">
      <t>ﾕｳﾅ</t>
    </rPh>
    <phoneticPr fontId="2" type="halfwidthKatakana"/>
  </si>
  <si>
    <t>久保田</t>
    <rPh sb="0" eb="3">
      <t>ｸﾎﾞﾀ</t>
    </rPh>
    <phoneticPr fontId="2" type="halfwidthKatakana"/>
  </si>
  <si>
    <t>璃子</t>
    <rPh sb="0" eb="2">
      <t>ﾘｺ</t>
    </rPh>
    <phoneticPr fontId="2" type="halfwidthKatakana"/>
  </si>
  <si>
    <t>高谷</t>
    <rPh sb="0" eb="2">
      <t>ﾀｶﾔ</t>
    </rPh>
    <phoneticPr fontId="2" type="halfwidthKatakana"/>
  </si>
  <si>
    <t>春妃</t>
    <rPh sb="0" eb="1">
      <t>ﾊﾙ</t>
    </rPh>
    <rPh sb="1" eb="2">
      <t>ｷｻｷ</t>
    </rPh>
    <phoneticPr fontId="2" type="halfwidthKatakana"/>
  </si>
  <si>
    <t>百合香</t>
    <rPh sb="0" eb="2">
      <t>ﾕﾘ</t>
    </rPh>
    <rPh sb="2" eb="3">
      <t>ｶ</t>
    </rPh>
    <phoneticPr fontId="2" type="halfwidthKatakana"/>
  </si>
  <si>
    <t>百武</t>
    <rPh sb="0" eb="2">
      <t>ﾋｬｸﾀｹ</t>
    </rPh>
    <phoneticPr fontId="2" type="halfwidthKatakana"/>
  </si>
  <si>
    <t>玲音</t>
    <rPh sb="0" eb="1">
      <t>ﾚｲ</t>
    </rPh>
    <rPh sb="1" eb="2">
      <t>ｵﾄ</t>
    </rPh>
    <phoneticPr fontId="2" type="halfwidthKatakana"/>
  </si>
  <si>
    <t>濵田</t>
    <rPh sb="0" eb="2">
      <t>ﾊﾏﾀﾞ</t>
    </rPh>
    <phoneticPr fontId="2" type="halfwidthKatakana"/>
  </si>
  <si>
    <t>寛乃</t>
    <rPh sb="0" eb="2">
      <t>ﾋﾛﾉ</t>
    </rPh>
    <phoneticPr fontId="2" type="halfwidthKatakana"/>
  </si>
  <si>
    <t>西條</t>
    <rPh sb="0" eb="2">
      <t>ｻｲｼﾞｮｳ</t>
    </rPh>
    <phoneticPr fontId="2" type="halfwidthKatakana"/>
  </si>
  <si>
    <t>高川</t>
    <rPh sb="0" eb="2">
      <t>ﾀｶｶﾞﾜ</t>
    </rPh>
    <phoneticPr fontId="2" type="halfwidthKatakana"/>
  </si>
  <si>
    <t>丸山</t>
    <rPh sb="0" eb="2">
      <t>マルヤマ</t>
    </rPh>
    <phoneticPr fontId="2"/>
  </si>
  <si>
    <t>遥香</t>
    <rPh sb="0" eb="1">
      <t>ハル</t>
    </rPh>
    <rPh sb="1" eb="2">
      <t>カ</t>
    </rPh>
    <phoneticPr fontId="2"/>
  </si>
  <si>
    <t>三木</t>
    <rPh sb="0" eb="2">
      <t>ミキ</t>
    </rPh>
    <phoneticPr fontId="2"/>
  </si>
  <si>
    <t>悠花</t>
    <rPh sb="0" eb="1">
      <t>ユウ</t>
    </rPh>
    <rPh sb="1" eb="2">
      <t>カ</t>
    </rPh>
    <phoneticPr fontId="2"/>
  </si>
  <si>
    <t>遠藤</t>
    <rPh sb="0" eb="2">
      <t>エンドウ</t>
    </rPh>
    <phoneticPr fontId="2"/>
  </si>
  <si>
    <t>千春</t>
    <rPh sb="0" eb="2">
      <t>チハル</t>
    </rPh>
    <phoneticPr fontId="2"/>
  </si>
  <si>
    <t>菜央</t>
    <rPh sb="0" eb="1">
      <t>ナ</t>
    </rPh>
    <rPh sb="1" eb="2">
      <t>オウ</t>
    </rPh>
    <phoneticPr fontId="2"/>
  </si>
  <si>
    <t>近藤</t>
    <rPh sb="0" eb="2">
      <t>コンドウ</t>
    </rPh>
    <phoneticPr fontId="2"/>
  </si>
  <si>
    <t>葉月</t>
    <rPh sb="0" eb="2">
      <t>ハヅキ</t>
    </rPh>
    <phoneticPr fontId="2"/>
  </si>
  <si>
    <t>広瀬</t>
    <rPh sb="0" eb="2">
      <t>ヒロセ</t>
    </rPh>
    <phoneticPr fontId="2"/>
  </si>
  <si>
    <t>絢音</t>
    <rPh sb="0" eb="1">
      <t>アヤ</t>
    </rPh>
    <rPh sb="1" eb="2">
      <t>ネ</t>
    </rPh>
    <phoneticPr fontId="2"/>
  </si>
  <si>
    <t>真璃</t>
    <rPh sb="0" eb="1">
      <t>ﾏ</t>
    </rPh>
    <phoneticPr fontId="2" type="halfwidthKatakana"/>
  </si>
  <si>
    <t>山仲</t>
    <rPh sb="0" eb="2">
      <t>ﾔﾏﾅｶ</t>
    </rPh>
    <phoneticPr fontId="2" type="halfwidthKatakana"/>
  </si>
  <si>
    <t>遥</t>
    <rPh sb="0" eb="1">
      <t>ﾊﾙｶ</t>
    </rPh>
    <phoneticPr fontId="2" type="halfwidthKatakana"/>
  </si>
  <si>
    <t>樋渡</t>
    <rPh sb="0" eb="2">
      <t>ﾋﾜﾀﾘ</t>
    </rPh>
    <phoneticPr fontId="2" type="halfwidthKatakana"/>
  </si>
  <si>
    <t>平</t>
    <rPh sb="0" eb="1">
      <t>ﾀｲﾗ</t>
    </rPh>
    <phoneticPr fontId="2" type="halfwidthKatakana"/>
  </si>
  <si>
    <t>心音</t>
    <rPh sb="0" eb="2">
      <t>ｺｺﾈ</t>
    </rPh>
    <phoneticPr fontId="2" type="halfwidthKatakana"/>
  </si>
  <si>
    <t>矢ヶ部</t>
    <rPh sb="0" eb="3">
      <t>ﾔｶﾍﾞ</t>
    </rPh>
    <phoneticPr fontId="2" type="halfwidthKatakana"/>
  </si>
  <si>
    <t>七妃真</t>
    <rPh sb="0" eb="1">
      <t>ﾅﾅ</t>
    </rPh>
    <rPh sb="1" eb="2">
      <t>ﾋ</t>
    </rPh>
    <rPh sb="2" eb="3">
      <t>ﾏ</t>
    </rPh>
    <phoneticPr fontId="2" type="halfwidthKatakana"/>
  </si>
  <si>
    <t>武居</t>
    <rPh sb="0" eb="2">
      <t>ﾀｹｲ</t>
    </rPh>
    <phoneticPr fontId="2" type="halfwidthKatakana"/>
  </si>
  <si>
    <t>汐渚</t>
    <rPh sb="0" eb="1">
      <t>ｼｵ</t>
    </rPh>
    <rPh sb="1" eb="2">
      <t>ﾅｷﾞｻ</t>
    </rPh>
    <phoneticPr fontId="2" type="halfwidthKatakana"/>
  </si>
  <si>
    <t>山口</t>
    <rPh sb="0" eb="2">
      <t>ﾔﾏｸﾞﾁ</t>
    </rPh>
    <phoneticPr fontId="2" type="halfwidthKatakana"/>
  </si>
  <si>
    <t>陽和</t>
    <rPh sb="0" eb="1">
      <t>ﾖｳ</t>
    </rPh>
    <rPh sb="1" eb="2">
      <t>ﾜ</t>
    </rPh>
    <phoneticPr fontId="2" type="halfwidthKatakana"/>
  </si>
  <si>
    <t>谷野</t>
    <rPh sb="0" eb="2">
      <t>ﾀﾆﾉ</t>
    </rPh>
    <phoneticPr fontId="2" type="halfwidthKatakana"/>
  </si>
  <si>
    <t>沙英</t>
    <rPh sb="0" eb="2">
      <t>ｻｴ</t>
    </rPh>
    <phoneticPr fontId="2" type="halfwidthKatakana"/>
  </si>
  <si>
    <t>三浦</t>
    <rPh sb="0" eb="2">
      <t>ミウラ</t>
    </rPh>
    <phoneticPr fontId="2"/>
  </si>
  <si>
    <t>山川</t>
    <rPh sb="0" eb="2">
      <t>ﾔﾏｶﾜ</t>
    </rPh>
    <phoneticPr fontId="2" type="halfwidthKatakana"/>
  </si>
  <si>
    <t>井上</t>
    <rPh sb="0" eb="2">
      <t>イノウエ</t>
    </rPh>
    <phoneticPr fontId="2"/>
  </si>
  <si>
    <t>果美</t>
    <rPh sb="0" eb="1">
      <t>ハテ</t>
    </rPh>
    <rPh sb="1" eb="2">
      <t>ビ</t>
    </rPh>
    <phoneticPr fontId="2"/>
  </si>
  <si>
    <t>木次谷</t>
    <rPh sb="0" eb="3">
      <t>キジヤ</t>
    </rPh>
    <phoneticPr fontId="2"/>
  </si>
  <si>
    <t>心華</t>
    <rPh sb="0" eb="1">
      <t>ココロ</t>
    </rPh>
    <rPh sb="1" eb="2">
      <t>ハナ</t>
    </rPh>
    <phoneticPr fontId="2"/>
  </si>
  <si>
    <t>木戸</t>
    <rPh sb="0" eb="2">
      <t>キド</t>
    </rPh>
    <phoneticPr fontId="2"/>
  </si>
  <si>
    <t>美七海</t>
    <rPh sb="0" eb="1">
      <t>ビ</t>
    </rPh>
    <rPh sb="1" eb="3">
      <t>ナナウミ</t>
    </rPh>
    <phoneticPr fontId="2"/>
  </si>
  <si>
    <t>駒形</t>
    <rPh sb="0" eb="2">
      <t>コマガタ</t>
    </rPh>
    <phoneticPr fontId="2"/>
  </si>
  <si>
    <t>茉那</t>
    <rPh sb="0" eb="1">
      <t>マツ</t>
    </rPh>
    <rPh sb="1" eb="2">
      <t>ナ</t>
    </rPh>
    <phoneticPr fontId="2"/>
  </si>
  <si>
    <t>杉本</t>
    <rPh sb="0" eb="2">
      <t>スギモト</t>
    </rPh>
    <phoneticPr fontId="2"/>
  </si>
  <si>
    <t>立石</t>
    <rPh sb="0" eb="2">
      <t>タテイシ</t>
    </rPh>
    <phoneticPr fontId="2"/>
  </si>
  <si>
    <t>歩花</t>
    <rPh sb="0" eb="1">
      <t>ホ</t>
    </rPh>
    <rPh sb="1" eb="2">
      <t>ハナ</t>
    </rPh>
    <phoneticPr fontId="2"/>
  </si>
  <si>
    <t>廣内</t>
    <rPh sb="0" eb="2">
      <t>ヒロウチ</t>
    </rPh>
    <phoneticPr fontId="2"/>
  </si>
  <si>
    <t>荒井</t>
    <rPh sb="0" eb="2">
      <t>ｱﾗｲ</t>
    </rPh>
    <phoneticPr fontId="2" type="halfwidthKatakana"/>
  </si>
  <si>
    <t>影山</t>
    <rPh sb="0" eb="2">
      <t>ｶｹﾞﾔﾏ</t>
    </rPh>
    <phoneticPr fontId="2" type="halfwidthKatakana"/>
  </si>
  <si>
    <t>結芽</t>
    <rPh sb="0" eb="1">
      <t>ﾑｽ</t>
    </rPh>
    <rPh sb="1" eb="2">
      <t>ﾒ</t>
    </rPh>
    <phoneticPr fontId="2" type="halfwidthKatakana"/>
  </si>
  <si>
    <t>真緒</t>
    <rPh sb="1" eb="2">
      <t>オ</t>
    </rPh>
    <phoneticPr fontId="2"/>
  </si>
  <si>
    <t>香奈</t>
    <rPh sb="0" eb="1">
      <t>ｶｵﾙ</t>
    </rPh>
    <rPh sb="1" eb="2">
      <t>ﾅ</t>
    </rPh>
    <phoneticPr fontId="2" type="halfwidthKatakana"/>
  </si>
  <si>
    <t>安藤</t>
    <rPh sb="0" eb="2">
      <t>ｱﾝﾄﾞｳ</t>
    </rPh>
    <phoneticPr fontId="2" type="halfwidthKatakana"/>
  </si>
  <si>
    <t>未来</t>
    <rPh sb="0" eb="2">
      <t>ﾐｸ</t>
    </rPh>
    <phoneticPr fontId="2" type="halfwidthKatakana"/>
  </si>
  <si>
    <t>穂乃夏</t>
    <rPh sb="0" eb="1">
      <t>ﾎ</t>
    </rPh>
    <rPh sb="1" eb="2">
      <t>ﾉ</t>
    </rPh>
    <rPh sb="2" eb="3">
      <t>ｶ</t>
    </rPh>
    <phoneticPr fontId="2" type="halfwidthKatakana"/>
  </si>
  <si>
    <t>宮﨑</t>
    <rPh sb="0" eb="2">
      <t>ﾐﾔｻﾞｷ</t>
    </rPh>
    <phoneticPr fontId="2" type="halfwidthKatakana"/>
  </si>
  <si>
    <t>直</t>
    <rPh sb="0" eb="1">
      <t>ﾅｵ</t>
    </rPh>
    <phoneticPr fontId="2" type="halfwidthKatakana"/>
  </si>
  <si>
    <t>新</t>
    <rPh sb="0" eb="1">
      <t>ｼﾝ</t>
    </rPh>
    <phoneticPr fontId="2" type="halfwidthKatakana"/>
  </si>
  <si>
    <t>千穂</t>
    <rPh sb="0" eb="2">
      <t>ﾁﾎ</t>
    </rPh>
    <phoneticPr fontId="2" type="halfwidthKatakana"/>
  </si>
  <si>
    <t>長島</t>
    <rPh sb="0" eb="2">
      <t>ﾅｶﾞｼﾏ</t>
    </rPh>
    <phoneticPr fontId="2" type="halfwidthKatakana"/>
  </si>
  <si>
    <t>美礼</t>
    <rPh sb="0" eb="2">
      <t>ﾐﾚｲ</t>
    </rPh>
    <phoneticPr fontId="2" type="halfwidthKatakana"/>
  </si>
  <si>
    <t>Mirai</t>
  </si>
  <si>
    <t>大庭</t>
    <rPh sb="0" eb="2">
      <t>ｵｵﾊﾞ</t>
    </rPh>
    <phoneticPr fontId="2" type="halfwidthKatakana"/>
  </si>
  <si>
    <t>千歳</t>
    <rPh sb="0" eb="2">
      <t>ﾁｻﾄ</t>
    </rPh>
    <phoneticPr fontId="2" type="halfwidthKatakana"/>
  </si>
  <si>
    <t>OBA</t>
  </si>
  <si>
    <t>Chitose</t>
  </si>
  <si>
    <t>神村</t>
    <rPh sb="0" eb="2">
      <t>ｶﾐﾑﾗ</t>
    </rPh>
    <phoneticPr fontId="2" type="halfwidthKatakana"/>
  </si>
  <si>
    <t>里緒菜</t>
    <rPh sb="0" eb="1">
      <t>ﾘ</t>
    </rPh>
    <rPh sb="1" eb="2">
      <t>ｵ</t>
    </rPh>
    <rPh sb="2" eb="3">
      <t>ﾅ</t>
    </rPh>
    <phoneticPr fontId="2" type="halfwidthKatakana"/>
  </si>
  <si>
    <t>櫻井</t>
    <rPh sb="0" eb="2">
      <t>ｻｸﾗｲ</t>
    </rPh>
    <phoneticPr fontId="2" type="halfwidthKatakana"/>
  </si>
  <si>
    <t>築地</t>
    <rPh sb="0" eb="2">
      <t>ﾂｷｼﾞ</t>
    </rPh>
    <phoneticPr fontId="2" type="halfwidthKatakana"/>
  </si>
  <si>
    <t>璃子</t>
    <rPh sb="0" eb="1">
      <t>ﾘ</t>
    </rPh>
    <rPh sb="1" eb="2">
      <t>ｺ</t>
    </rPh>
    <phoneticPr fontId="2" type="halfwidthKatakana"/>
  </si>
  <si>
    <t>詞葉</t>
    <rPh sb="0" eb="1">
      <t>ｺﾄﾊﾞ</t>
    </rPh>
    <rPh sb="1" eb="2">
      <t>ﾊ</t>
    </rPh>
    <phoneticPr fontId="2" type="halfwidthKatakana"/>
  </si>
  <si>
    <t>金田</t>
    <rPh sb="0" eb="2">
      <t>ｶﾈﾀﾞ</t>
    </rPh>
    <phoneticPr fontId="2" type="halfwidthKatakana"/>
  </si>
  <si>
    <t>関口</t>
    <rPh sb="0" eb="2">
      <t>ｾｷｸﾞﾁ</t>
    </rPh>
    <phoneticPr fontId="2" type="halfwidthKatakana"/>
  </si>
  <si>
    <t>真悠子</t>
    <rPh sb="0" eb="3">
      <t>ﾏﾕｺ</t>
    </rPh>
    <phoneticPr fontId="2" type="halfwidthKatakana"/>
  </si>
  <si>
    <t>村田</t>
    <rPh sb="0" eb="2">
      <t>ﾑﾗﾀ</t>
    </rPh>
    <phoneticPr fontId="2" type="halfwidthKatakana"/>
  </si>
  <si>
    <t>心花</t>
    <rPh sb="0" eb="1">
      <t>ｺｺﾛ</t>
    </rPh>
    <rPh sb="1" eb="2">
      <t>ﾊﾅ</t>
    </rPh>
    <phoneticPr fontId="2" type="halfwidthKatakana"/>
  </si>
  <si>
    <t>樋口</t>
    <rPh sb="0" eb="2">
      <t>ﾋｸﾞﾁ</t>
    </rPh>
    <phoneticPr fontId="2" type="halfwidthKatakana"/>
  </si>
  <si>
    <t>莉愛</t>
    <rPh sb="0" eb="2">
      <t>ﾘｱ</t>
    </rPh>
    <phoneticPr fontId="2" type="halfwidthKatakana"/>
  </si>
  <si>
    <t>心那</t>
    <rPh sb="0" eb="1">
      <t>ｺｺﾛ</t>
    </rPh>
    <rPh sb="1" eb="2">
      <t>ﾅ</t>
    </rPh>
    <phoneticPr fontId="2" type="halfwidthKatakana"/>
  </si>
  <si>
    <t>河口</t>
    <rPh sb="0" eb="2">
      <t>カワグチ</t>
    </rPh>
    <phoneticPr fontId="2"/>
  </si>
  <si>
    <t>実桜</t>
    <rPh sb="0" eb="1">
      <t>ミ</t>
    </rPh>
    <rPh sb="1" eb="2">
      <t>オウ</t>
    </rPh>
    <phoneticPr fontId="2"/>
  </si>
  <si>
    <t>小西</t>
    <rPh sb="0" eb="2">
      <t>コニシ</t>
    </rPh>
    <phoneticPr fontId="2"/>
  </si>
  <si>
    <t>未久</t>
    <rPh sb="0" eb="1">
      <t>ミ</t>
    </rPh>
    <rPh sb="1" eb="2">
      <t>ク</t>
    </rPh>
    <phoneticPr fontId="2"/>
  </si>
  <si>
    <t>寺田</t>
    <rPh sb="0" eb="2">
      <t>テラダ</t>
    </rPh>
    <phoneticPr fontId="2"/>
  </si>
  <si>
    <t>松井</t>
    <rPh sb="0" eb="2">
      <t>マツイ</t>
    </rPh>
    <phoneticPr fontId="2"/>
  </si>
  <si>
    <t>彩</t>
    <rPh sb="0" eb="1">
      <t>アヤ</t>
    </rPh>
    <phoneticPr fontId="2"/>
  </si>
  <si>
    <t>吉田</t>
    <rPh sb="0" eb="2">
      <t>ヨシダ</t>
    </rPh>
    <phoneticPr fontId="2"/>
  </si>
  <si>
    <t>菜々花</t>
    <rPh sb="0" eb="2">
      <t>ナナ</t>
    </rPh>
    <rPh sb="2" eb="3">
      <t>カ</t>
    </rPh>
    <phoneticPr fontId="2"/>
  </si>
  <si>
    <t>優衣</t>
    <rPh sb="0" eb="2">
      <t>ﾕｲ</t>
    </rPh>
    <phoneticPr fontId="2" type="halfwidthKatakana"/>
  </si>
  <si>
    <t>山岡</t>
    <rPh sb="0" eb="2">
      <t>ﾔﾏｵｶ</t>
    </rPh>
    <phoneticPr fontId="2" type="halfwidthKatakana"/>
  </si>
  <si>
    <t>琴羽</t>
    <rPh sb="0" eb="1">
      <t>ｺﾄ</t>
    </rPh>
    <rPh sb="1" eb="2">
      <t>ﾊﾈ</t>
    </rPh>
    <phoneticPr fontId="2" type="halfwidthKatakana"/>
  </si>
  <si>
    <t>釜田</t>
    <rPh sb="0" eb="2">
      <t>ｶﾏﾀ</t>
    </rPh>
    <phoneticPr fontId="2" type="halfwidthKatakana"/>
  </si>
  <si>
    <t>英佳</t>
    <rPh sb="0" eb="1">
      <t>ｴｲ</t>
    </rPh>
    <rPh sb="1" eb="2">
      <t>ｶ</t>
    </rPh>
    <phoneticPr fontId="2" type="halfwidthKatakana"/>
  </si>
  <si>
    <t>森井</t>
    <rPh sb="0" eb="2">
      <t>ﾓﾘｲ</t>
    </rPh>
    <phoneticPr fontId="2" type="halfwidthKatakana"/>
  </si>
  <si>
    <t>咲貴</t>
    <rPh sb="0" eb="1">
      <t>ｻｷ</t>
    </rPh>
    <rPh sb="1" eb="2">
      <t>ｷ</t>
    </rPh>
    <phoneticPr fontId="2" type="halfwidthKatakana"/>
  </si>
  <si>
    <t>TSUNODA</t>
  </si>
  <si>
    <t>MATSUDA</t>
  </si>
  <si>
    <t>RO</t>
  </si>
  <si>
    <t>YAMASAKI</t>
  </si>
  <si>
    <t>OZAKI</t>
  </si>
  <si>
    <t>NAKATA</t>
  </si>
  <si>
    <t>DEYAMA</t>
  </si>
  <si>
    <t>青山</t>
    <rPh sb="0" eb="2">
      <t>ｱｵﾔﾏ</t>
    </rPh>
    <phoneticPr fontId="2" type="halfwidthKatakana"/>
  </si>
  <si>
    <t>聖葉音</t>
    <rPh sb="0" eb="1">
      <t>ﾋｼﾞﾘ</t>
    </rPh>
    <rPh sb="1" eb="2">
      <t>ﾊ</t>
    </rPh>
    <rPh sb="2" eb="3">
      <t>ｵﾄ</t>
    </rPh>
    <phoneticPr fontId="2" type="halfwidthKatakana"/>
  </si>
  <si>
    <t>内山</t>
    <rPh sb="0" eb="2">
      <t>ｳﾁﾔﾏ</t>
    </rPh>
    <phoneticPr fontId="2" type="halfwidthKatakana"/>
  </si>
  <si>
    <t>奥井</t>
    <rPh sb="0" eb="2">
      <t>ｵｸｲ</t>
    </rPh>
    <phoneticPr fontId="2" type="halfwidthKatakana"/>
  </si>
  <si>
    <t>花</t>
    <rPh sb="0" eb="1">
      <t>ﾊﾅ</t>
    </rPh>
    <phoneticPr fontId="2" type="halfwidthKatakana"/>
  </si>
  <si>
    <t>合田</t>
    <rPh sb="0" eb="2">
      <t>ｺﾞｳﾀﾞ</t>
    </rPh>
    <phoneticPr fontId="2" type="halfwidthKatakana"/>
  </si>
  <si>
    <t>沙帆</t>
    <rPh sb="0" eb="1">
      <t>ｻ</t>
    </rPh>
    <rPh sb="1" eb="2">
      <t>ﾎ</t>
    </rPh>
    <phoneticPr fontId="2" type="halfwidthKatakana"/>
  </si>
  <si>
    <t>津村</t>
    <rPh sb="0" eb="2">
      <t>ﾂﾑﾗ</t>
    </rPh>
    <phoneticPr fontId="2" type="halfwidthKatakana"/>
  </si>
  <si>
    <t>汐里</t>
    <rPh sb="0" eb="1">
      <t>ｼｵ</t>
    </rPh>
    <rPh sb="1" eb="2">
      <t>ｻﾄ</t>
    </rPh>
    <phoneticPr fontId="2" type="halfwidthKatakana"/>
  </si>
  <si>
    <t>寺元</t>
    <rPh sb="0" eb="2">
      <t>ﾃﾗﾓﾄ</t>
    </rPh>
    <phoneticPr fontId="2" type="halfwidthKatakana"/>
  </si>
  <si>
    <t>晴香</t>
    <rPh sb="0" eb="1">
      <t>ﾊ</t>
    </rPh>
    <rPh sb="1" eb="2">
      <t>ｶｵﾙ</t>
    </rPh>
    <phoneticPr fontId="2" type="halfwidthKatakana"/>
  </si>
  <si>
    <t>平野</t>
    <rPh sb="0" eb="2">
      <t>ﾋﾗﾉ</t>
    </rPh>
    <phoneticPr fontId="2" type="halfwidthKatakana"/>
  </si>
  <si>
    <t>七菜葉</t>
    <rPh sb="0" eb="1">
      <t>ﾅﾅ</t>
    </rPh>
    <rPh sb="1" eb="2">
      <t>ﾅ</t>
    </rPh>
    <rPh sb="2" eb="3">
      <t>ﾊ</t>
    </rPh>
    <phoneticPr fontId="2" type="halfwidthKatakana"/>
  </si>
  <si>
    <t>細木</t>
    <rPh sb="0" eb="2">
      <t>ﾎｿｷ</t>
    </rPh>
    <phoneticPr fontId="2" type="halfwidthKatakana"/>
  </si>
  <si>
    <t>留奈</t>
    <rPh sb="0" eb="1">
      <t>ﾄﾄﾞ</t>
    </rPh>
    <rPh sb="1" eb="2">
      <t>ﾅ</t>
    </rPh>
    <phoneticPr fontId="2" type="halfwidthKatakana"/>
  </si>
  <si>
    <t>宮井</t>
    <rPh sb="0" eb="2">
      <t>ﾐﾔｲ</t>
    </rPh>
    <phoneticPr fontId="2" type="halfwidthKatakana"/>
  </si>
  <si>
    <t>梨緒</t>
    <rPh sb="0" eb="1">
      <t>ﾅｼ</t>
    </rPh>
    <rPh sb="1" eb="2">
      <t>ｵ</t>
    </rPh>
    <phoneticPr fontId="2" type="halfwidthKatakana"/>
  </si>
  <si>
    <t>矢吹</t>
    <rPh sb="0" eb="2">
      <t>ﾔﾌﾞｷ</t>
    </rPh>
    <phoneticPr fontId="2" type="halfwidthKatakana"/>
  </si>
  <si>
    <t>優菜</t>
    <rPh sb="0" eb="1">
      <t>ﾔｻ</t>
    </rPh>
    <rPh sb="1" eb="2">
      <t>ﾅ</t>
    </rPh>
    <phoneticPr fontId="2" type="halfwidthKatakana"/>
  </si>
  <si>
    <t>髙橋</t>
    <rPh sb="0" eb="2">
      <t>ﾀｶﾊｼ</t>
    </rPh>
    <phoneticPr fontId="2" type="halfwidthKatakana"/>
  </si>
  <si>
    <t>亜弓</t>
    <rPh sb="0" eb="2">
      <t>ｱﾕﾐ</t>
    </rPh>
    <phoneticPr fontId="2" type="halfwidthKatakana"/>
  </si>
  <si>
    <t>馬場</t>
    <rPh sb="0" eb="2">
      <t>ﾊﾞﾊﾞ</t>
    </rPh>
    <phoneticPr fontId="2" type="halfwidthKatakana"/>
  </si>
  <si>
    <t>彩菜</t>
    <rPh sb="0" eb="2">
      <t>ｱﾔﾅ</t>
    </rPh>
    <phoneticPr fontId="2" type="halfwidthKatakana"/>
  </si>
  <si>
    <t>岩崎</t>
    <rPh sb="0" eb="2">
      <t>イワサキ</t>
    </rPh>
    <phoneticPr fontId="2"/>
  </si>
  <si>
    <t>春音</t>
    <rPh sb="0" eb="1">
      <t>ハル</t>
    </rPh>
    <rPh sb="1" eb="2">
      <t>オト</t>
    </rPh>
    <phoneticPr fontId="2"/>
  </si>
  <si>
    <t>加藤</t>
    <rPh sb="0" eb="2">
      <t>ｶﾄｳ</t>
    </rPh>
    <phoneticPr fontId="2" type="halfwidthKatakana"/>
  </si>
  <si>
    <t>優希</t>
    <rPh sb="0" eb="2">
      <t>ﾕｳｷ</t>
    </rPh>
    <phoneticPr fontId="2" type="halfwidthKatakana"/>
  </si>
  <si>
    <t>颯夏</t>
    <rPh sb="0" eb="1">
      <t>ﾊﾔﾃ</t>
    </rPh>
    <rPh sb="1" eb="2">
      <t>ﾅﾂ</t>
    </rPh>
    <phoneticPr fontId="2" type="halfwidthKatakana"/>
  </si>
  <si>
    <t>吉野</t>
    <rPh sb="0" eb="2">
      <t>ﾖｼﾉ</t>
    </rPh>
    <phoneticPr fontId="2" type="halfwidthKatakana"/>
  </si>
  <si>
    <t>歩音</t>
    <rPh sb="0" eb="1">
      <t>ｱﾙ</t>
    </rPh>
    <rPh sb="1" eb="2">
      <t>ｵﾄ</t>
    </rPh>
    <phoneticPr fontId="2" type="halfwidthKatakana"/>
  </si>
  <si>
    <t>実佳</t>
    <rPh sb="0" eb="1">
      <t>ﾐ</t>
    </rPh>
    <rPh sb="1" eb="2">
      <t>ｹｲ</t>
    </rPh>
    <phoneticPr fontId="2" type="halfwidthKatakana"/>
  </si>
  <si>
    <t>更良</t>
    <rPh sb="0" eb="1">
      <t>ｻﾗ</t>
    </rPh>
    <rPh sb="1" eb="2">
      <t>ﾖ</t>
    </rPh>
    <phoneticPr fontId="2" type="halfwidthKatakana"/>
  </si>
  <si>
    <t>澤</t>
    <rPh sb="0" eb="1">
      <t>ｻﾜ</t>
    </rPh>
    <phoneticPr fontId="2" type="halfwidthKatakana"/>
  </si>
  <si>
    <t>大野</t>
    <rPh sb="0" eb="2">
      <t>オオノ</t>
    </rPh>
    <phoneticPr fontId="2"/>
  </si>
  <si>
    <t>紗彩</t>
    <rPh sb="0" eb="1">
      <t>サ</t>
    </rPh>
    <rPh sb="1" eb="2">
      <t>アヤ</t>
    </rPh>
    <phoneticPr fontId="2"/>
  </si>
  <si>
    <t>青柳</t>
    <rPh sb="0" eb="2">
      <t>アオヤギ</t>
    </rPh>
    <phoneticPr fontId="2"/>
  </si>
  <si>
    <t>優真</t>
    <rPh sb="0" eb="1">
      <t>ユウ</t>
    </rPh>
    <rPh sb="1" eb="2">
      <t>マ</t>
    </rPh>
    <phoneticPr fontId="2"/>
  </si>
  <si>
    <t>島村</t>
    <rPh sb="0" eb="2">
      <t>シマムラ</t>
    </rPh>
    <phoneticPr fontId="2"/>
  </si>
  <si>
    <t>栞海</t>
    <rPh sb="0" eb="1">
      <t>シオリ</t>
    </rPh>
    <rPh sb="1" eb="2">
      <t>ウミ</t>
    </rPh>
    <phoneticPr fontId="2"/>
  </si>
  <si>
    <t>津島</t>
    <rPh sb="0" eb="2">
      <t>ﾂｼﾏ</t>
    </rPh>
    <phoneticPr fontId="2" type="halfwidthKatakana"/>
  </si>
  <si>
    <t>志桜</t>
    <rPh sb="0" eb="1">
      <t>ｼ</t>
    </rPh>
    <rPh sb="1" eb="2">
      <t>ｻｸﾗ</t>
    </rPh>
    <phoneticPr fontId="2" type="halfwidthKatakana"/>
  </si>
  <si>
    <t>武藤</t>
    <rPh sb="0" eb="2">
      <t>ﾑﾄｳ</t>
    </rPh>
    <phoneticPr fontId="2" type="halfwidthKatakana"/>
  </si>
  <si>
    <t>綾香</t>
    <rPh sb="0" eb="1">
      <t>ｱﾔ</t>
    </rPh>
    <rPh sb="1" eb="2">
      <t>ｶ</t>
    </rPh>
    <phoneticPr fontId="2" type="halfwidthKatakana"/>
  </si>
  <si>
    <t>早川</t>
    <rPh sb="0" eb="2">
      <t>ﾊﾔｶﾜ</t>
    </rPh>
    <phoneticPr fontId="2" type="halfwidthKatakana"/>
  </si>
  <si>
    <t>悠月</t>
    <rPh sb="0" eb="2">
      <t>ﾕﾂﾞｷ</t>
    </rPh>
    <phoneticPr fontId="2" type="halfwidthKatakana"/>
  </si>
  <si>
    <t>菜摘</t>
    <rPh sb="0" eb="1">
      <t>ﾅ</t>
    </rPh>
    <rPh sb="1" eb="2">
      <t>ﾂ</t>
    </rPh>
    <phoneticPr fontId="2" type="halfwidthKatakana"/>
  </si>
  <si>
    <t>悠菜</t>
    <rPh sb="0" eb="1">
      <t>ユウ</t>
    </rPh>
    <rPh sb="1" eb="2">
      <t>ナ</t>
    </rPh>
    <phoneticPr fontId="2"/>
  </si>
  <si>
    <t>瀧澤</t>
    <rPh sb="0" eb="2">
      <t>タキザワ</t>
    </rPh>
    <phoneticPr fontId="2"/>
  </si>
  <si>
    <t>瑳良</t>
    <rPh sb="0" eb="1">
      <t>サ</t>
    </rPh>
    <rPh sb="1" eb="2">
      <t>ヨ</t>
    </rPh>
    <phoneticPr fontId="2"/>
  </si>
  <si>
    <t>成田</t>
    <rPh sb="0" eb="2">
      <t>ナリタ</t>
    </rPh>
    <phoneticPr fontId="2"/>
  </si>
  <si>
    <t>優月</t>
    <rPh sb="0" eb="2">
      <t>ユヅキ</t>
    </rPh>
    <phoneticPr fontId="2"/>
  </si>
  <si>
    <t>高木</t>
    <rPh sb="0" eb="2">
      <t>タカギ</t>
    </rPh>
    <phoneticPr fontId="2"/>
  </si>
  <si>
    <t>凛</t>
    <rPh sb="0" eb="1">
      <t>リン</t>
    </rPh>
    <phoneticPr fontId="2"/>
  </si>
  <si>
    <t>齋藤</t>
    <rPh sb="0" eb="2">
      <t>サイトウ</t>
    </rPh>
    <phoneticPr fontId="2"/>
  </si>
  <si>
    <t>由梨那</t>
    <rPh sb="0" eb="1">
      <t>ヨシ</t>
    </rPh>
    <rPh sb="1" eb="3">
      <t>リナ</t>
    </rPh>
    <phoneticPr fontId="2"/>
  </si>
  <si>
    <t>井上</t>
    <rPh sb="0" eb="2">
      <t>ｲﾉｳｴ</t>
    </rPh>
    <phoneticPr fontId="2" type="halfwidthKatakana"/>
  </si>
  <si>
    <t>亜貴</t>
    <rPh sb="0" eb="2">
      <t>ｱｷ</t>
    </rPh>
    <phoneticPr fontId="2" type="halfwidthKatakana"/>
  </si>
  <si>
    <t>奈良</t>
    <rPh sb="0" eb="2">
      <t>ナラ</t>
    </rPh>
    <phoneticPr fontId="2"/>
  </si>
  <si>
    <t>理央</t>
    <rPh sb="0" eb="2">
      <t>リオ</t>
    </rPh>
    <phoneticPr fontId="2"/>
  </si>
  <si>
    <t>田口</t>
    <rPh sb="0" eb="2">
      <t>ﾀｸﾞﾁ</t>
    </rPh>
    <phoneticPr fontId="2" type="halfwidthKatakana"/>
  </si>
  <si>
    <t>陽葵</t>
    <rPh sb="0" eb="2">
      <t>ﾋﾅﾀ</t>
    </rPh>
    <phoneticPr fontId="2" type="halfwidthKatakana"/>
  </si>
  <si>
    <t>西林</t>
    <rPh sb="0" eb="2">
      <t>ﾆｼﾊﾞﾔｼ</t>
    </rPh>
    <phoneticPr fontId="2" type="halfwidthKatakana"/>
  </si>
  <si>
    <t>真穂</t>
    <rPh sb="0" eb="2">
      <t>ﾏﾎ</t>
    </rPh>
    <phoneticPr fontId="2" type="halfwidthKatakana"/>
  </si>
  <si>
    <t>采奈</t>
    <rPh sb="0" eb="1">
      <t>ｻｲ</t>
    </rPh>
    <rPh sb="1" eb="2">
      <t>ﾅ</t>
    </rPh>
    <phoneticPr fontId="2" type="halfwidthKatakana"/>
  </si>
  <si>
    <t>愛未</t>
    <rPh sb="0" eb="1">
      <t>アイ</t>
    </rPh>
    <rPh sb="1" eb="2">
      <t>ミ</t>
    </rPh>
    <phoneticPr fontId="2"/>
  </si>
  <si>
    <t>兼吉</t>
    <rPh sb="0" eb="2">
      <t>ｶﾈﾖｼ</t>
    </rPh>
    <phoneticPr fontId="2" type="halfwidthKatakana"/>
  </si>
  <si>
    <t>舞衣</t>
    <rPh sb="0" eb="2">
      <t>ﾏｲ</t>
    </rPh>
    <phoneticPr fontId="2" type="halfwidthKatakana"/>
  </si>
  <si>
    <t>廣田</t>
    <rPh sb="0" eb="2">
      <t>ﾋﾛﾀ</t>
    </rPh>
    <phoneticPr fontId="2" type="halfwidthKatakana"/>
  </si>
  <si>
    <t>真子</t>
    <rPh sb="0" eb="2">
      <t>ﾏｺ</t>
    </rPh>
    <phoneticPr fontId="2" type="halfwidthKatakana"/>
  </si>
  <si>
    <t>田中</t>
    <rPh sb="0" eb="1">
      <t>ﾀ</t>
    </rPh>
    <rPh sb="1" eb="2">
      <t>ﾅｶ</t>
    </rPh>
    <phoneticPr fontId="2" type="halfwidthKatakana"/>
  </si>
  <si>
    <t>麻央</t>
    <rPh sb="0" eb="2">
      <t>ﾏｵ</t>
    </rPh>
    <phoneticPr fontId="2" type="halfwidthKatakana"/>
  </si>
  <si>
    <t>吉田</t>
    <rPh sb="0" eb="2">
      <t>ﾖｼﾀﾞ</t>
    </rPh>
    <phoneticPr fontId="2" type="halfwidthKatakana"/>
  </si>
  <si>
    <t>奈央</t>
    <rPh sb="0" eb="2">
      <t>ﾅｵ</t>
    </rPh>
    <phoneticPr fontId="2" type="halfwidthKatakana"/>
  </si>
  <si>
    <t>竹岡</t>
    <rPh sb="0" eb="2">
      <t>タケオカ</t>
    </rPh>
    <phoneticPr fontId="2"/>
  </si>
  <si>
    <t>未紗</t>
    <rPh sb="0" eb="1">
      <t>ミ</t>
    </rPh>
    <rPh sb="1" eb="2">
      <t>サ</t>
    </rPh>
    <phoneticPr fontId="2"/>
  </si>
  <si>
    <t>青木</t>
    <rPh sb="0" eb="2">
      <t>アオキ</t>
    </rPh>
    <phoneticPr fontId="2"/>
  </si>
  <si>
    <t>絆菜</t>
    <rPh sb="0" eb="1">
      <t>キズナ</t>
    </rPh>
    <rPh sb="1" eb="2">
      <t>ナ</t>
    </rPh>
    <phoneticPr fontId="2"/>
  </si>
  <si>
    <t>北田</t>
    <rPh sb="0" eb="2">
      <t>ｷﾀﾀﾞ</t>
    </rPh>
    <phoneticPr fontId="2" type="halfwidthKatakana"/>
  </si>
  <si>
    <t>真由佳</t>
    <rPh sb="0" eb="3">
      <t>ﾏﾕｶ</t>
    </rPh>
    <phoneticPr fontId="2" type="halfwidthKatakana"/>
  </si>
  <si>
    <t>ｷﾀﾀﾞ</t>
  </si>
  <si>
    <t>ﾏﾕｶ</t>
  </si>
  <si>
    <t>KITADA</t>
  </si>
  <si>
    <t>Mayuka</t>
  </si>
  <si>
    <t>2008.12.06</t>
  </si>
  <si>
    <t>秋本</t>
    <rPh sb="0" eb="2">
      <t>ｱｷﾓﾄ</t>
    </rPh>
    <phoneticPr fontId="2" type="halfwidthKatakana"/>
  </si>
  <si>
    <t>楓歩</t>
    <rPh sb="0" eb="2">
      <t>ｶﾎ</t>
    </rPh>
    <phoneticPr fontId="2" type="halfwidthKatakana"/>
  </si>
  <si>
    <t>2008.10.09</t>
  </si>
  <si>
    <t>玲南</t>
    <rPh sb="0" eb="1">
      <t>ﾚｲ</t>
    </rPh>
    <rPh sb="1" eb="2">
      <t>ﾅ</t>
    </rPh>
    <phoneticPr fontId="2" type="halfwidthKatakana"/>
  </si>
  <si>
    <t>ﾚｲﾅ</t>
  </si>
  <si>
    <t>Reina</t>
  </si>
  <si>
    <t>佳恵</t>
    <rPh sb="0" eb="2">
      <t>ｶｴ</t>
    </rPh>
    <phoneticPr fontId="2" type="halfwidthKatakana"/>
  </si>
  <si>
    <t>ｶｴ</t>
  </si>
  <si>
    <t>Kae</t>
  </si>
  <si>
    <t>美月</t>
    <rPh sb="0" eb="2">
      <t>ﾐｽﾞｷ</t>
    </rPh>
    <phoneticPr fontId="2" type="halfwidthKatakana"/>
  </si>
  <si>
    <t>千紗</t>
    <rPh sb="0" eb="2">
      <t>ﾁｻ</t>
    </rPh>
    <phoneticPr fontId="2" type="halfwidthKatakana"/>
  </si>
  <si>
    <t>大島</t>
    <rPh sb="0" eb="2">
      <t>ｵｵｼﾏ</t>
    </rPh>
    <phoneticPr fontId="2" type="halfwidthKatakana"/>
  </si>
  <si>
    <t>千奈</t>
    <rPh sb="0" eb="2">
      <t>ﾁﾅ</t>
    </rPh>
    <phoneticPr fontId="2" type="halfwidthKatakana"/>
  </si>
  <si>
    <t>ｵｵｼﾏ</t>
  </si>
  <si>
    <t>ﾁﾅ</t>
  </si>
  <si>
    <t>OSHIMA</t>
  </si>
  <si>
    <t>Cheena</t>
  </si>
  <si>
    <t>庄司</t>
    <rPh sb="0" eb="2">
      <t>ｼｮｳｼﾞ</t>
    </rPh>
    <phoneticPr fontId="2" type="halfwidthKatakana"/>
  </si>
  <si>
    <t>舞子</t>
    <rPh sb="0" eb="2">
      <t>ﾏｲｺ</t>
    </rPh>
    <phoneticPr fontId="2" type="halfwidthKatakana"/>
  </si>
  <si>
    <t>ﾏｲｺ</t>
  </si>
  <si>
    <t>Maiko</t>
  </si>
  <si>
    <t>2008.12.27</t>
  </si>
  <si>
    <t>茉耶</t>
    <rPh sb="0" eb="2">
      <t>ﾏﾔ</t>
    </rPh>
    <phoneticPr fontId="2" type="halfwidthKatakana"/>
  </si>
  <si>
    <t>ﾏﾔ</t>
  </si>
  <si>
    <t>Maya</t>
  </si>
  <si>
    <t>2008.11.22</t>
  </si>
  <si>
    <t>広瀬</t>
    <rPh sb="0" eb="2">
      <t>ﾋﾛｾ</t>
    </rPh>
    <phoneticPr fontId="2" type="halfwidthKatakana"/>
  </si>
  <si>
    <t>心美</t>
    <rPh sb="0" eb="2">
      <t>ｺｺﾐ</t>
    </rPh>
    <phoneticPr fontId="2" type="halfwidthKatakana"/>
  </si>
  <si>
    <t>煌</t>
    <rPh sb="0" eb="1">
      <t>コウ</t>
    </rPh>
    <phoneticPr fontId="2"/>
  </si>
  <si>
    <t>綾</t>
    <rPh sb="0" eb="1">
      <t>アヤ</t>
    </rPh>
    <phoneticPr fontId="2"/>
  </si>
  <si>
    <t>秀人</t>
    <rPh sb="0" eb="2">
      <t>ヒデト</t>
    </rPh>
    <phoneticPr fontId="2"/>
  </si>
  <si>
    <t>栃木</t>
    <rPh sb="0" eb="2">
      <t>トチギ</t>
    </rPh>
    <phoneticPr fontId="2"/>
  </si>
  <si>
    <t>匠吾</t>
    <rPh sb="0" eb="1">
      <t>タクミ</t>
    </rPh>
    <rPh sb="1" eb="2">
      <t>ワレ</t>
    </rPh>
    <phoneticPr fontId="2"/>
  </si>
  <si>
    <t>本澤</t>
    <rPh sb="0" eb="2">
      <t>ホンザワ</t>
    </rPh>
    <phoneticPr fontId="2"/>
  </si>
  <si>
    <t>倭</t>
    <rPh sb="0" eb="1">
      <t>ヤマト</t>
    </rPh>
    <phoneticPr fontId="2"/>
  </si>
  <si>
    <t>海老原</t>
    <rPh sb="0" eb="3">
      <t>エビハラ</t>
    </rPh>
    <phoneticPr fontId="2"/>
  </si>
  <si>
    <t>和田</t>
    <rPh sb="0" eb="2">
      <t>ワダ</t>
    </rPh>
    <phoneticPr fontId="2"/>
  </si>
  <si>
    <t>朋大</t>
    <rPh sb="0" eb="2">
      <t>トモヒロ</t>
    </rPh>
    <phoneticPr fontId="2"/>
  </si>
  <si>
    <t>押切</t>
    <rPh sb="0" eb="2">
      <t>ｵｼｷﾘ</t>
    </rPh>
    <phoneticPr fontId="2" type="halfwidthKatakana"/>
  </si>
  <si>
    <t>鏡弥</t>
    <rPh sb="0" eb="1">
      <t>ｶｶﾞﾐ</t>
    </rPh>
    <rPh sb="1" eb="2">
      <t>ﾔ</t>
    </rPh>
    <phoneticPr fontId="2" type="halfwidthKatakana"/>
  </si>
  <si>
    <t>太志</t>
    <rPh sb="0" eb="1">
      <t>ﾀ</t>
    </rPh>
    <rPh sb="1" eb="2">
      <t>ｼ</t>
    </rPh>
    <phoneticPr fontId="2" type="halfwidthKatakana"/>
  </si>
  <si>
    <t>西澤</t>
    <rPh sb="0" eb="2">
      <t>ﾆｼｻﾞﾜ</t>
    </rPh>
    <phoneticPr fontId="2" type="halfwidthKatakana"/>
  </si>
  <si>
    <t>悠貴</t>
    <rPh sb="0" eb="1">
      <t>ﾕｳ</t>
    </rPh>
    <rPh sb="1" eb="2">
      <t>ｷ</t>
    </rPh>
    <phoneticPr fontId="2" type="halfwidthKatakana"/>
  </si>
  <si>
    <t>光汰</t>
    <rPh sb="0" eb="1">
      <t>ｺｳ</t>
    </rPh>
    <rPh sb="1" eb="2">
      <t>ﾀ</t>
    </rPh>
    <phoneticPr fontId="2" type="halfwidthKatakana"/>
  </si>
  <si>
    <t>笹原</t>
    <rPh sb="0" eb="2">
      <t>ｻｻﾊﾗ</t>
    </rPh>
    <phoneticPr fontId="2" type="halfwidthKatakana"/>
  </si>
  <si>
    <t>慎太郎</t>
    <rPh sb="0" eb="3">
      <t>ｼﾝﾀﾛｳ</t>
    </rPh>
    <phoneticPr fontId="2" type="halfwidthKatakana"/>
  </si>
  <si>
    <t>岩佐</t>
    <rPh sb="0" eb="2">
      <t>ｲﾜｻ</t>
    </rPh>
    <phoneticPr fontId="2" type="halfwidthKatakana"/>
  </si>
  <si>
    <t>春輝</t>
    <rPh sb="0" eb="2">
      <t>ﾊﾙｷ</t>
    </rPh>
    <phoneticPr fontId="2" type="halfwidthKatakana"/>
  </si>
  <si>
    <t>黒野</t>
    <rPh sb="0" eb="2">
      <t>クロノ</t>
    </rPh>
    <phoneticPr fontId="2"/>
  </si>
  <si>
    <t>雅裕</t>
    <rPh sb="0" eb="1">
      <t>マサ</t>
    </rPh>
    <rPh sb="1" eb="2">
      <t>ユウ</t>
    </rPh>
    <phoneticPr fontId="2"/>
  </si>
  <si>
    <t>中島</t>
    <rPh sb="0" eb="2">
      <t>ナカジマ</t>
    </rPh>
    <phoneticPr fontId="2"/>
  </si>
  <si>
    <t>勇斗</t>
    <rPh sb="0" eb="1">
      <t>ユウ</t>
    </rPh>
    <rPh sb="1" eb="2">
      <t>ト</t>
    </rPh>
    <phoneticPr fontId="2"/>
  </si>
  <si>
    <t>渡邉</t>
    <rPh sb="0" eb="2">
      <t>ﾜﾀﾅﾍﾞ</t>
    </rPh>
    <phoneticPr fontId="2" type="halfwidthKatakana"/>
  </si>
  <si>
    <t>旬</t>
    <rPh sb="0" eb="1">
      <t>ｼｭﾝ</t>
    </rPh>
    <phoneticPr fontId="2" type="halfwidthKatakana"/>
  </si>
  <si>
    <t>鬼頭</t>
    <rPh sb="0" eb="2">
      <t>ｷﾄｳ</t>
    </rPh>
    <phoneticPr fontId="2" type="halfwidthKatakana"/>
  </si>
  <si>
    <t>功樹</t>
    <rPh sb="0" eb="1">
      <t>ｺｳ</t>
    </rPh>
    <rPh sb="1" eb="2">
      <t>ｷ</t>
    </rPh>
    <phoneticPr fontId="2" type="halfwidthKatakana"/>
  </si>
  <si>
    <t>熊谷</t>
    <rPh sb="0" eb="2">
      <t>ｸﾏｶﾞｲ</t>
    </rPh>
    <phoneticPr fontId="2" type="halfwidthKatakana"/>
  </si>
  <si>
    <t>武琉</t>
    <rPh sb="0" eb="1">
      <t>ﾀｹ</t>
    </rPh>
    <rPh sb="1" eb="2">
      <t>ﾙ</t>
    </rPh>
    <phoneticPr fontId="2" type="halfwidthKatakana"/>
  </si>
  <si>
    <t>大溝</t>
    <rPh sb="0" eb="2">
      <t>ｵｵﾐｿﾞ</t>
    </rPh>
    <phoneticPr fontId="2" type="halfwidthKatakana"/>
  </si>
  <si>
    <t>琉生</t>
    <rPh sb="0" eb="1">
      <t>ﾙ</t>
    </rPh>
    <rPh sb="1" eb="2">
      <t>ｲ</t>
    </rPh>
    <phoneticPr fontId="2" type="halfwidthKatakana"/>
  </si>
  <si>
    <t>高杉</t>
    <rPh sb="0" eb="2">
      <t>ﾀｶｽｷﾞ</t>
    </rPh>
    <phoneticPr fontId="2" type="halfwidthKatakana"/>
  </si>
  <si>
    <t>脩平</t>
    <rPh sb="0" eb="1">
      <t>ｼｭｳ</t>
    </rPh>
    <rPh sb="1" eb="2">
      <t>ﾍｲ</t>
    </rPh>
    <phoneticPr fontId="2" type="halfwidthKatakana"/>
  </si>
  <si>
    <t>高瀨</t>
    <rPh sb="0" eb="2">
      <t>ﾀｶｾ</t>
    </rPh>
    <phoneticPr fontId="2" type="halfwidthKatakana"/>
  </si>
  <si>
    <t>諒真</t>
    <rPh sb="0" eb="1">
      <t>ﾘｮｳ</t>
    </rPh>
    <rPh sb="1" eb="2">
      <t>ﾏ</t>
    </rPh>
    <phoneticPr fontId="2" type="halfwidthKatakana"/>
  </si>
  <si>
    <t>重田</t>
    <rPh sb="0" eb="2">
      <t>ｼｹﾞﾀ</t>
    </rPh>
    <phoneticPr fontId="2" type="halfwidthKatakana"/>
  </si>
  <si>
    <t>響心</t>
    <rPh sb="0" eb="1">
      <t>ｷｮｳ</t>
    </rPh>
    <rPh sb="1" eb="2">
      <t>ｼﾝ</t>
    </rPh>
    <phoneticPr fontId="2" type="halfwidthKatakana"/>
  </si>
  <si>
    <t>優斗</t>
    <rPh sb="0" eb="1">
      <t>ﾕｳ</t>
    </rPh>
    <rPh sb="1" eb="2">
      <t>ﾄ</t>
    </rPh>
    <phoneticPr fontId="2" type="halfwidthKatakana"/>
  </si>
  <si>
    <t>染谷</t>
    <rPh sb="0" eb="2">
      <t>ｿﾒﾔ</t>
    </rPh>
    <phoneticPr fontId="2" type="halfwidthKatakana"/>
  </si>
  <si>
    <t>元太</t>
    <rPh sb="0" eb="2">
      <t>ｹﾞﾝﾀ</t>
    </rPh>
    <phoneticPr fontId="2" type="halfwidthKatakana"/>
  </si>
  <si>
    <t>乙黒</t>
    <rPh sb="0" eb="2">
      <t>ｵﾄｸﾞﾛ</t>
    </rPh>
    <phoneticPr fontId="2" type="halfwidthKatakana"/>
  </si>
  <si>
    <t>空翔</t>
    <rPh sb="0" eb="1">
      <t>ｿﾗ</t>
    </rPh>
    <rPh sb="1" eb="2">
      <t>ｼｮｳ</t>
    </rPh>
    <phoneticPr fontId="2" type="halfwidthKatakana"/>
  </si>
  <si>
    <t>栗原</t>
    <rPh sb="0" eb="2">
      <t>ｸﾘﾊﾗ</t>
    </rPh>
    <phoneticPr fontId="2" type="halfwidthKatakana"/>
  </si>
  <si>
    <t>陽</t>
    <rPh sb="0" eb="1">
      <t>ﾋｶﾙ</t>
    </rPh>
    <phoneticPr fontId="2" type="halfwidthKatakana"/>
  </si>
  <si>
    <t>小布施</t>
    <rPh sb="0" eb="3">
      <t>ｵﾌﾞｾ</t>
    </rPh>
    <phoneticPr fontId="2" type="halfwidthKatakana"/>
  </si>
  <si>
    <t>佳太</t>
    <rPh sb="0" eb="1">
      <t>ｹｲ</t>
    </rPh>
    <rPh sb="1" eb="2">
      <t>ﾀ</t>
    </rPh>
    <phoneticPr fontId="2" type="halfwidthKatakana"/>
  </si>
  <si>
    <t>寺﨑</t>
    <rPh sb="0" eb="2">
      <t>ﾃﾗｻｷ</t>
    </rPh>
    <phoneticPr fontId="2" type="halfwidthKatakana"/>
  </si>
  <si>
    <t>智哉</t>
    <rPh sb="0" eb="1">
      <t>ﾄﾓ</t>
    </rPh>
    <rPh sb="1" eb="2">
      <t>ﾔ</t>
    </rPh>
    <phoneticPr fontId="2" type="halfwidthKatakana"/>
  </si>
  <si>
    <t>湊</t>
    <rPh sb="0" eb="1">
      <t>ﾐﾅﾄ</t>
    </rPh>
    <phoneticPr fontId="2" type="halfwidthKatakana"/>
  </si>
  <si>
    <t>千田</t>
    <rPh sb="0" eb="2">
      <t>ﾁﾀﾞ</t>
    </rPh>
    <phoneticPr fontId="2" type="halfwidthKatakana"/>
  </si>
  <si>
    <t>晟雅</t>
    <rPh sb="0" eb="1">
      <t>ｾｲ</t>
    </rPh>
    <rPh sb="1" eb="2">
      <t>ｶﾞ</t>
    </rPh>
    <phoneticPr fontId="2" type="halfwidthKatakana"/>
  </si>
  <si>
    <t>瀨島</t>
    <rPh sb="0" eb="1">
      <t>ｾ</t>
    </rPh>
    <rPh sb="1" eb="2">
      <t>ｼﾏ</t>
    </rPh>
    <phoneticPr fontId="2" type="halfwidthKatakana"/>
  </si>
  <si>
    <t>寛大</t>
    <rPh sb="0" eb="2">
      <t>ｶﾝﾀﾞｲ</t>
    </rPh>
    <phoneticPr fontId="2" type="halfwidthKatakana"/>
  </si>
  <si>
    <t>坂巻</t>
    <rPh sb="0" eb="2">
      <t>サカマキ</t>
    </rPh>
    <phoneticPr fontId="2"/>
  </si>
  <si>
    <t>賢</t>
    <rPh sb="0" eb="1">
      <t>ケン</t>
    </rPh>
    <phoneticPr fontId="2"/>
  </si>
  <si>
    <t>迅佑</t>
    <rPh sb="0" eb="1">
      <t>ｼｭﾝ</t>
    </rPh>
    <rPh sb="1" eb="2">
      <t>ｽｹ</t>
    </rPh>
    <phoneticPr fontId="2" type="halfwidthKatakana"/>
  </si>
  <si>
    <t>奥田</t>
    <rPh sb="0" eb="2">
      <t>ｵｸﾀﾞ</t>
    </rPh>
    <phoneticPr fontId="2" type="halfwidthKatakana"/>
  </si>
  <si>
    <t>駿</t>
    <rPh sb="0" eb="1">
      <t>ｼｭﾝ</t>
    </rPh>
    <phoneticPr fontId="2" type="halfwidthKatakana"/>
  </si>
  <si>
    <t>施</t>
    <rPh sb="0" eb="1">
      <t>ｼ</t>
    </rPh>
    <phoneticPr fontId="2" type="halfwidthKatakana"/>
  </si>
  <si>
    <t>胤軒</t>
    <rPh sb="0" eb="1">
      <t>ｲﾝ</t>
    </rPh>
    <rPh sb="1" eb="2">
      <t>ｹﾝ</t>
    </rPh>
    <phoneticPr fontId="2" type="halfwidthKatakana"/>
  </si>
  <si>
    <t>高安</t>
    <rPh sb="0" eb="2">
      <t>ﾀｶﾔｽ</t>
    </rPh>
    <phoneticPr fontId="2" type="halfwidthKatakana"/>
  </si>
  <si>
    <t>本名</t>
    <rPh sb="0" eb="2">
      <t>ﾎﾝﾅ</t>
    </rPh>
    <phoneticPr fontId="2" type="halfwidthKatakana"/>
  </si>
  <si>
    <t>瑛太</t>
    <rPh sb="0" eb="2">
      <t>ｴｲﾀ</t>
    </rPh>
    <phoneticPr fontId="2" type="halfwidthKatakana"/>
  </si>
  <si>
    <t>増村</t>
    <rPh sb="0" eb="2">
      <t>ﾏｽﾑﾗ</t>
    </rPh>
    <phoneticPr fontId="2" type="halfwidthKatakana"/>
  </si>
  <si>
    <t>旺建</t>
    <rPh sb="0" eb="1">
      <t>ｵｳ</t>
    </rPh>
    <rPh sb="1" eb="2">
      <t>ｹﾝ</t>
    </rPh>
    <phoneticPr fontId="2" type="halfwidthKatakana"/>
  </si>
  <si>
    <t>黒田</t>
    <rPh sb="0" eb="2">
      <t>ｸﾛﾀﾞ</t>
    </rPh>
    <phoneticPr fontId="2" type="halfwidthKatakana"/>
  </si>
  <si>
    <t>拓維</t>
    <rPh sb="1" eb="2">
      <t>イ</t>
    </rPh>
    <phoneticPr fontId="2"/>
  </si>
  <si>
    <t>琢磨</t>
    <rPh sb="0" eb="1">
      <t>ﾀｸ</t>
    </rPh>
    <phoneticPr fontId="2" type="halfwidthKatakana"/>
  </si>
  <si>
    <t>横尾</t>
    <rPh sb="0" eb="2">
      <t>ﾖｺｵ</t>
    </rPh>
    <phoneticPr fontId="2" type="halfwidthKatakana"/>
  </si>
  <si>
    <t>阿部</t>
    <rPh sb="0" eb="2">
      <t>アベ</t>
    </rPh>
    <phoneticPr fontId="2"/>
  </si>
  <si>
    <t>稜平</t>
    <rPh sb="0" eb="1">
      <t>リョウ</t>
    </rPh>
    <rPh sb="1" eb="2">
      <t>ヘイ</t>
    </rPh>
    <phoneticPr fontId="2"/>
  </si>
  <si>
    <t>成田</t>
    <rPh sb="0" eb="2">
      <t>ﾅﾘﾀ</t>
    </rPh>
    <phoneticPr fontId="2" type="halfwidthKatakana"/>
  </si>
  <si>
    <t>勇士</t>
    <rPh sb="0" eb="2">
      <t>ﾕｳｼﾞ</t>
    </rPh>
    <phoneticPr fontId="2" type="halfwidthKatakana"/>
  </si>
  <si>
    <t>浅香</t>
    <rPh sb="0" eb="2">
      <t>ｱｻｶ</t>
    </rPh>
    <phoneticPr fontId="2" type="halfwidthKatakana"/>
  </si>
  <si>
    <t>優一</t>
    <rPh sb="0" eb="2">
      <t>ﾕｳｲﾁ</t>
    </rPh>
    <phoneticPr fontId="2" type="halfwidthKatakana"/>
  </si>
  <si>
    <t>遊佐</t>
    <rPh sb="0" eb="2">
      <t>ﾕｻ</t>
    </rPh>
    <phoneticPr fontId="2" type="halfwidthKatakana"/>
  </si>
  <si>
    <t>汐夏</t>
    <rPh sb="0" eb="1">
      <t>ｼｵ</t>
    </rPh>
    <rPh sb="1" eb="2">
      <t>ﾅﾂ</t>
    </rPh>
    <phoneticPr fontId="2" type="halfwidthKatakana"/>
  </si>
  <si>
    <t>今田</t>
    <rPh sb="0" eb="2">
      <t>イマダ</t>
    </rPh>
    <phoneticPr fontId="2"/>
  </si>
  <si>
    <t>誠豊</t>
    <rPh sb="0" eb="1">
      <t>マコト</t>
    </rPh>
    <rPh sb="1" eb="2">
      <t>ユタカ</t>
    </rPh>
    <phoneticPr fontId="2"/>
  </si>
  <si>
    <t>松岡</t>
    <rPh sb="0" eb="2">
      <t>ﾏﾂｵｶ</t>
    </rPh>
    <phoneticPr fontId="2" type="halfwidthKatakana"/>
  </si>
  <si>
    <t>幸星</t>
    <rPh sb="0" eb="1">
      <t>ｼｱﾜ</t>
    </rPh>
    <rPh sb="1" eb="2">
      <t>ﾎｼ</t>
    </rPh>
    <phoneticPr fontId="2" type="halfwidthKatakana"/>
  </si>
  <si>
    <t>悠世</t>
    <rPh sb="0" eb="1">
      <t>ﾕｳ</t>
    </rPh>
    <rPh sb="1" eb="2">
      <t>ｾ</t>
    </rPh>
    <phoneticPr fontId="2" type="halfwidthKatakana"/>
  </si>
  <si>
    <t>小泉</t>
    <rPh sb="0" eb="2">
      <t>ｺｲｽﾞﾐ</t>
    </rPh>
    <phoneticPr fontId="2" type="halfwidthKatakana"/>
  </si>
  <si>
    <t>伸輝</t>
    <rPh sb="0" eb="1">
      <t>ﾉﾌﾞ</t>
    </rPh>
    <rPh sb="1" eb="2">
      <t>ｷ</t>
    </rPh>
    <phoneticPr fontId="2" type="halfwidthKatakana"/>
  </si>
  <si>
    <t>共希</t>
    <rPh sb="0" eb="1">
      <t>ﾄﾓ</t>
    </rPh>
    <rPh sb="1" eb="2">
      <t>ﾉｿﾞﾐ</t>
    </rPh>
    <phoneticPr fontId="2" type="halfwidthKatakana"/>
  </si>
  <si>
    <t>志賀</t>
    <rPh sb="0" eb="2">
      <t>ｼｶﾞ</t>
    </rPh>
    <phoneticPr fontId="2" type="halfwidthKatakana"/>
  </si>
  <si>
    <t>陽太</t>
    <rPh sb="0" eb="1">
      <t>ﾖｳ</t>
    </rPh>
    <rPh sb="1" eb="2">
      <t>ﾀ</t>
    </rPh>
    <phoneticPr fontId="2" type="halfwidthKatakana"/>
  </si>
  <si>
    <t>陽翔</t>
    <rPh sb="0" eb="1">
      <t>ﾊﾙ</t>
    </rPh>
    <rPh sb="1" eb="2">
      <t>ｶｹﾙ</t>
    </rPh>
    <phoneticPr fontId="2" type="halfwidthKatakana"/>
  </si>
  <si>
    <t>川崎</t>
    <rPh sb="0" eb="2">
      <t>ｶﾜｻｷ</t>
    </rPh>
    <phoneticPr fontId="2" type="halfwidthKatakana"/>
  </si>
  <si>
    <t>慈虎</t>
    <rPh sb="0" eb="1">
      <t>ｼﾞ</t>
    </rPh>
    <rPh sb="1" eb="2">
      <t>ﾄﾗ</t>
    </rPh>
    <phoneticPr fontId="2" type="halfwidthKatakana"/>
  </si>
  <si>
    <t>健太郎</t>
    <rPh sb="0" eb="3">
      <t>ｹﾝﾀﾛｳ</t>
    </rPh>
    <phoneticPr fontId="2" type="halfwidthKatakana"/>
  </si>
  <si>
    <t>颯大</t>
    <rPh sb="0" eb="2">
      <t>ｿｳﾀ</t>
    </rPh>
    <phoneticPr fontId="2" type="halfwidthKatakana"/>
  </si>
  <si>
    <t>池田</t>
    <rPh sb="0" eb="2">
      <t>ｲｹﾀﾞ</t>
    </rPh>
    <phoneticPr fontId="2" type="halfwidthKatakana"/>
  </si>
  <si>
    <t>悠悟</t>
    <rPh sb="0" eb="1">
      <t>ﾕｳ</t>
    </rPh>
    <rPh sb="1" eb="2">
      <t>ｺﾞ</t>
    </rPh>
    <phoneticPr fontId="2" type="halfwidthKatakana"/>
  </si>
  <si>
    <t>俊介</t>
    <rPh sb="0" eb="2">
      <t>ｼｭﾝｽｹ</t>
    </rPh>
    <phoneticPr fontId="2" type="halfwidthKatakana"/>
  </si>
  <si>
    <t>遠間</t>
    <rPh sb="0" eb="2">
      <t>ﾄｵﾏ</t>
    </rPh>
    <phoneticPr fontId="2" type="halfwidthKatakana"/>
  </si>
  <si>
    <t>駿輝</t>
    <rPh sb="0" eb="1">
      <t>ｼｭﾝ</t>
    </rPh>
    <rPh sb="1" eb="2">
      <t>ｷ</t>
    </rPh>
    <phoneticPr fontId="2" type="halfwidthKatakana"/>
  </si>
  <si>
    <t>原井</t>
    <rPh sb="0" eb="2">
      <t>ﾊﾗｲ</t>
    </rPh>
    <phoneticPr fontId="2" type="halfwidthKatakana"/>
  </si>
  <si>
    <t>千田</t>
    <rPh sb="0" eb="2">
      <t>チダ</t>
    </rPh>
    <phoneticPr fontId="2"/>
  </si>
  <si>
    <t>涼亮</t>
    <rPh sb="0" eb="1">
      <t>リョウ</t>
    </rPh>
    <rPh sb="1" eb="2">
      <t>リョウ</t>
    </rPh>
    <phoneticPr fontId="2"/>
  </si>
  <si>
    <t>栄児</t>
    <rPh sb="0" eb="1">
      <t>ｻｶｴ</t>
    </rPh>
    <rPh sb="1" eb="2">
      <t>ｼﾞ</t>
    </rPh>
    <phoneticPr fontId="2" type="halfwidthKatakana"/>
  </si>
  <si>
    <t>貴博</t>
    <rPh sb="0" eb="2">
      <t>ﾀｶﾋﾛ</t>
    </rPh>
    <phoneticPr fontId="2" type="halfwidthKatakana"/>
  </si>
  <si>
    <t>世海</t>
    <rPh sb="0" eb="1">
      <t>ﾖ</t>
    </rPh>
    <rPh sb="1" eb="2">
      <t>ｳﾐ</t>
    </rPh>
    <phoneticPr fontId="2" type="halfwidthKatakana"/>
  </si>
  <si>
    <t>響</t>
    <rPh sb="0" eb="1">
      <t>ﾋﾋﾞ</t>
    </rPh>
    <phoneticPr fontId="2" type="halfwidthKatakana"/>
  </si>
  <si>
    <t>柳田</t>
    <rPh sb="0" eb="2">
      <t>ﾔﾅｷﾞﾀﾞ</t>
    </rPh>
    <phoneticPr fontId="2" type="halfwidthKatakana"/>
  </si>
  <si>
    <t>隼介</t>
    <rPh sb="0" eb="2">
      <t>ｼｭﾝｽｹ</t>
    </rPh>
    <phoneticPr fontId="2" type="halfwidthKatakana"/>
  </si>
  <si>
    <t>榎本</t>
    <rPh sb="0" eb="2">
      <t>ｴﾉﾓﾄ</t>
    </rPh>
    <phoneticPr fontId="2" type="halfwidthKatakana"/>
  </si>
  <si>
    <t>大地</t>
    <rPh sb="0" eb="2">
      <t>ﾀﾞｲﾁ</t>
    </rPh>
    <phoneticPr fontId="2" type="halfwidthKatakana"/>
  </si>
  <si>
    <t>颯介</t>
    <rPh sb="0" eb="1">
      <t>ｿｳ</t>
    </rPh>
    <rPh sb="1" eb="2">
      <t>ｽｹ</t>
    </rPh>
    <phoneticPr fontId="2" type="halfwidthKatakana"/>
  </si>
  <si>
    <t>洵</t>
    <rPh sb="0" eb="1">
      <t>ｼﾞｭﾝ</t>
    </rPh>
    <phoneticPr fontId="2" type="halfwidthKatakana"/>
  </si>
  <si>
    <t>早瀬</t>
    <rPh sb="0" eb="2">
      <t>ﾊﾔｾ</t>
    </rPh>
    <phoneticPr fontId="2" type="halfwidthKatakana"/>
  </si>
  <si>
    <t>照悟</t>
    <rPh sb="0" eb="2">
      <t>ｼｮｳｺﾞ</t>
    </rPh>
    <phoneticPr fontId="2" type="halfwidthKatakana"/>
  </si>
  <si>
    <t>村上</t>
    <rPh sb="0" eb="2">
      <t>ﾑﾗｶﾐ</t>
    </rPh>
    <phoneticPr fontId="2" type="halfwidthKatakana"/>
  </si>
  <si>
    <t>空</t>
    <rPh sb="0" eb="1">
      <t>ｿﾗ</t>
    </rPh>
    <phoneticPr fontId="2" type="halfwidthKatakana"/>
  </si>
  <si>
    <t>直也</t>
    <rPh sb="0" eb="2">
      <t>ﾅｵﾔ</t>
    </rPh>
    <phoneticPr fontId="2" type="halfwidthKatakana"/>
  </si>
  <si>
    <t>翔吾</t>
    <rPh sb="0" eb="2">
      <t>ｼｮｳｺﾞ</t>
    </rPh>
    <phoneticPr fontId="2" type="halfwidthKatakana"/>
  </si>
  <si>
    <t>維冬</t>
    <rPh sb="0" eb="1">
      <t>ｲ</t>
    </rPh>
    <rPh sb="1" eb="2">
      <t>ﾌﾕ</t>
    </rPh>
    <phoneticPr fontId="2" type="halfwidthKatakana"/>
  </si>
  <si>
    <t>池尾</t>
    <rPh sb="0" eb="2">
      <t>ｲｹｵ</t>
    </rPh>
    <phoneticPr fontId="2" type="halfwidthKatakana"/>
  </si>
  <si>
    <t>陸</t>
    <rPh sb="0" eb="1">
      <t>ﾘｸ</t>
    </rPh>
    <phoneticPr fontId="2" type="halfwidthKatakana"/>
  </si>
  <si>
    <t>竜斗</t>
    <rPh sb="0" eb="1">
      <t>ﾘｭｳ</t>
    </rPh>
    <rPh sb="1" eb="2">
      <t>ﾄ</t>
    </rPh>
    <phoneticPr fontId="2" type="halfwidthKatakana"/>
  </si>
  <si>
    <t>横山</t>
    <rPh sb="0" eb="2">
      <t>ﾖｺﾔﾏ</t>
    </rPh>
    <phoneticPr fontId="2" type="halfwidthKatakana"/>
  </si>
  <si>
    <t>将真</t>
    <rPh sb="0" eb="1">
      <t>ｼｮｳ</t>
    </rPh>
    <rPh sb="1" eb="2">
      <t>ﾏｺﾄ</t>
    </rPh>
    <phoneticPr fontId="2" type="halfwidthKatakana"/>
  </si>
  <si>
    <t>虎次郞</t>
    <rPh sb="0" eb="3">
      <t>ﾄﾗｼﾞﾛｳ</t>
    </rPh>
    <phoneticPr fontId="2" type="halfwidthKatakana"/>
  </si>
  <si>
    <t>剛</t>
    <rPh sb="0" eb="1">
      <t>ﾂﾖｼ</t>
    </rPh>
    <phoneticPr fontId="2" type="halfwidthKatakana"/>
  </si>
  <si>
    <t>相澤</t>
    <rPh sb="0" eb="2">
      <t>ｱｲｻﾞﾜ</t>
    </rPh>
    <phoneticPr fontId="2" type="halfwidthKatakana"/>
  </si>
  <si>
    <t>拓海</t>
    <rPh sb="0" eb="2">
      <t>ﾀｸﾐ</t>
    </rPh>
    <phoneticPr fontId="2" type="halfwidthKatakana"/>
  </si>
  <si>
    <t>琢磨</t>
    <rPh sb="0" eb="2">
      <t>ﾀｸﾏ</t>
    </rPh>
    <phoneticPr fontId="2" type="halfwidthKatakana"/>
  </si>
  <si>
    <t>角谷</t>
    <rPh sb="0" eb="2">
      <t>ｶｸﾀﾆ</t>
    </rPh>
    <phoneticPr fontId="2" type="halfwidthKatakana"/>
  </si>
  <si>
    <t>川手</t>
    <rPh sb="0" eb="2">
      <t>ｶﾜﾃ</t>
    </rPh>
    <phoneticPr fontId="2" type="halfwidthKatakana"/>
  </si>
  <si>
    <t>有真</t>
    <rPh sb="0" eb="1">
      <t>ア</t>
    </rPh>
    <phoneticPr fontId="2"/>
  </si>
  <si>
    <t>田淵</t>
    <rPh sb="0" eb="2">
      <t>タブチ</t>
    </rPh>
    <phoneticPr fontId="2"/>
  </si>
  <si>
    <t>遥大</t>
    <rPh sb="0" eb="1">
      <t>ヨウ</t>
    </rPh>
    <rPh sb="1" eb="2">
      <t>ダイ</t>
    </rPh>
    <phoneticPr fontId="2"/>
  </si>
  <si>
    <t>岬</t>
    <rPh sb="0" eb="1">
      <t>ミサキ</t>
    </rPh>
    <phoneticPr fontId="2"/>
  </si>
  <si>
    <t>熊川</t>
    <rPh sb="0" eb="2">
      <t>クマガワ</t>
    </rPh>
    <phoneticPr fontId="2"/>
  </si>
  <si>
    <t>大哉</t>
    <rPh sb="0" eb="1">
      <t>ダイ</t>
    </rPh>
    <rPh sb="1" eb="2">
      <t>ヤ</t>
    </rPh>
    <phoneticPr fontId="2"/>
  </si>
  <si>
    <t>田村</t>
    <rPh sb="0" eb="2">
      <t>タムラ</t>
    </rPh>
    <phoneticPr fontId="2"/>
  </si>
  <si>
    <t>一輝</t>
    <rPh sb="0" eb="1">
      <t>イチ</t>
    </rPh>
    <rPh sb="1" eb="2">
      <t>キ</t>
    </rPh>
    <phoneticPr fontId="2"/>
  </si>
  <si>
    <t>竹上</t>
    <rPh sb="0" eb="2">
      <t>タケガミ</t>
    </rPh>
    <phoneticPr fontId="2"/>
  </si>
  <si>
    <t>塁</t>
    <rPh sb="0" eb="1">
      <t>ルイ</t>
    </rPh>
    <phoneticPr fontId="2"/>
  </si>
  <si>
    <t>凛乃佑</t>
    <rPh sb="0" eb="1">
      <t>リン</t>
    </rPh>
    <rPh sb="1" eb="2">
      <t>ノ</t>
    </rPh>
    <rPh sb="2" eb="3">
      <t>スケ</t>
    </rPh>
    <phoneticPr fontId="2"/>
  </si>
  <si>
    <t>財前</t>
    <rPh sb="0" eb="2">
      <t>ｻﾞｲｾﾞﾝ</t>
    </rPh>
    <phoneticPr fontId="2" type="halfwidthKatakana"/>
  </si>
  <si>
    <t>武拓</t>
    <rPh sb="0" eb="1">
      <t>ﾀｹ</t>
    </rPh>
    <rPh sb="1" eb="2">
      <t>ﾀｸ</t>
    </rPh>
    <phoneticPr fontId="2" type="halfwidthKatakana"/>
  </si>
  <si>
    <t>蒼大</t>
    <rPh sb="0" eb="2">
      <t>ｿｳﾀ</t>
    </rPh>
    <phoneticPr fontId="2" type="halfwidthKatakana"/>
  </si>
  <si>
    <t>進野</t>
    <rPh sb="0" eb="1">
      <t>ｽｽﾑ</t>
    </rPh>
    <rPh sb="1" eb="2">
      <t>ﾉ</t>
    </rPh>
    <phoneticPr fontId="2" type="halfwidthKatakana"/>
  </si>
  <si>
    <t>広陽</t>
    <rPh sb="0" eb="1">
      <t>ﾋﾛ</t>
    </rPh>
    <rPh sb="1" eb="2">
      <t>ﾖｳ</t>
    </rPh>
    <phoneticPr fontId="2" type="halfwidthKatakana"/>
  </si>
  <si>
    <t>田頭</t>
    <rPh sb="0" eb="2">
      <t>ﾀｶﾞｼﾗ</t>
    </rPh>
    <phoneticPr fontId="2" type="halfwidthKatakana"/>
  </si>
  <si>
    <t>佑麻</t>
    <rPh sb="0" eb="1">
      <t>ﾕｳ</t>
    </rPh>
    <rPh sb="1" eb="2">
      <t>ｱｻ</t>
    </rPh>
    <phoneticPr fontId="2" type="halfwidthKatakana"/>
  </si>
  <si>
    <t>北内</t>
    <rPh sb="0" eb="2">
      <t>ｷﾀｳﾁ</t>
    </rPh>
    <phoneticPr fontId="2" type="halfwidthKatakana"/>
  </si>
  <si>
    <t>神山</t>
    <rPh sb="0" eb="2">
      <t>ｺｳﾔﾏ</t>
    </rPh>
    <phoneticPr fontId="2" type="halfwidthKatakana"/>
  </si>
  <si>
    <t>佳範</t>
    <rPh sb="0" eb="2">
      <t>ﾖｼﾉﾘ</t>
    </rPh>
    <phoneticPr fontId="2" type="halfwidthKatakana"/>
  </si>
  <si>
    <t>和木</t>
    <rPh sb="0" eb="2">
      <t>ﾜｷﾞ</t>
    </rPh>
    <phoneticPr fontId="2" type="halfwidthKatakana"/>
  </si>
  <si>
    <t>海醒</t>
    <rPh sb="0" eb="1">
      <t>ｳﾐ</t>
    </rPh>
    <rPh sb="1" eb="2">
      <t>ｾｲ</t>
    </rPh>
    <phoneticPr fontId="2" type="halfwidthKatakana"/>
  </si>
  <si>
    <t>菱沼</t>
    <rPh sb="0" eb="2">
      <t>ﾋｼﾇﾏ</t>
    </rPh>
    <phoneticPr fontId="2" type="halfwidthKatakana"/>
  </si>
  <si>
    <t>双葉</t>
    <rPh sb="0" eb="2">
      <t>ﾌﾀﾊﾞ</t>
    </rPh>
    <phoneticPr fontId="2" type="halfwidthKatakana"/>
  </si>
  <si>
    <t>悠仁</t>
    <rPh sb="0" eb="2">
      <t>ﾕｳﾄ</t>
    </rPh>
    <phoneticPr fontId="2" type="halfwidthKatakana"/>
  </si>
  <si>
    <t>八島</t>
    <rPh sb="0" eb="2">
      <t>ﾔｼﾏ</t>
    </rPh>
    <phoneticPr fontId="2" type="halfwidthKatakana"/>
  </si>
  <si>
    <t>拓輝</t>
    <rPh sb="0" eb="1">
      <t>ﾀｸ</t>
    </rPh>
    <rPh sb="1" eb="2">
      <t>ｶｶﾞﾔ</t>
    </rPh>
    <phoneticPr fontId="2" type="halfwidthKatakana"/>
  </si>
  <si>
    <t>仁平</t>
    <rPh sb="0" eb="2">
      <t>ﾆﾋﾗ</t>
    </rPh>
    <phoneticPr fontId="2" type="halfwidthKatakana"/>
  </si>
  <si>
    <t>希進</t>
    <rPh sb="0" eb="1">
      <t>ﾉｿﾞﾐ</t>
    </rPh>
    <rPh sb="1" eb="2">
      <t>ｽｽﾑ</t>
    </rPh>
    <phoneticPr fontId="2" type="halfwidthKatakana"/>
  </si>
  <si>
    <t>拓生</t>
    <rPh sb="0" eb="1">
      <t>ﾀｸ</t>
    </rPh>
    <rPh sb="1" eb="2">
      <t>ｲ</t>
    </rPh>
    <phoneticPr fontId="2" type="halfwidthKatakana"/>
  </si>
  <si>
    <t>阿部</t>
    <rPh sb="0" eb="2">
      <t>ｱﾍﾞ</t>
    </rPh>
    <phoneticPr fontId="2" type="halfwidthKatakana"/>
  </si>
  <si>
    <t>雄大</t>
    <rPh sb="0" eb="2">
      <t>ﾕｳﾀﾞｲ</t>
    </rPh>
    <phoneticPr fontId="2" type="halfwidthKatakana"/>
  </si>
  <si>
    <t>泰成</t>
    <rPh sb="0" eb="2">
      <t>ﾀｲｾｲ</t>
    </rPh>
    <phoneticPr fontId="2" type="halfwidthKatakana"/>
  </si>
  <si>
    <t>牧</t>
    <rPh sb="0" eb="1">
      <t>ﾏｷ</t>
    </rPh>
    <phoneticPr fontId="2" type="halfwidthKatakana"/>
  </si>
  <si>
    <t>悠月</t>
    <rPh sb="0" eb="1">
      <t>ﾕｳ</t>
    </rPh>
    <rPh sb="1" eb="2">
      <t>ﾂｷ</t>
    </rPh>
    <phoneticPr fontId="2" type="halfwidthKatakana"/>
  </si>
  <si>
    <t>洋平</t>
    <rPh sb="0" eb="2">
      <t>ﾖｳﾍｲ</t>
    </rPh>
    <phoneticPr fontId="2" type="halfwidthKatakana"/>
  </si>
  <si>
    <t>亀井</t>
    <rPh sb="0" eb="2">
      <t>ｶﾒｲ</t>
    </rPh>
    <phoneticPr fontId="2" type="halfwidthKatakana"/>
  </si>
  <si>
    <t>永之介</t>
    <rPh sb="0" eb="3">
      <t>ｴｲﾉｽｹ</t>
    </rPh>
    <phoneticPr fontId="2" type="halfwidthKatakana"/>
  </si>
  <si>
    <t>金子</t>
    <rPh sb="0" eb="2">
      <t>ｶﾈｺ</t>
    </rPh>
    <phoneticPr fontId="2" type="halfwidthKatakana"/>
  </si>
  <si>
    <t>晃晴</t>
    <rPh sb="0" eb="1">
      <t>ｱｷﾗ</t>
    </rPh>
    <rPh sb="1" eb="2">
      <t>ﾊﾚ</t>
    </rPh>
    <phoneticPr fontId="2" type="halfwidthKatakana"/>
  </si>
  <si>
    <t>夏粋</t>
    <rPh sb="0" eb="1">
      <t>ﾅﾂ</t>
    </rPh>
    <rPh sb="1" eb="2">
      <t>ｲｷ</t>
    </rPh>
    <phoneticPr fontId="2" type="halfwidthKatakana"/>
  </si>
  <si>
    <t>土方</t>
    <rPh sb="0" eb="2">
      <t>ﾋｼﾞｶﾀ</t>
    </rPh>
    <phoneticPr fontId="2" type="halfwidthKatakana"/>
  </si>
  <si>
    <t>籾田</t>
    <rPh sb="0" eb="2">
      <t>ﾓﾐﾀ</t>
    </rPh>
    <phoneticPr fontId="2" type="halfwidthKatakana"/>
  </si>
  <si>
    <t>泰知</t>
    <rPh sb="0" eb="2">
      <t>ﾀｲﾁ</t>
    </rPh>
    <phoneticPr fontId="2" type="halfwidthKatakana"/>
  </si>
  <si>
    <t>津武</t>
    <rPh sb="0" eb="1">
      <t>ﾂ</t>
    </rPh>
    <rPh sb="1" eb="2">
      <t>ﾌﾞ</t>
    </rPh>
    <phoneticPr fontId="2" type="halfwidthKatakana"/>
  </si>
  <si>
    <t>紘平</t>
    <rPh sb="0" eb="2">
      <t>ｺｳﾍｲ</t>
    </rPh>
    <phoneticPr fontId="2" type="halfwidthKatakana"/>
  </si>
  <si>
    <t>チームNO</t>
  </si>
  <si>
    <t>チーム名</t>
  </si>
  <si>
    <t>チーム名カナ</t>
  </si>
  <si>
    <t>チーム名略称</t>
  </si>
  <si>
    <t>チーム正式名称</t>
  </si>
  <si>
    <t>チーム名英字</t>
  </si>
  <si>
    <t>ID</t>
  </si>
  <si>
    <t>参加競技-競技コード</t>
  </si>
  <si>
    <t>参加競技-自己記録</t>
  </si>
  <si>
    <t>参加競技-オープン参加FLG</t>
  </si>
  <si>
    <t>参加競技-記録FLG</t>
  </si>
  <si>
    <t>健康診断の結果、異状がないので出場を認めます。</t>
    <rPh sb="0" eb="4">
      <t>ケンコウシンダン</t>
    </rPh>
    <rPh sb="5" eb="7">
      <t>ケッカ</t>
    </rPh>
    <rPh sb="8" eb="10">
      <t>イジョウ</t>
    </rPh>
    <rPh sb="15" eb="17">
      <t>シュツジョウ</t>
    </rPh>
    <rPh sb="18" eb="19">
      <t>ミト</t>
    </rPh>
    <phoneticPr fontId="1"/>
  </si>
  <si>
    <t>また、保護者の出場承諾も得ています。</t>
    <rPh sb="3" eb="6">
      <t>ホゴシャ</t>
    </rPh>
    <rPh sb="7" eb="9">
      <t>シュツジョウ</t>
    </rPh>
    <rPh sb="9" eb="11">
      <t>ショウダク</t>
    </rPh>
    <rPh sb="12" eb="13">
      <t>エ</t>
    </rPh>
    <phoneticPr fontId="1"/>
  </si>
  <si>
    <t>市川浦安支部小中体連　委員長　殿</t>
    <rPh sb="0" eb="2">
      <t>イチカワ</t>
    </rPh>
    <rPh sb="2" eb="4">
      <t>ウラヤス</t>
    </rPh>
    <rPh sb="4" eb="6">
      <t>シブ</t>
    </rPh>
    <rPh sb="6" eb="7">
      <t>ショウ</t>
    </rPh>
    <rPh sb="7" eb="8">
      <t>チュウ</t>
    </rPh>
    <rPh sb="8" eb="10">
      <t>タイレン</t>
    </rPh>
    <rPh sb="11" eb="14">
      <t>イインチョウ</t>
    </rPh>
    <rPh sb="15" eb="16">
      <t>ドノ</t>
    </rPh>
    <phoneticPr fontId="1"/>
  </si>
  <si>
    <t>学校名</t>
    <rPh sb="0" eb="2">
      <t>ガッコウ</t>
    </rPh>
    <rPh sb="2" eb="3">
      <t>メイ</t>
    </rPh>
    <phoneticPr fontId="1"/>
  </si>
  <si>
    <t>所属長</t>
    <rPh sb="0" eb="3">
      <t>ショゾクチョウ</t>
    </rPh>
    <phoneticPr fontId="1"/>
  </si>
  <si>
    <t>顧問名</t>
    <rPh sb="0" eb="3">
      <t>コモンメイ</t>
    </rPh>
    <phoneticPr fontId="1"/>
  </si>
  <si>
    <t>希望審判</t>
    <rPh sb="0" eb="2">
      <t>キボウ</t>
    </rPh>
    <rPh sb="2" eb="4">
      <t>シンパン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</si>
  <si>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</si>
  <si>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</si>
  <si>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【一覧表作成方法】</t>
    <rPh sb="1" eb="4">
      <t>イチランヒョウ</t>
    </rPh>
    <rPh sb="4" eb="6">
      <t>サクセイ</t>
    </rPh>
    <rPh sb="6" eb="8">
      <t>ホウホウ</t>
    </rPh>
    <phoneticPr fontId="1"/>
  </si>
  <si>
    <t>　　　↑女子も同様に入力</t>
    <rPh sb="4" eb="6">
      <t>ジョシ</t>
    </rPh>
    <rPh sb="7" eb="9">
      <t>ドウヨウ</t>
    </rPh>
    <rPh sb="10" eb="12">
      <t>ニュウリョク</t>
    </rPh>
    <phoneticPr fontId="1"/>
  </si>
  <si>
    <t>数式が入っていますので，色のついたセル以外への入力，行の挿入および削除はしないで下さい。</t>
    <rPh sb="0" eb="2">
      <t>スウシキ</t>
    </rPh>
    <rPh sb="3" eb="4">
      <t>ハイ</t>
    </rPh>
    <rPh sb="12" eb="13">
      <t>イロ</t>
    </rPh>
    <rPh sb="19" eb="21">
      <t>イガイ</t>
    </rPh>
    <rPh sb="23" eb="25">
      <t>ニュウリョク</t>
    </rPh>
    <rPh sb="26" eb="27">
      <t>ギョウ</t>
    </rPh>
    <rPh sb="28" eb="30">
      <t>ソウニュウ</t>
    </rPh>
    <rPh sb="33" eb="35">
      <t>サクジョ</t>
    </rPh>
    <rPh sb="40" eb="41">
      <t>クダ</t>
    </rPh>
    <phoneticPr fontId="1"/>
  </si>
  <si>
    <t>１．「一覧表」シートを選択して下さい。</t>
    <rPh sb="3" eb="6">
      <t>イチランヒョウ</t>
    </rPh>
    <rPh sb="11" eb="13">
      <t>センタク</t>
    </rPh>
    <rPh sb="15" eb="16">
      <t>クダ</t>
    </rPh>
    <phoneticPr fontId="1"/>
  </si>
  <si>
    <t>２．色のついたセルに各種情報を入力をお願いします。出場選手がいない場合は，空欄のままにして下さい。</t>
    <rPh sb="2" eb="3">
      <t>イロ</t>
    </rPh>
    <rPh sb="10" eb="12">
      <t>カクシュ</t>
    </rPh>
    <rPh sb="12" eb="14">
      <t>ジョウホウ</t>
    </rPh>
    <rPh sb="15" eb="17">
      <t>ニュウリョク</t>
    </rPh>
    <rPh sb="19" eb="20">
      <t>ネガ</t>
    </rPh>
    <rPh sb="25" eb="27">
      <t>シュツジョウ</t>
    </rPh>
    <rPh sb="27" eb="29">
      <t>センシュ</t>
    </rPh>
    <rPh sb="33" eb="35">
      <t>バアイ</t>
    </rPh>
    <rPh sb="37" eb="39">
      <t>クウラン</t>
    </rPh>
    <rPh sb="45" eb="46">
      <t>クダ</t>
    </rPh>
    <phoneticPr fontId="1"/>
  </si>
  <si>
    <t>オープン種目の参加数が多く入力しきれない場合は，このファイルをコピーして残りを入力して下さい。</t>
    <rPh sb="4" eb="6">
      <t>シュモク</t>
    </rPh>
    <rPh sb="7" eb="10">
      <t>サンカスウ</t>
    </rPh>
    <rPh sb="11" eb="12">
      <t>オオ</t>
    </rPh>
    <rPh sb="13" eb="15">
      <t>ニュウリョク</t>
    </rPh>
    <rPh sb="20" eb="22">
      <t>バアイ</t>
    </rPh>
    <rPh sb="36" eb="37">
      <t>ノコ</t>
    </rPh>
    <rPh sb="39" eb="41">
      <t>ニュウリョク</t>
    </rPh>
    <rPh sb="43" eb="44">
      <t>クダ</t>
    </rPh>
    <phoneticPr fontId="1"/>
  </si>
  <si>
    <t>コピーしたファイルはオープン種目のみの入力でお願いします。</t>
    <rPh sb="14" eb="16">
      <t>シュモク</t>
    </rPh>
    <rPh sb="19" eb="21">
      <t>ニュウリョク</t>
    </rPh>
    <rPh sb="23" eb="24">
      <t>ネガ</t>
    </rPh>
    <phoneticPr fontId="1"/>
  </si>
  <si>
    <t>４．学校名，所属長，顧問名，希望審判を入力して下さい。これでファイルは完成です。</t>
    <rPh sb="2" eb="4">
      <t>ガッコウ</t>
    </rPh>
    <rPh sb="4" eb="5">
      <t>メイ</t>
    </rPh>
    <rPh sb="6" eb="9">
      <t>ショゾクチョウ</t>
    </rPh>
    <rPh sb="10" eb="12">
      <t>コモン</t>
    </rPh>
    <rPh sb="12" eb="13">
      <t>メイ</t>
    </rPh>
    <rPh sb="14" eb="16">
      <t>キボウ</t>
    </rPh>
    <rPh sb="16" eb="18">
      <t>シンパン</t>
    </rPh>
    <rPh sb="19" eb="21">
      <t>ニュウリョク</t>
    </rPh>
    <rPh sb="23" eb="24">
      <t>クダ</t>
    </rPh>
    <rPh sb="35" eb="37">
      <t>カンセイ</t>
    </rPh>
    <phoneticPr fontId="1"/>
  </si>
  <si>
    <t>５．プリントアウトをして職印をもらい，期日までに提出をする。</t>
    <rPh sb="12" eb="14">
      <t>ショクイン</t>
    </rPh>
    <rPh sb="19" eb="21">
      <t>キジツ</t>
    </rPh>
    <rPh sb="24" eb="26">
      <t>テイシュツ</t>
    </rPh>
    <phoneticPr fontId="1"/>
  </si>
  <si>
    <t>７．ファイルをメールに添付し，期日までに要項に書かれた申込先に送信をする。</t>
    <phoneticPr fontId="1"/>
  </si>
  <si>
    <t>６．保存をした後ファイルを閉じ，ファイル名を学校名がわかるように「〔〇〇中〕21総体エントリー」に変更する。</t>
    <rPh sb="2" eb="4">
      <t>ホゾン</t>
    </rPh>
    <rPh sb="7" eb="8">
      <t>ノチ</t>
    </rPh>
    <rPh sb="13" eb="14">
      <t>ト</t>
    </rPh>
    <rPh sb="20" eb="21">
      <t>メイ</t>
    </rPh>
    <rPh sb="22" eb="24">
      <t>ガッコウ</t>
    </rPh>
    <rPh sb="24" eb="25">
      <t>メイ</t>
    </rPh>
    <rPh sb="36" eb="37">
      <t>チュウ</t>
    </rPh>
    <rPh sb="40" eb="42">
      <t>ソウタイ</t>
    </rPh>
    <rPh sb="49" eb="51">
      <t>ヘンコウ</t>
    </rPh>
    <phoneticPr fontId="1"/>
  </si>
  <si>
    <t>国府台女子</t>
    <rPh sb="0" eb="3">
      <t>コウノダイ</t>
    </rPh>
    <rPh sb="3" eb="5">
      <t>ジョシ</t>
    </rPh>
    <phoneticPr fontId="1"/>
  </si>
  <si>
    <t>ｺｳﾉﾀﾞｲｼﾞｮｼ</t>
    <phoneticPr fontId="1"/>
  </si>
  <si>
    <t>1年男子100m</t>
  </si>
  <si>
    <t>2年男子100m</t>
  </si>
  <si>
    <t>3年男子100m</t>
  </si>
  <si>
    <t>共通男子200m</t>
  </si>
  <si>
    <t>共通男子400m</t>
  </si>
  <si>
    <t>共通男子800m</t>
  </si>
  <si>
    <t>1年男子1500m</t>
  </si>
  <si>
    <t>共通男子1500m</t>
  </si>
  <si>
    <t>共通男子3000m</t>
  </si>
  <si>
    <t>共通男子110mH</t>
  </si>
  <si>
    <t>共通男子4X100mR</t>
  </si>
  <si>
    <t>共通男子走高跳</t>
  </si>
  <si>
    <t>1年男子走幅跳</t>
  </si>
  <si>
    <t>共通男子砲丸投</t>
  </si>
  <si>
    <t>共通男子ジャベリックスロｰ</t>
  </si>
  <si>
    <t>1年女子100m</t>
  </si>
  <si>
    <t>2年女子100m</t>
  </si>
  <si>
    <t>3年女子100m</t>
  </si>
  <si>
    <t>共通女子200m</t>
  </si>
  <si>
    <t>1年女子800m</t>
  </si>
  <si>
    <t>共通女子800m</t>
  </si>
  <si>
    <t>共通女子1500m</t>
  </si>
  <si>
    <t>共通女子100mH</t>
  </si>
  <si>
    <t>共通女子4X100mR</t>
  </si>
  <si>
    <t>共通女子走高跳</t>
  </si>
  <si>
    <t>1年女子走幅跳</t>
  </si>
  <si>
    <t>共通女子走幅跳</t>
  </si>
  <si>
    <t>共通女子砲丸投</t>
  </si>
  <si>
    <t>共通女子ジャベリックスロｰ</t>
  </si>
  <si>
    <t>種目名</t>
    <rPh sb="0" eb="2">
      <t>シュモク</t>
    </rPh>
    <rPh sb="2" eb="3">
      <t>メイ</t>
    </rPh>
    <phoneticPr fontId="1"/>
  </si>
  <si>
    <t>エントリーをしたい種目の種目Noを入力→</t>
    <rPh sb="9" eb="11">
      <t>シュモク</t>
    </rPh>
    <rPh sb="12" eb="14">
      <t>シュモク</t>
    </rPh>
    <rPh sb="17" eb="19">
      <t>ニュウリョク</t>
    </rPh>
    <phoneticPr fontId="1"/>
  </si>
  <si>
    <t>３．リレー種目は，一番下に入力をお願いします。３チーム以上出場する場合は，個人種目の空いているところを利用して下さい。</t>
    <rPh sb="5" eb="7">
      <t>シュモク</t>
    </rPh>
    <rPh sb="9" eb="12">
      <t>イチバンシタ</t>
    </rPh>
    <rPh sb="13" eb="15">
      <t>ニュウリョク</t>
    </rPh>
    <rPh sb="17" eb="18">
      <t>ネガ</t>
    </rPh>
    <rPh sb="27" eb="29">
      <t>イジョウ</t>
    </rPh>
    <rPh sb="29" eb="31">
      <t>シュツジョウ</t>
    </rPh>
    <rPh sb="33" eb="35">
      <t>バアイ</t>
    </rPh>
    <rPh sb="37" eb="41">
      <t>コジンシュモク</t>
    </rPh>
    <rPh sb="42" eb="43">
      <t>ア</t>
    </rPh>
    <rPh sb="51" eb="53">
      <t>リヨウ</t>
    </rPh>
    <rPh sb="55" eb="56">
      <t>クダ</t>
    </rPh>
    <phoneticPr fontId="1"/>
  </si>
  <si>
    <t>敬太</t>
    <rPh sb="0" eb="2">
      <t>ケイタ</t>
    </rPh>
    <phoneticPr fontId="2"/>
  </si>
  <si>
    <t>2007.6.21</t>
  </si>
  <si>
    <t>安田</t>
    <rPh sb="0" eb="2">
      <t>ヤスダ</t>
    </rPh>
    <phoneticPr fontId="3"/>
  </si>
  <si>
    <t>蓮央</t>
    <rPh sb="0" eb="1">
      <t>ハス</t>
    </rPh>
    <rPh sb="1" eb="2">
      <t>ヒサシ</t>
    </rPh>
    <phoneticPr fontId="3"/>
  </si>
  <si>
    <t>2007.9.29</t>
  </si>
  <si>
    <t>入江</t>
    <rPh sb="0" eb="2">
      <t>イリエ</t>
    </rPh>
    <phoneticPr fontId="3"/>
  </si>
  <si>
    <t>雄太</t>
    <rPh sb="0" eb="2">
      <t>ユウタ</t>
    </rPh>
    <phoneticPr fontId="3"/>
  </si>
  <si>
    <t>ｲﾘｴ</t>
  </si>
  <si>
    <t>IRIE</t>
  </si>
  <si>
    <t>2008.7.30</t>
  </si>
  <si>
    <t>Jun</t>
  </si>
  <si>
    <t>今関</t>
    <rPh sb="0" eb="2">
      <t>イマゼキ</t>
    </rPh>
    <phoneticPr fontId="3"/>
  </si>
  <si>
    <t>欧一</t>
    <rPh sb="0" eb="1">
      <t>オウ</t>
    </rPh>
    <rPh sb="1" eb="2">
      <t>イチ</t>
    </rPh>
    <phoneticPr fontId="3"/>
  </si>
  <si>
    <t>市・浦</t>
    <rPh sb="0" eb="1">
      <t>シ</t>
    </rPh>
    <rPh sb="2" eb="3">
      <t>ウラ</t>
    </rPh>
    <phoneticPr fontId="3"/>
  </si>
  <si>
    <t>市川</t>
    <rPh sb="0" eb="2">
      <t>イチカワ</t>
    </rPh>
    <phoneticPr fontId="3"/>
  </si>
  <si>
    <t>ｲﾏｾﾞｷ</t>
  </si>
  <si>
    <t>ｵｳｲﾁ</t>
  </si>
  <si>
    <t>ＩＭＡＺＥＫＩ</t>
  </si>
  <si>
    <t>Ouichi</t>
  </si>
  <si>
    <t>2008.05.01</t>
  </si>
  <si>
    <t>市川五</t>
    <rPh sb="2" eb="3">
      <t>ゴ</t>
    </rPh>
    <phoneticPr fontId="3"/>
  </si>
  <si>
    <t>市川四</t>
    <rPh sb="2" eb="3">
      <t>ヨン</t>
    </rPh>
    <phoneticPr fontId="3"/>
  </si>
  <si>
    <t>森岡</t>
    <rPh sb="0" eb="2">
      <t>ﾓﾘｵｶ</t>
    </rPh>
    <phoneticPr fontId="2" type="halfwidthKatakana"/>
  </si>
  <si>
    <t>力</t>
    <rPh sb="0" eb="1">
      <t>ﾘｷ</t>
    </rPh>
    <phoneticPr fontId="2" type="halfwidthKatakana"/>
  </si>
  <si>
    <t>ﾓﾘｵｶ</t>
  </si>
  <si>
    <t>MORIOKA</t>
  </si>
  <si>
    <t>2008.11.29</t>
  </si>
  <si>
    <t>市川七</t>
    <rPh sb="2" eb="3">
      <t>ナナ</t>
    </rPh>
    <phoneticPr fontId="3"/>
  </si>
  <si>
    <t>市川八</t>
    <rPh sb="2" eb="3">
      <t>ハチ</t>
    </rPh>
    <phoneticPr fontId="3"/>
  </si>
  <si>
    <t>佑和</t>
    <rPh sb="0" eb="1">
      <t>ﾕｳ</t>
    </rPh>
    <rPh sb="1" eb="2">
      <t>ﾜ</t>
    </rPh>
    <phoneticPr fontId="2" type="halfwidthKatakana"/>
  </si>
  <si>
    <t>吉野</t>
    <rPh sb="0" eb="2">
      <t>ヨシノ</t>
    </rPh>
    <phoneticPr fontId="2"/>
  </si>
  <si>
    <t>楓汰</t>
    <rPh sb="0" eb="1">
      <t>フウ</t>
    </rPh>
    <rPh sb="1" eb="2">
      <t>タ</t>
    </rPh>
    <phoneticPr fontId="2"/>
  </si>
  <si>
    <t>ﾌｳﾀ</t>
  </si>
  <si>
    <t>Futa</t>
  </si>
  <si>
    <t>野橋</t>
    <rPh sb="0" eb="1">
      <t>ノ</t>
    </rPh>
    <rPh sb="1" eb="2">
      <t>ハシ</t>
    </rPh>
    <phoneticPr fontId="2"/>
  </si>
  <si>
    <t>ﾉﾊｼ</t>
  </si>
  <si>
    <t>NOHASHI</t>
  </si>
  <si>
    <t>ﾄﾓｱｷ</t>
  </si>
  <si>
    <t>奥村</t>
  </si>
  <si>
    <t>幸哉</t>
  </si>
  <si>
    <t>ﾕｷﾔ</t>
  </si>
  <si>
    <t>Yukiya</t>
  </si>
  <si>
    <t>2008.1.25</t>
  </si>
  <si>
    <t>2008.7.8</t>
  </si>
  <si>
    <t>ﾉｷﾞ</t>
  </si>
  <si>
    <t>ﾕﾀｶ</t>
  </si>
  <si>
    <t>2009.1.22</t>
  </si>
  <si>
    <t>ﾑﾈﾐﾂ</t>
  </si>
  <si>
    <t>2008.9.29</t>
  </si>
  <si>
    <t>2009.1.30</t>
  </si>
  <si>
    <t>ｶﾈﾓﾄ</t>
  </si>
  <si>
    <t>小畑　</t>
  </si>
  <si>
    <t>博暉</t>
  </si>
  <si>
    <t>ｺﾊﾞﾀ</t>
  </si>
  <si>
    <t>KOBATA</t>
  </si>
  <si>
    <t>2007.4.13</t>
  </si>
  <si>
    <t>大津</t>
    <rPh sb="0" eb="2">
      <t>オオツ</t>
    </rPh>
    <phoneticPr fontId="3"/>
  </si>
  <si>
    <t>優樹</t>
    <rPh sb="0" eb="1">
      <t>ユウ</t>
    </rPh>
    <rPh sb="1" eb="2">
      <t>キ</t>
    </rPh>
    <phoneticPr fontId="3"/>
  </si>
  <si>
    <t>ｵｵﾂ</t>
  </si>
  <si>
    <t>OTSU</t>
  </si>
  <si>
    <t>2008.04.09</t>
  </si>
  <si>
    <t>後藤</t>
    <rPh sb="0" eb="2">
      <t>ゴトウ</t>
    </rPh>
    <phoneticPr fontId="3"/>
  </si>
  <si>
    <t>輝絆愛</t>
    <rPh sb="0" eb="1">
      <t>カガヤ</t>
    </rPh>
    <rPh sb="1" eb="2">
      <t>キズナ</t>
    </rPh>
    <rPh sb="2" eb="3">
      <t>アイ</t>
    </rPh>
    <phoneticPr fontId="3"/>
  </si>
  <si>
    <t>ｺﾞﾄｳ</t>
  </si>
  <si>
    <t>ﾙｷｱ</t>
  </si>
  <si>
    <t>GOTO</t>
  </si>
  <si>
    <t>Rukia</t>
  </si>
  <si>
    <t>2009.01.26</t>
  </si>
  <si>
    <t>市川六</t>
    <rPh sb="2" eb="3">
      <t>ロク</t>
    </rPh>
    <phoneticPr fontId="3"/>
  </si>
  <si>
    <t>靖和</t>
    <rPh sb="0" eb="1">
      <t>ﾔｽｼ</t>
    </rPh>
    <rPh sb="1" eb="2">
      <t>ﾜ</t>
    </rPh>
    <phoneticPr fontId="2" type="halfwidthKatakana"/>
  </si>
  <si>
    <t>ﾔｽﾀｶ</t>
  </si>
  <si>
    <t>Yasutaka</t>
  </si>
  <si>
    <t>2007.7.13</t>
  </si>
  <si>
    <t>2008.6.22</t>
  </si>
  <si>
    <t>2009.1.29</t>
  </si>
  <si>
    <t>2008.6.13</t>
  </si>
  <si>
    <t>2008.12.13</t>
  </si>
  <si>
    <t>2008．１０．１７</t>
  </si>
  <si>
    <t>2008.9.20</t>
  </si>
  <si>
    <t>栗崎</t>
    <rPh sb="0" eb="2">
      <t>ｸﾘｻｷ</t>
    </rPh>
    <phoneticPr fontId="2" type="halfwidthKatakana"/>
  </si>
  <si>
    <t>翔乎</t>
    <rPh sb="0" eb="1">
      <t>ｶｹ</t>
    </rPh>
    <rPh sb="1" eb="2">
      <t>ﾔ</t>
    </rPh>
    <phoneticPr fontId="2" type="halfwidthKatakana"/>
  </si>
  <si>
    <t>4.4</t>
  </si>
  <si>
    <t>ｸﾘｻｷ</t>
  </si>
  <si>
    <t>KURISAKI</t>
  </si>
  <si>
    <t>藤城</t>
    <rPh sb="0" eb="2">
      <t>ﾌｼﾞｼﾛ</t>
    </rPh>
    <phoneticPr fontId="2" type="halfwidthKatakana"/>
  </si>
  <si>
    <t>星来</t>
    <rPh sb="0" eb="1">
      <t>ﾎｼ</t>
    </rPh>
    <rPh sb="1" eb="2">
      <t>ｸ</t>
    </rPh>
    <phoneticPr fontId="2" type="halfwidthKatakana"/>
  </si>
  <si>
    <t>ﾌｼﾞｼﾛ</t>
  </si>
  <si>
    <t>FUJISHIRO</t>
  </si>
  <si>
    <t>2008.04.26</t>
  </si>
  <si>
    <t>宮澤</t>
    <rPh sb="0" eb="2">
      <t>ﾐﾔｻﾞﾜ</t>
    </rPh>
    <phoneticPr fontId="2" type="halfwidthKatakana"/>
  </si>
  <si>
    <t>理人</t>
    <rPh sb="0" eb="2">
      <t>ﾘﾋﾄ</t>
    </rPh>
    <phoneticPr fontId="2" type="halfwidthKatakana"/>
  </si>
  <si>
    <t>4.5</t>
  </si>
  <si>
    <t>ﾐﾔｻﾞﾜ</t>
  </si>
  <si>
    <t>MIYAZAWA</t>
  </si>
  <si>
    <t>槇田</t>
    <rPh sb="0" eb="2">
      <t>ﾏｷﾀ</t>
    </rPh>
    <phoneticPr fontId="2" type="halfwidthKatakana"/>
  </si>
  <si>
    <t>惺央</t>
    <rPh sb="0" eb="1">
      <t>ｾｲ</t>
    </rPh>
    <rPh sb="1" eb="2">
      <t>ｵｳ</t>
    </rPh>
    <phoneticPr fontId="2" type="halfwidthKatakana"/>
  </si>
  <si>
    <t>ﾏｷﾀ</t>
  </si>
  <si>
    <t>ｾｵｳ</t>
  </si>
  <si>
    <t>MAKITA</t>
  </si>
  <si>
    <t>Seou</t>
  </si>
  <si>
    <t>2008.01.24</t>
  </si>
  <si>
    <t>3.25</t>
  </si>
  <si>
    <t></t>
  </si>
  <si>
    <t>田</t>
    <rPh sb="1" eb="2">
      <t>タ</t>
    </rPh>
    <phoneticPr fontId="2"/>
  </si>
  <si>
    <t>南行徳</t>
    <rPh sb="0" eb="3">
      <t>ミナミギョウトク</t>
    </rPh>
    <phoneticPr fontId="3"/>
  </si>
  <si>
    <t>空也</t>
    <rPh sb="0" eb="1">
      <t>ソラ</t>
    </rPh>
    <rPh sb="1" eb="2">
      <t>ナリ</t>
    </rPh>
    <phoneticPr fontId="5"/>
  </si>
  <si>
    <t>富岡</t>
    <rPh sb="0" eb="2">
      <t>トミオカ</t>
    </rPh>
    <phoneticPr fontId="3"/>
  </si>
  <si>
    <t>4.7</t>
  </si>
  <si>
    <t>4.8</t>
  </si>
  <si>
    <t>堀田</t>
    <rPh sb="0" eb="2">
      <t>ホッタ</t>
    </rPh>
    <phoneticPr fontId="2"/>
  </si>
  <si>
    <t>妃莉</t>
    <rPh sb="0" eb="1">
      <t>ヒ</t>
    </rPh>
    <rPh sb="1" eb="2">
      <t>リ</t>
    </rPh>
    <phoneticPr fontId="2"/>
  </si>
  <si>
    <t>ﾎｯﾀ</t>
  </si>
  <si>
    <t>HOTTA</t>
  </si>
  <si>
    <t>2007.8.5</t>
  </si>
  <si>
    <t>ﾐﾂﾞｷ</t>
  </si>
  <si>
    <t>角田</t>
    <rPh sb="0" eb="1">
      <t>ツノ</t>
    </rPh>
    <rPh sb="1" eb="2">
      <t>タ</t>
    </rPh>
    <phoneticPr fontId="3"/>
  </si>
  <si>
    <t>FUKUWAKI</t>
  </si>
  <si>
    <t>山口　</t>
  </si>
  <si>
    <t>嬉華</t>
  </si>
  <si>
    <t>ｷﾊﾙ</t>
  </si>
  <si>
    <t>Kiharu</t>
  </si>
  <si>
    <t>2008.2.18</t>
  </si>
  <si>
    <t>2008.6.19</t>
  </si>
  <si>
    <t>2008.9.3</t>
  </si>
  <si>
    <t>𠮷岡</t>
    <rPh sb="2" eb="3">
      <t>ｵｶ</t>
    </rPh>
    <phoneticPr fontId="2" type="halfwidthKatakana"/>
  </si>
  <si>
    <t>千晴</t>
    <rPh sb="0" eb="2">
      <t>チハル</t>
    </rPh>
    <phoneticPr fontId="2"/>
  </si>
  <si>
    <t>3.29</t>
  </si>
  <si>
    <t>2007.05.24</t>
  </si>
  <si>
    <t>竹田</t>
    <rPh sb="0" eb="2">
      <t>ﾀｹﾀﾞ</t>
    </rPh>
    <phoneticPr fontId="2" type="halfwidthKatakana"/>
  </si>
  <si>
    <t>彩華</t>
    <rPh sb="1" eb="2">
      <t>ハナ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</si>
</sst>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0.00_);[Red]\(0.00\)"/>
    <numFmt numFmtId="178" formatCode="&quot;選手&quot;#"/>
    <numFmt numFmtId="179" formatCode="00"/>
    <numFmt numFmtId="180" formatCode="&quot;入力不要&quot;"/>
    <numFmt numFmtId="181" formatCode="&quot;競技者ID&quot;"/>
    <numFmt numFmtId="182" formatCode="&quot;チームID&quot;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rgb="FFFF0000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51">
    <xf numFmtId="0" fontId="0" fillId="0" borderId="0" xfId="0">
      <alignment vertical="center"/>
    </xf>
    <xf numFmtId="176" fontId="3" fillId="2" borderId="0" xfId="1" applyNumberFormat="1" applyFont="1" applyFill="1" applyAlignment="1">
      <alignment horizontal="center"/>
    </xf>
    <xf numFmtId="49" fontId="3" fillId="3" borderId="0" xfId="1" applyNumberFormat="1" applyFont="1" applyFill="1" applyAlignment="1">
      <alignment horizontal="center" shrinkToFit="1"/>
    </xf>
    <xf numFmtId="49" fontId="3" fillId="3" borderId="0" xfId="1" applyNumberFormat="1" applyFont="1" applyFill="1" applyAlignment="1">
      <alignment horizontal="center"/>
    </xf>
    <xf numFmtId="49" fontId="3" fillId="3" borderId="0" xfId="1" applyNumberFormat="1" applyFont="1" applyFill="1" applyAlignment="1">
      <alignment horizontal="left" shrinkToFit="1"/>
    </xf>
    <xf numFmtId="0" fontId="3" fillId="3" borderId="0" xfId="1" applyFont="1" applyFill="1" applyAlignment="1">
      <alignment horizontal="right"/>
    </xf>
    <xf numFmtId="177" fontId="3" fillId="3" borderId="0" xfId="1" applyNumberFormat="1" applyFont="1" applyFill="1" applyAlignment="1">
      <alignment horizontal="center" vertical="center"/>
    </xf>
    <xf numFmtId="176" fontId="3" fillId="3" borderId="0" xfId="1" applyNumberFormat="1" applyFont="1" applyFill="1" applyAlignment="1">
      <alignment horizontal="center" vertical="center"/>
    </xf>
    <xf numFmtId="176" fontId="3" fillId="3" borderId="0" xfId="1" applyNumberFormat="1" applyFont="1" applyFill="1" applyAlignment="1">
      <alignment horizont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 vertical="center"/>
    </xf>
    <xf numFmtId="0" fontId="2" fillId="2" borderId="0" xfId="1" applyFill="1" applyAlignment="1">
      <alignment horizontal="center" vertical="center" shrinkToFit="1"/>
    </xf>
    <xf numFmtId="0" fontId="2" fillId="0" borderId="0" xfId="1" applyAlignment="1">
      <alignment horizontal="right"/>
    </xf>
    <xf numFmtId="0" fontId="2" fillId="0" borderId="0" xfId="1" applyAlignment="1">
      <alignment horizontal="left" vertical="center" shrinkToFit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right" vertical="center"/>
    </xf>
    <xf numFmtId="0" fontId="2" fillId="0" borderId="0" xfId="1">
      <alignment vertical="center"/>
    </xf>
    <xf numFmtId="177" fontId="2" fillId="0" borderId="0" xfId="1" quotePrefix="1" applyNumberFormat="1" applyAlignment="1">
      <alignment horizontal="center" vertical="center"/>
    </xf>
    <xf numFmtId="176" fontId="2" fillId="0" borderId="0" xfId="1" applyNumberFormat="1" applyAlignment="1">
      <alignment horizontal="center" vertical="center"/>
    </xf>
    <xf numFmtId="176" fontId="2" fillId="0" borderId="0" xfId="1" applyNumberFormat="1" applyAlignment="1">
      <alignment horizontal="center"/>
    </xf>
    <xf numFmtId="0" fontId="2" fillId="0" borderId="0" xfId="1" applyAlignment="1">
      <alignment horizontal="left"/>
    </xf>
    <xf numFmtId="0" fontId="2" fillId="0" borderId="0" xfId="1" applyAlignment="1">
      <alignment horizontal="left" shrinkToFit="1"/>
    </xf>
    <xf numFmtId="0" fontId="2" fillId="0" borderId="0" xfId="1" applyAlignment="1">
      <alignment horizontal="center"/>
    </xf>
    <xf numFmtId="0" fontId="2" fillId="4" borderId="0" xfId="1" applyFill="1" applyAlignment="1">
      <alignment horizontal="left" vertical="center"/>
    </xf>
    <xf numFmtId="2" fontId="2" fillId="0" borderId="0" xfId="1" applyNumberFormat="1" applyAlignment="1">
      <alignment horizontal="center" vertical="center"/>
    </xf>
    <xf numFmtId="177" fontId="2" fillId="0" borderId="0" xfId="1" applyNumberFormat="1" applyAlignment="1">
      <alignment horizontal="center" vertical="center"/>
    </xf>
    <xf numFmtId="0" fontId="0" fillId="0" borderId="0" xfId="2" applyFont="1" applyAlignment="1">
      <alignment horizontal="left" shrinkToFit="1"/>
    </xf>
    <xf numFmtId="0" fontId="0" fillId="0" borderId="0" xfId="2" applyFont="1" applyAlignment="1">
      <alignment horizontal="right"/>
    </xf>
    <xf numFmtId="49" fontId="2" fillId="0" borderId="0" xfId="1" applyNumberFormat="1" applyAlignment="1">
      <alignment horizontal="left" shrinkToFit="1"/>
    </xf>
    <xf numFmtId="0" fontId="3" fillId="3" borderId="0" xfId="1" applyFont="1" applyFill="1" applyAlignment="1">
      <alignment horizontal="center"/>
    </xf>
    <xf numFmtId="177" fontId="3" fillId="3" borderId="0" xfId="1" applyNumberFormat="1" applyFont="1" applyFill="1" applyAlignment="1">
      <alignment horizontal="center"/>
    </xf>
    <xf numFmtId="0" fontId="2" fillId="0" borderId="0" xfId="1" applyAlignment="1">
      <alignment horizontal="center" vertical="center" shrinkToFit="1"/>
    </xf>
    <xf numFmtId="177" fontId="2" fillId="0" borderId="0" xfId="1" quotePrefix="1" applyNumberFormat="1" applyAlignment="1">
      <alignment horizontal="center"/>
    </xf>
    <xf numFmtId="0" fontId="2" fillId="0" borderId="0" xfId="1" applyAlignment="1">
      <alignment horizontal="center" shrinkToFit="1"/>
    </xf>
    <xf numFmtId="2" fontId="2" fillId="0" borderId="0" xfId="1" applyNumberFormat="1" applyAlignment="1">
      <alignment horizontal="center"/>
    </xf>
    <xf numFmtId="0" fontId="6" fillId="0" borderId="0" xfId="2" applyFont="1" applyAlignment="1">
      <alignment horizontal="left" shrinkToFit="1"/>
    </xf>
    <xf numFmtId="0" fontId="6" fillId="0" borderId="0" xfId="2" applyFont="1" applyAlignment="1">
      <alignment horizontal="center" shrinkToFit="1"/>
    </xf>
    <xf numFmtId="0" fontId="6" fillId="0" borderId="0" xfId="2" applyFont="1" applyAlignment="1">
      <alignment horizontal="center"/>
    </xf>
    <xf numFmtId="49" fontId="2" fillId="0" borderId="0" xfId="1" applyNumberFormat="1" applyAlignment="1">
      <alignment horizontal="center" shrinkToFit="1"/>
    </xf>
    <xf numFmtId="177" fontId="2" fillId="0" borderId="0" xfId="1" applyNumberFormat="1" applyAlignment="1">
      <alignment horizontal="center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25" xfId="0" applyFont="1" applyBorder="1" applyAlignment="1">
      <alignment horizontal="centerContinuous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178" fontId="8" fillId="0" borderId="7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8" fontId="8" fillId="0" borderId="4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178" fontId="8" fillId="0" borderId="2" xfId="0" applyNumberFormat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178" fontId="8" fillId="0" borderId="3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178" fontId="8" fillId="0" borderId="23" xfId="0" applyNumberFormat="1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0" fillId="0" borderId="0" xfId="0" applyNumberFormat="1" applyAlignment="1">
      <alignment horizontal="centerContinuous" vertical="center"/>
    </xf>
    <xf numFmtId="14" fontId="8" fillId="0" borderId="0" xfId="0" applyNumberFormat="1" applyFont="1">
      <alignment vertical="center"/>
    </xf>
    <xf numFmtId="14" fontId="8" fillId="0" borderId="0" xfId="0" applyNumberFormat="1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 applyBorder="1">
      <alignment vertical="center"/>
    </xf>
    <xf numFmtId="0" fontId="8" fillId="0" borderId="1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30" xfId="0" applyFont="1" applyBorder="1" applyAlignment="1">
      <alignment horizontal="centerContinuous" vertical="center"/>
    </xf>
    <xf numFmtId="0" fontId="8" fillId="0" borderId="31" xfId="0" applyFont="1" applyBorder="1" applyAlignment="1">
      <alignment horizontal="centerContinuous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Continuous" vertical="center"/>
    </xf>
    <xf numFmtId="0" fontId="8" fillId="0" borderId="35" xfId="0" applyFont="1" applyBorder="1">
      <alignment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Continuous" vertical="center"/>
    </xf>
    <xf numFmtId="0" fontId="8" fillId="0" borderId="39" xfId="0" applyFont="1" applyBorder="1" applyAlignment="1">
      <alignment horizontal="centerContinuous" vertical="center"/>
    </xf>
    <xf numFmtId="0" fontId="8" fillId="0" borderId="42" xfId="0" applyFont="1" applyBorder="1" applyAlignment="1">
      <alignment horizontal="centerContinuous" vertical="center"/>
    </xf>
    <xf numFmtId="0" fontId="8" fillId="0" borderId="43" xfId="0" applyFont="1" applyBorder="1" applyAlignment="1">
      <alignment horizontal="centerContinuous" vertical="center"/>
    </xf>
    <xf numFmtId="0" fontId="9" fillId="0" borderId="44" xfId="0" applyFont="1" applyBorder="1" applyAlignment="1">
      <alignment horizontal="centerContinuous" vertical="center"/>
    </xf>
    <xf numFmtId="0" fontId="10" fillId="0" borderId="45" xfId="0" applyFont="1" applyBorder="1" applyAlignment="1">
      <alignment horizontal="centerContinuous" vertical="center"/>
    </xf>
    <xf numFmtId="0" fontId="10" fillId="0" borderId="46" xfId="0" applyFont="1" applyBorder="1" applyAlignment="1">
      <alignment horizontal="centerContinuous" vertical="center"/>
    </xf>
    <xf numFmtId="0" fontId="9" fillId="0" borderId="47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11" fillId="0" borderId="0" xfId="0" applyFont="1">
      <alignment vertical="center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179" fontId="8" fillId="0" borderId="7" xfId="0" applyNumberFormat="1" applyFont="1" applyBorder="1" applyAlignment="1" applyProtection="1">
      <alignment horizontal="center" vertical="center" shrinkToFit="1"/>
      <protection locked="0"/>
    </xf>
    <xf numFmtId="179" fontId="8" fillId="0" borderId="20" xfId="0" applyNumberFormat="1" applyFont="1" applyBorder="1" applyAlignment="1" applyProtection="1">
      <alignment horizontal="center" vertical="center" shrinkToFit="1"/>
      <protection locked="0"/>
    </xf>
    <xf numFmtId="179" fontId="8" fillId="0" borderId="4" xfId="0" applyNumberFormat="1" applyFont="1" applyBorder="1" applyAlignment="1" applyProtection="1">
      <alignment horizontal="center" vertical="center" shrinkToFit="1"/>
      <protection locked="0"/>
    </xf>
    <xf numFmtId="179" fontId="8" fillId="0" borderId="17" xfId="0" applyNumberFormat="1" applyFont="1" applyBorder="1" applyAlignment="1" applyProtection="1">
      <alignment horizontal="center" vertical="center" shrinkToFit="1"/>
      <protection locked="0"/>
    </xf>
    <xf numFmtId="179" fontId="8" fillId="0" borderId="2" xfId="0" applyNumberFormat="1" applyFont="1" applyBorder="1" applyAlignment="1" applyProtection="1">
      <alignment horizontal="center" vertical="center" shrinkToFit="1"/>
      <protection locked="0"/>
    </xf>
    <xf numFmtId="179" fontId="8" fillId="0" borderId="19" xfId="0" applyNumberFormat="1" applyFont="1" applyBorder="1" applyAlignment="1" applyProtection="1">
      <alignment horizontal="center" vertical="center" shrinkToFit="1"/>
      <protection locked="0"/>
    </xf>
    <xf numFmtId="179" fontId="8" fillId="0" borderId="3" xfId="0" applyNumberFormat="1" applyFont="1" applyBorder="1" applyAlignment="1" applyProtection="1">
      <alignment horizontal="center" vertical="center" shrinkToFit="1"/>
      <protection locked="0"/>
    </xf>
    <xf numFmtId="179" fontId="8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179" fontId="8" fillId="0" borderId="1" xfId="0" applyNumberFormat="1" applyFont="1" applyBorder="1" applyAlignment="1" applyProtection="1">
      <alignment horizontal="center" vertical="center" shrinkToFit="1"/>
      <protection locked="0"/>
    </xf>
    <xf numFmtId="179" fontId="8" fillId="0" borderId="13" xfId="0" applyNumberFormat="1" applyFont="1" applyBorder="1" applyAlignment="1" applyProtection="1">
      <alignment horizontal="center" vertical="center" shrinkToFit="1"/>
      <protection locked="0"/>
    </xf>
    <xf numFmtId="0" fontId="8" fillId="0" borderId="34" xfId="0" applyFont="1" applyBorder="1" applyAlignment="1" applyProtection="1">
      <alignment horizontal="centerContinuous" vertical="center"/>
      <protection locked="0"/>
    </xf>
    <xf numFmtId="0" fontId="8" fillId="0" borderId="31" xfId="0" applyFont="1" applyBorder="1" applyAlignment="1" applyProtection="1">
      <alignment horizontal="centerContinuous" vertical="center"/>
      <protection locked="0"/>
    </xf>
    <xf numFmtId="0" fontId="8" fillId="0" borderId="29" xfId="0" applyFont="1" applyBorder="1" applyAlignment="1" applyProtection="1">
      <alignment horizontal="centerContinuous" vertical="center"/>
      <protection locked="0"/>
    </xf>
    <xf numFmtId="0" fontId="8" fillId="0" borderId="32" xfId="0" applyFont="1" applyBorder="1" applyAlignment="1" applyProtection="1">
      <alignment horizontal="centerContinuous" vertical="center"/>
      <protection locked="0"/>
    </xf>
    <xf numFmtId="0" fontId="8" fillId="0" borderId="41" xfId="0" applyFont="1" applyBorder="1" applyAlignment="1" applyProtection="1">
      <alignment horizontal="centerContinuous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7" fillId="5" borderId="0" xfId="0" applyFont="1" applyFill="1">
      <alignment vertical="center"/>
    </xf>
    <xf numFmtId="0" fontId="13" fillId="0" borderId="0" xfId="0" applyFont="1" applyAlignment="1">
      <alignment horizontal="right" vertical="center"/>
    </xf>
    <xf numFmtId="0" fontId="7" fillId="5" borderId="0" xfId="0" applyFont="1" applyFill="1" applyAlignment="1">
      <alignment horizontal="center" vertical="center"/>
    </xf>
    <xf numFmtId="0" fontId="8" fillId="0" borderId="8" xfId="0" applyFont="1" applyBorder="1" applyAlignment="1">
      <alignment vertical="center" shrinkToFit="1"/>
    </xf>
    <xf numFmtId="0" fontId="8" fillId="0" borderId="53" xfId="0" applyFont="1" applyBorder="1" applyAlignment="1" applyProtection="1">
      <alignment horizontal="center" vertical="center" shrinkToFit="1"/>
      <protection locked="0"/>
    </xf>
    <xf numFmtId="0" fontId="8" fillId="0" borderId="54" xfId="0" applyFont="1" applyBorder="1" applyAlignment="1">
      <alignment horizontal="center" vertical="center" shrinkToFit="1"/>
    </xf>
    <xf numFmtId="178" fontId="8" fillId="0" borderId="54" xfId="0" applyNumberFormat="1" applyFont="1" applyBorder="1" applyAlignment="1">
      <alignment horizontal="center" vertical="center" shrinkToFit="1"/>
    </xf>
    <xf numFmtId="0" fontId="8" fillId="0" borderId="54" xfId="0" applyFont="1" applyBorder="1" applyAlignment="1" applyProtection="1">
      <alignment horizontal="center" vertical="center" shrinkToFit="1"/>
      <protection locked="0"/>
    </xf>
    <xf numFmtId="180" fontId="8" fillId="0" borderId="54" xfId="0" applyNumberFormat="1" applyFont="1" applyBorder="1" applyAlignment="1" applyProtection="1">
      <alignment horizontal="center" vertical="center" shrinkToFit="1"/>
      <protection locked="0"/>
    </xf>
    <xf numFmtId="179" fontId="8" fillId="0" borderId="54" xfId="0" applyNumberFormat="1" applyFont="1" applyBorder="1" applyAlignment="1" applyProtection="1">
      <alignment horizontal="center" vertical="center" shrinkToFit="1"/>
      <protection locked="0"/>
    </xf>
    <xf numFmtId="179" fontId="8" fillId="0" borderId="55" xfId="0" applyNumberFormat="1" applyFont="1" applyBorder="1" applyAlignment="1" applyProtection="1">
      <alignment horizontal="center" vertical="center" shrinkToFit="1"/>
      <protection locked="0"/>
    </xf>
    <xf numFmtId="179" fontId="8" fillId="0" borderId="21" xfId="0" applyNumberFormat="1" applyFont="1" applyBorder="1" applyAlignment="1" applyProtection="1">
      <alignment horizontal="center" vertical="center" shrinkToFit="1"/>
      <protection locked="0"/>
    </xf>
    <xf numFmtId="0" fontId="8" fillId="0" borderId="56" xfId="0" applyFont="1" applyBorder="1" applyAlignment="1" applyProtection="1">
      <alignment horizontal="center" vertical="center" shrinkToFit="1"/>
      <protection locked="0"/>
    </xf>
    <xf numFmtId="0" fontId="8" fillId="0" borderId="40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178" fontId="8" fillId="0" borderId="57" xfId="0" applyNumberFormat="1" applyFont="1" applyBorder="1" applyAlignment="1">
      <alignment horizontal="center" vertical="center" shrinkToFit="1"/>
    </xf>
    <xf numFmtId="0" fontId="8" fillId="0" borderId="58" xfId="0" applyFont="1" applyBorder="1" applyAlignment="1" applyProtection="1">
      <alignment horizontal="center" vertical="center" shrinkToFit="1"/>
      <protection locked="0"/>
    </xf>
    <xf numFmtId="0" fontId="8" fillId="0" borderId="57" xfId="0" applyFont="1" applyBorder="1" applyAlignment="1" applyProtection="1">
      <alignment horizontal="center" vertical="center" shrinkToFit="1"/>
      <protection locked="0"/>
    </xf>
    <xf numFmtId="179" fontId="8" fillId="0" borderId="57" xfId="0" applyNumberFormat="1" applyFont="1" applyBorder="1" applyAlignment="1" applyProtection="1">
      <alignment horizontal="center" vertical="center" shrinkToFit="1"/>
      <protection locked="0"/>
    </xf>
    <xf numFmtId="179" fontId="8" fillId="0" borderId="43" xfId="0" applyNumberFormat="1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179" fontId="8" fillId="0" borderId="23" xfId="0" applyNumberFormat="1" applyFont="1" applyBorder="1" applyAlignment="1" applyProtection="1">
      <alignment horizontal="center" vertical="center" shrinkToFit="1"/>
      <protection locked="0"/>
    </xf>
    <xf numFmtId="179" fontId="8" fillId="0" borderId="59" xfId="0" applyNumberFormat="1" applyFont="1" applyBorder="1" applyAlignment="1" applyProtection="1">
      <alignment horizontal="center" vertical="center" shrinkToFit="1"/>
      <protection locked="0"/>
    </xf>
    <xf numFmtId="179" fontId="8" fillId="0" borderId="24" xfId="0" applyNumberFormat="1" applyFont="1" applyBorder="1" applyAlignment="1" applyProtection="1">
      <alignment horizontal="center" vertical="center" shrinkToFit="1"/>
      <protection locked="0"/>
    </xf>
    <xf numFmtId="0" fontId="7" fillId="7" borderId="0" xfId="0" applyFont="1" applyFill="1">
      <alignment vertical="center"/>
    </xf>
    <xf numFmtId="0" fontId="12" fillId="7" borderId="0" xfId="0" applyFont="1" applyFill="1" applyAlignment="1">
      <alignment horizontal="center" vertical="center"/>
    </xf>
    <xf numFmtId="0" fontId="7" fillId="6" borderId="0" xfId="0" applyFont="1" applyFill="1">
      <alignment vertical="center"/>
    </xf>
    <xf numFmtId="0" fontId="12" fillId="6" borderId="0" xfId="0" applyFont="1" applyFill="1" applyAlignment="1">
      <alignment horizontal="center" vertical="center"/>
    </xf>
  </cellXfs>
  <cellStyles count="3">
    <cellStyle name="標準" xfId="0" builtinId="0"/>
    <cellStyle name="標準 2" xfId="1" xr:uid="{1933682C-7F30-41DC-96DB-2CC3BE2830FD}"/>
    <cellStyle name="標準_八千代支部H19登録個人用" xfId="2" xr:uid="{8F573707-B606-4D17-95CA-72821E052B48}"/>
  </cellStyles>
  <dxfs count="3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CCFFFF"/>
        </patternFill>
      </fill>
    </dxf>
    <dxf>
      <fill>
        <patternFill>
          <bgColor rgb="FF66FFFF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ill>
        <patternFill>
          <bgColor rgb="FFCCFFFF"/>
        </patternFill>
      </fill>
    </dxf>
    <dxf>
      <fill>
        <patternFill>
          <bgColor rgb="FF66FFFF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ill>
        <patternFill>
          <bgColor rgb="FFCCFFFF"/>
        </patternFill>
      </fill>
    </dxf>
    <dxf>
      <fill>
        <patternFill>
          <bgColor rgb="FF66FF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66FFFF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ont>
        <condense val="0"/>
        <extend val="0"/>
        <color indexed="53"/>
      </font>
    </dxf>
    <dxf>
      <font>
        <condense val="0"/>
        <extend val="0"/>
        <color indexed="12"/>
      </font>
    </dxf>
    <dxf>
      <font>
        <condense val="0"/>
        <extend val="0"/>
        <color indexed="53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66FFFF"/>
      <color rgb="FFFFCCFF"/>
      <color rgb="FFCC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NULL"/><Relationship Id="rId1" Type="http://schemas.openxmlformats.org/officeDocument/2006/relationships/customXml" Target="../ink/ink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NULL"/><Relationship Id="rId1" Type="http://schemas.openxmlformats.org/officeDocument/2006/relationships/customXml" Target="../ink/ink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2488">
              <a:extLst>
                <a:ext uri="{FF2B5EF4-FFF2-40B4-BE49-F238E27FC236}">
                  <a16:creationId xmlns:a16="http://schemas.microsoft.com/office/drawing/2014/main" id="{B6FB9F31-A356-438C-B141-B28709FB57B7}"/>
                </a:ext>
              </a:extLst>
            </xdr14:cNvPr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5915025" y="642442200"/>
            <a:ext cx="9525" cy="9525"/>
          </xdr14:xfrm>
        </xdr:contentPart>
      </mc:Choice>
      <mc:Fallback xmlns="">
        <xdr:pic>
          <xdr:nvPicPr>
            <xdr:cNvPr id="2" name="Ink 2488">
              <a:extLst>
                <a:ext uri="{FF2B5EF4-FFF2-40B4-BE49-F238E27FC236}">
                  <a16:creationId xmlns:a16="http://schemas.microsoft.com/office/drawing/2014/main" id="{26A109A0-3C04-41E5-9F3D-E203FA77E03E}"/>
                </a:ext>
              </a:extLst>
            </xdr:cNvPr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667375" y="642194550"/>
              <a:ext cx="504825" cy="50482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xdr:pic>
      <xdr:nvPicPr>
        <xdr:cNvPr id="3" name="Ink 2488">
          <a:extLst>
            <a:ext uri="{FF2B5EF4-FFF2-40B4-BE49-F238E27FC236}">
              <a16:creationId xmlns:a16="http://schemas.microsoft.com/office/drawing/2014/main" id="{D50CF76C-B09E-444D-BFA6-6588F2B02F61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713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xdr:pic>
      <xdr:nvPicPr>
        <xdr:cNvPr id="4" name="Ink 2488">
          <a:extLst>
            <a:ext uri="{FF2B5EF4-FFF2-40B4-BE49-F238E27FC236}">
              <a16:creationId xmlns:a16="http://schemas.microsoft.com/office/drawing/2014/main" id="{BF5E823B-6516-4DCE-B2AC-0121612930C9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713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2488">
              <a:extLst>
                <a:ext uri="{FF2B5EF4-FFF2-40B4-BE49-F238E27FC236}">
                  <a16:creationId xmlns:a16="http://schemas.microsoft.com/office/drawing/2014/main" id="{28576CD9-0637-41F9-9669-EEAE709E1CB1}"/>
                </a:ext>
              </a:extLst>
            </xdr14:cNvPr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5915025" y="642442200"/>
            <a:ext cx="9525" cy="9525"/>
          </xdr14:xfrm>
        </xdr:contentPart>
      </mc:Choice>
      <mc:Fallback xmlns="">
        <xdr:pic>
          <xdr:nvPicPr>
            <xdr:cNvPr id="2" name="Ink 2488">
              <a:extLst>
                <a:ext uri="{FF2B5EF4-FFF2-40B4-BE49-F238E27FC236}">
                  <a16:creationId xmlns:a16="http://schemas.microsoft.com/office/drawing/2014/main" id="{98ED8715-ACC0-4D8D-9691-A6E1DACEC930}"/>
                </a:ext>
              </a:extLst>
            </xdr:cNvPr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667375" y="642194550"/>
              <a:ext cx="504825" cy="50482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xdr:pic>
      <xdr:nvPicPr>
        <xdr:cNvPr id="3" name="Ink 2488">
          <a:extLst>
            <a:ext uri="{FF2B5EF4-FFF2-40B4-BE49-F238E27FC236}">
              <a16:creationId xmlns:a16="http://schemas.microsoft.com/office/drawing/2014/main" id="{CBEE4A95-3441-4F19-9D65-10D896562D30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695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xdr:pic>
      <xdr:nvPicPr>
        <xdr:cNvPr id="4" name="Ink 2488">
          <a:extLst>
            <a:ext uri="{FF2B5EF4-FFF2-40B4-BE49-F238E27FC236}">
              <a16:creationId xmlns:a16="http://schemas.microsoft.com/office/drawing/2014/main" id="{91F82EF7-6A7C-492D-8FAD-0D3F9D9E445D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695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38100</xdr:rowOff>
    </xdr:from>
    <xdr:to>
      <xdr:col>14</xdr:col>
      <xdr:colOff>609600</xdr:colOff>
      <xdr:row>30</xdr:row>
      <xdr:rowOff>209550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139535C3-E707-4798-8EB5-141617C887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0" t="32671" r="61454" b="31769"/>
        <a:stretch/>
      </xdr:blipFill>
      <xdr:spPr>
        <a:xfrm>
          <a:off x="0" y="4343400"/>
          <a:ext cx="10210800" cy="30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228599</xdr:rowOff>
    </xdr:from>
    <xdr:to>
      <xdr:col>14</xdr:col>
      <xdr:colOff>619125</xdr:colOff>
      <xdr:row>16</xdr:row>
      <xdr:rowOff>219074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975EE5C-7D10-48AD-ADF8-384C711714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20" t="32671" r="61419" b="28323"/>
        <a:stretch/>
      </xdr:blipFill>
      <xdr:spPr>
        <a:xfrm>
          <a:off x="0" y="704849"/>
          <a:ext cx="10220325" cy="3343275"/>
        </a:xfrm>
        <a:prstGeom prst="rect">
          <a:avLst/>
        </a:prstGeom>
      </xdr:spPr>
    </xdr:pic>
    <xdr:clientData/>
  </xdr:twoCellAnchor>
  <xdr:twoCellAnchor>
    <xdr:from>
      <xdr:col>3</xdr:col>
      <xdr:colOff>185396</xdr:colOff>
      <xdr:row>10</xdr:row>
      <xdr:rowOff>164221</xdr:rowOff>
    </xdr:from>
    <xdr:to>
      <xdr:col>6</xdr:col>
      <xdr:colOff>81488</xdr:colOff>
      <xdr:row>13</xdr:row>
      <xdr:rowOff>116739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67519A4C-0974-4729-BEDA-14B6F8A34374}"/>
            </a:ext>
          </a:extLst>
        </xdr:cNvPr>
        <xdr:cNvSpPr/>
      </xdr:nvSpPr>
      <xdr:spPr>
        <a:xfrm>
          <a:off x="2242796" y="2545471"/>
          <a:ext cx="1953492" cy="666893"/>
        </a:xfrm>
        <a:prstGeom prst="wedgeRoundRectCallout">
          <a:avLst>
            <a:gd name="adj1" fmla="val 42838"/>
            <a:gd name="adj2" fmla="val -75428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AB</a:t>
          </a:r>
          <a:r>
            <a:rPr kumimoji="1" lang="ja-JP" altLang="en-US" sz="900">
              <a:solidFill>
                <a:sysClr val="windowText" lastClr="000000"/>
              </a:solidFill>
            </a:rPr>
            <a:t>のナンバーを入力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（出場資格が無い選手が入力されると，氏名学年が赤く表示されます）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167099</xdr:colOff>
      <xdr:row>10</xdr:row>
      <xdr:rowOff>156296</xdr:rowOff>
    </xdr:from>
    <xdr:to>
      <xdr:col>8</xdr:col>
      <xdr:colOff>344283</xdr:colOff>
      <xdr:row>14</xdr:row>
      <xdr:rowOff>92986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C6637E0-F739-4393-B458-34C458C8ECBB}"/>
            </a:ext>
          </a:extLst>
        </xdr:cNvPr>
        <xdr:cNvSpPr/>
      </xdr:nvSpPr>
      <xdr:spPr>
        <a:xfrm>
          <a:off x="4281899" y="2537546"/>
          <a:ext cx="1548784" cy="889190"/>
        </a:xfrm>
        <a:prstGeom prst="wedgeRoundRectCallout">
          <a:avLst>
            <a:gd name="adj1" fmla="val 32289"/>
            <a:gd name="adj2" fmla="val -7216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400</a:t>
          </a:r>
          <a:r>
            <a:rPr kumimoji="1" lang="ja-JP" altLang="en-US" sz="900">
              <a:solidFill>
                <a:sysClr val="windowText" lastClr="000000"/>
              </a:solidFill>
            </a:rPr>
            <a:t>ｍ以上は分を入力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</a:t>
          </a:r>
          <a:r>
            <a:rPr kumimoji="1" lang="en-US" altLang="ja-JP" sz="900">
              <a:solidFill>
                <a:sysClr val="windowText" lastClr="000000"/>
              </a:solidFill>
            </a:rPr>
            <a:t>0</a:t>
          </a:r>
          <a:r>
            <a:rPr kumimoji="1" lang="ja-JP" altLang="en-US" sz="900">
              <a:solidFill>
                <a:sysClr val="windowText" lastClr="000000"/>
              </a:solidFill>
            </a:rPr>
            <a:t>分台は省略可）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400</a:t>
          </a:r>
          <a:r>
            <a:rPr kumimoji="1" lang="ja-JP" altLang="en-US" sz="900">
              <a:solidFill>
                <a:sysClr val="windowText" lastClr="000000"/>
              </a:solidFill>
            </a:rPr>
            <a:t>ｍ未満およびフィールドは入力しない</a:t>
          </a:r>
        </a:p>
      </xdr:txBody>
    </xdr:sp>
    <xdr:clientData/>
  </xdr:twoCellAnchor>
  <xdr:twoCellAnchor>
    <xdr:from>
      <xdr:col>6</xdr:col>
      <xdr:colOff>657417</xdr:colOff>
      <xdr:row>5</xdr:row>
      <xdr:rowOff>86871</xdr:rowOff>
    </xdr:from>
    <xdr:to>
      <xdr:col>8</xdr:col>
      <xdr:colOff>196409</xdr:colOff>
      <xdr:row>8</xdr:row>
      <xdr:rowOff>39389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721913F6-544A-47D0-BB6B-EC03E42FEDEB}"/>
            </a:ext>
          </a:extLst>
        </xdr:cNvPr>
        <xdr:cNvSpPr/>
      </xdr:nvSpPr>
      <xdr:spPr>
        <a:xfrm>
          <a:off x="4772217" y="1277496"/>
          <a:ext cx="910592" cy="666893"/>
        </a:xfrm>
        <a:prstGeom prst="wedgeRoundRectCallout">
          <a:avLst>
            <a:gd name="adj1" fmla="val 53249"/>
            <a:gd name="adj2" fmla="val 64388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トラックは秒，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フィールドはｍ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の記録を入力</a:t>
          </a:r>
        </a:p>
      </xdr:txBody>
    </xdr:sp>
    <xdr:clientData/>
  </xdr:twoCellAnchor>
  <xdr:twoCellAnchor>
    <xdr:from>
      <xdr:col>8</xdr:col>
      <xdr:colOff>546637</xdr:colOff>
      <xdr:row>10</xdr:row>
      <xdr:rowOff>140446</xdr:rowOff>
    </xdr:from>
    <xdr:to>
      <xdr:col>10</xdr:col>
      <xdr:colOff>677124</xdr:colOff>
      <xdr:row>13</xdr:row>
      <xdr:rowOff>92964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EEF12D64-2BBC-4A60-B992-292A4762DA5B}"/>
            </a:ext>
          </a:extLst>
        </xdr:cNvPr>
        <xdr:cNvSpPr/>
      </xdr:nvSpPr>
      <xdr:spPr>
        <a:xfrm>
          <a:off x="6033037" y="2521696"/>
          <a:ext cx="1502087" cy="666893"/>
        </a:xfrm>
        <a:prstGeom prst="wedgeRoundRectCallout">
          <a:avLst>
            <a:gd name="adj1" fmla="val -44160"/>
            <a:gd name="adj2" fmla="val -7108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トラックは</a:t>
          </a:r>
          <a:r>
            <a:rPr kumimoji="1" lang="en-US" altLang="ja-JP" sz="900">
              <a:solidFill>
                <a:sysClr val="windowText" lastClr="000000"/>
              </a:solidFill>
            </a:rPr>
            <a:t>1/100</a:t>
          </a:r>
          <a:r>
            <a:rPr kumimoji="1" lang="ja-JP" altLang="en-US" sz="900">
              <a:solidFill>
                <a:sysClr val="windowText" lastClr="000000"/>
              </a:solidFill>
            </a:rPr>
            <a:t>秒の</a:t>
          </a:r>
          <a:r>
            <a:rPr kumimoji="1" lang="en-US" altLang="ja-JP" sz="900">
              <a:solidFill>
                <a:sysClr val="windowText" lastClr="000000"/>
              </a:solidFill>
            </a:rPr>
            <a:t>2</a:t>
          </a:r>
          <a:r>
            <a:rPr kumimoji="1" lang="ja-JP" altLang="en-US" sz="900">
              <a:solidFill>
                <a:sysClr val="windowText" lastClr="000000"/>
              </a:solidFill>
            </a:rPr>
            <a:t>けた，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フィールドはｃｍ，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混成は得点の記録を入力</a:t>
          </a:r>
        </a:p>
      </xdr:txBody>
    </xdr:sp>
    <xdr:clientData/>
  </xdr:twoCellAnchor>
  <xdr:twoCellAnchor>
    <xdr:from>
      <xdr:col>0</xdr:col>
      <xdr:colOff>74498</xdr:colOff>
      <xdr:row>18</xdr:row>
      <xdr:rowOff>230792</xdr:rowOff>
    </xdr:from>
    <xdr:to>
      <xdr:col>3</xdr:col>
      <xdr:colOff>247650</xdr:colOff>
      <xdr:row>21</xdr:row>
      <xdr:rowOff>200024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2531CA12-0C7C-4831-98B8-2232592D183F}"/>
            </a:ext>
          </a:extLst>
        </xdr:cNvPr>
        <xdr:cNvSpPr/>
      </xdr:nvSpPr>
      <xdr:spPr>
        <a:xfrm>
          <a:off x="74498" y="4536092"/>
          <a:ext cx="2230552" cy="683607"/>
        </a:xfrm>
        <a:prstGeom prst="wedgeRoundRectCallout">
          <a:avLst>
            <a:gd name="adj1" fmla="val 50158"/>
            <a:gd name="adj2" fmla="val 6655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３チーム以上出場させる場合は，空いているところにリレーの種目</a:t>
          </a:r>
          <a:r>
            <a:rPr kumimoji="1" lang="en-US" altLang="ja-JP" sz="900">
              <a:solidFill>
                <a:sysClr val="windowText" lastClr="000000"/>
              </a:solidFill>
            </a:rPr>
            <a:t>No.</a:t>
          </a:r>
          <a:r>
            <a:rPr kumimoji="1" lang="ja-JP" altLang="en-US" sz="900">
              <a:solidFill>
                <a:sysClr val="windowText" lastClr="000000"/>
              </a:solidFill>
            </a:rPr>
            <a:t>をエントリー選手分（４～６名）入力して下さい。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501607</xdr:colOff>
      <xdr:row>20</xdr:row>
      <xdr:rowOff>133145</xdr:rowOff>
    </xdr:from>
    <xdr:to>
      <xdr:col>10</xdr:col>
      <xdr:colOff>600074</xdr:colOff>
      <xdr:row>24</xdr:row>
      <xdr:rowOff>66675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E8CF7E26-C7AB-442D-ABFE-3772A5651515}"/>
            </a:ext>
          </a:extLst>
        </xdr:cNvPr>
        <xdr:cNvSpPr/>
      </xdr:nvSpPr>
      <xdr:spPr>
        <a:xfrm>
          <a:off x="5302207" y="4914695"/>
          <a:ext cx="2155867" cy="886030"/>
        </a:xfrm>
        <a:prstGeom prst="wedgeRoundRectCallout">
          <a:avLst>
            <a:gd name="adj1" fmla="val -42277"/>
            <a:gd name="adj2" fmla="val 59035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申請記録の入力は，一番上の段を入力したらその他の選手分も入力されます。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３チーム以上出場させる場合は，全員に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同じ記録を入力して下さい。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108908</xdr:colOff>
      <xdr:row>31</xdr:row>
      <xdr:rowOff>59953</xdr:rowOff>
    </xdr:from>
    <xdr:to>
      <xdr:col>12</xdr:col>
      <xdr:colOff>418197</xdr:colOff>
      <xdr:row>32</xdr:row>
      <xdr:rowOff>107346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F4D23B3C-CC5B-4CF7-87F0-22EA83BFE44B}"/>
            </a:ext>
          </a:extLst>
        </xdr:cNvPr>
        <xdr:cNvSpPr/>
      </xdr:nvSpPr>
      <xdr:spPr>
        <a:xfrm>
          <a:off x="6281108" y="7479928"/>
          <a:ext cx="2366689" cy="285518"/>
        </a:xfrm>
        <a:prstGeom prst="wedgeRoundRectCallout">
          <a:avLst>
            <a:gd name="adj1" fmla="val -2411"/>
            <a:gd name="adj2" fmla="val -103332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学校名，所属長，顧問名，希望審判を入力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133350</xdr:colOff>
      <xdr:row>6</xdr:row>
      <xdr:rowOff>38098</xdr:rowOff>
    </xdr:from>
    <xdr:to>
      <xdr:col>6</xdr:col>
      <xdr:colOff>114300</xdr:colOff>
      <xdr:row>8</xdr:row>
      <xdr:rowOff>209549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AB9138C3-A433-482E-9ACB-1B3E6CC96E2F}"/>
            </a:ext>
          </a:extLst>
        </xdr:cNvPr>
        <xdr:cNvSpPr/>
      </xdr:nvSpPr>
      <xdr:spPr>
        <a:xfrm>
          <a:off x="2190750" y="1466848"/>
          <a:ext cx="2038350" cy="647701"/>
        </a:xfrm>
        <a:prstGeom prst="wedgeRoundRectCallout">
          <a:avLst>
            <a:gd name="adj1" fmla="val -41888"/>
            <a:gd name="adj2" fmla="val -81257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エントリーをしたい種目の種目番号を，左の表を参考に入力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</a:rPr>
            <a:t>例：１年男子</a:t>
          </a:r>
          <a:r>
            <a:rPr kumimoji="1" lang="en-US" altLang="ja-JP" sz="900">
              <a:solidFill>
                <a:sysClr val="windowText" lastClr="000000"/>
              </a:solidFill>
            </a:rPr>
            <a:t>100m</a:t>
          </a:r>
          <a:r>
            <a:rPr kumimoji="1" lang="ja-JP" altLang="en-US" sz="900">
              <a:solidFill>
                <a:sysClr val="windowText" lastClr="000000"/>
              </a:solidFill>
            </a:rPr>
            <a:t>なら「</a:t>
          </a:r>
          <a:r>
            <a:rPr kumimoji="1" lang="en-US" altLang="ja-JP" sz="900">
              <a:solidFill>
                <a:sysClr val="windowText" lastClr="000000"/>
              </a:solidFill>
            </a:rPr>
            <a:t>1</a:t>
          </a:r>
          <a:r>
            <a:rPr kumimoji="1" lang="ja-JP" altLang="en-US" sz="900">
              <a:solidFill>
                <a:sysClr val="windowText" lastClr="000000"/>
              </a:solidFill>
            </a:rPr>
            <a:t>」を入力</a:t>
          </a:r>
          <a:r>
            <a:rPr kumimoji="1" lang="en-US" altLang="ja-JP" sz="900">
              <a:solidFill>
                <a:sysClr val="windowText" lastClr="000000"/>
              </a:solidFill>
            </a:rPr>
            <a:t>)</a:t>
          </a:r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32" units="1/cm"/>
          <inkml:channelProperty channel="Y" name="resolution" value="32" units="1/cm"/>
        </inkml:channelProperties>
      </inkml:inkSource>
      <inkml:timestamp xml:id="ts0" timeString="2021-06-20T05:24:05.294"/>
    </inkml:context>
    <inkml:brush xml:id="br0">
      <inkml:brushProperty name="width" value="0.05292" units="cm"/>
      <inkml:brushProperty name="height" value="0.05292" units="cm"/>
      <inkml:brushProperty name="fitToCurve" value="1"/>
    </inkml:brush>
  </inkml:definitions>
  <inkml:trace contextRef="#ctx0" brushRef="#br0">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32" units="1/cm"/>
          <inkml:channelProperty channel="Y" name="resolution" value="32" units="1/cm"/>
        </inkml:channelProperties>
      </inkml:inkSource>
      <inkml:timestamp xml:id="ts0" timeString="2021-06-20T05:30:52.737"/>
    </inkml:context>
    <inkml:brush xml:id="br0">
      <inkml:brushProperty name="width" value="0.05292" units="cm"/>
      <inkml:brushProperty name="height" value="0.05292" units="cm"/>
      <inkml:brushProperty name="fitToCurve" value="1"/>
    </inkml:brush>
  </inkml:definitions>
  <inkml:trace contextRef="#ctx0" brushRef="#br0">0 0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302B-AD4F-4C61-9547-CFBC71C57ABF}">
  <dimension ref="A1:N37"/>
  <sheetViews>
    <sheetView workbookViewId="0">
      <selection activeCell="D18" sqref="D18"/>
    </sheetView>
  </sheetViews>
  <sheetFormatPr defaultRowHeight="18.45" x14ac:dyDescent="0.65"/>
  <cols>
    <col min="5" max="5" width="26.640625" bestFit="1" customWidth="1"/>
  </cols>
  <sheetData>
    <row r="1" spans="1:14" x14ac:dyDescent="0.6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2359</v>
      </c>
      <c r="N1" t="s">
        <v>2391</v>
      </c>
    </row>
    <row r="2" spans="1:14" x14ac:dyDescent="0.65">
      <c r="A2">
        <v>1</v>
      </c>
      <c r="B2">
        <v>2</v>
      </c>
      <c r="C2">
        <v>16</v>
      </c>
      <c r="D2">
        <v>1</v>
      </c>
      <c r="E2" t="s">
        <v>2360</v>
      </c>
      <c r="F2" t="s">
        <v>13</v>
      </c>
      <c r="G2" t="s">
        <v>12</v>
      </c>
      <c r="H2" t="s">
        <v>14</v>
      </c>
      <c r="K2">
        <v>0</v>
      </c>
      <c r="L2">
        <v>0</v>
      </c>
      <c r="M2">
        <v>1</v>
      </c>
      <c r="N2" t="s">
        <v>2393</v>
      </c>
    </row>
    <row r="3" spans="1:14" x14ac:dyDescent="0.65">
      <c r="A3">
        <v>2</v>
      </c>
      <c r="B3">
        <v>2</v>
      </c>
      <c r="C3">
        <v>17</v>
      </c>
      <c r="D3">
        <v>1</v>
      </c>
      <c r="E3" t="s">
        <v>2361</v>
      </c>
      <c r="F3" t="s">
        <v>16</v>
      </c>
      <c r="G3" t="s">
        <v>15</v>
      </c>
      <c r="H3" t="s">
        <v>14</v>
      </c>
      <c r="K3">
        <v>0</v>
      </c>
      <c r="L3">
        <v>0</v>
      </c>
      <c r="M3">
        <v>1</v>
      </c>
      <c r="N3" t="s">
        <v>2394</v>
      </c>
    </row>
    <row r="4" spans="1:14" x14ac:dyDescent="0.65">
      <c r="A4">
        <v>3</v>
      </c>
      <c r="B4">
        <v>2</v>
      </c>
      <c r="C4">
        <v>18</v>
      </c>
      <c r="D4">
        <v>1</v>
      </c>
      <c r="E4" t="s">
        <v>2362</v>
      </c>
      <c r="F4" t="s">
        <v>18</v>
      </c>
      <c r="G4" t="s">
        <v>17</v>
      </c>
      <c r="H4" t="s">
        <v>14</v>
      </c>
      <c r="K4">
        <v>0</v>
      </c>
      <c r="L4">
        <v>0</v>
      </c>
      <c r="M4">
        <v>1</v>
      </c>
      <c r="N4" t="s">
        <v>2395</v>
      </c>
    </row>
    <row r="5" spans="1:14" x14ac:dyDescent="0.65">
      <c r="A5">
        <v>4</v>
      </c>
      <c r="B5">
        <v>3</v>
      </c>
      <c r="C5">
        <v>19</v>
      </c>
      <c r="D5">
        <v>1</v>
      </c>
      <c r="E5" t="s">
        <v>2363</v>
      </c>
      <c r="F5" t="s">
        <v>20</v>
      </c>
      <c r="G5" t="s">
        <v>19</v>
      </c>
      <c r="H5" t="s">
        <v>14</v>
      </c>
      <c r="K5">
        <v>0</v>
      </c>
      <c r="L5">
        <v>0</v>
      </c>
      <c r="M5">
        <v>1</v>
      </c>
      <c r="N5" t="s">
        <v>2396</v>
      </c>
    </row>
    <row r="6" spans="1:14" x14ac:dyDescent="0.65">
      <c r="A6">
        <v>5</v>
      </c>
      <c r="B6">
        <v>4</v>
      </c>
      <c r="C6">
        <v>19</v>
      </c>
      <c r="D6">
        <v>1</v>
      </c>
      <c r="E6" t="s">
        <v>2364</v>
      </c>
      <c r="F6" t="s">
        <v>22</v>
      </c>
      <c r="G6" t="s">
        <v>21</v>
      </c>
      <c r="H6" t="s">
        <v>14</v>
      </c>
      <c r="K6">
        <v>0</v>
      </c>
      <c r="L6">
        <v>0</v>
      </c>
      <c r="M6">
        <v>2</v>
      </c>
      <c r="N6" t="s">
        <v>2396</v>
      </c>
    </row>
    <row r="7" spans="1:14" x14ac:dyDescent="0.65">
      <c r="A7">
        <v>6</v>
      </c>
      <c r="B7">
        <v>5</v>
      </c>
      <c r="C7">
        <v>19</v>
      </c>
      <c r="D7">
        <v>1</v>
      </c>
      <c r="E7" t="s">
        <v>2365</v>
      </c>
      <c r="F7" t="s">
        <v>24</v>
      </c>
      <c r="G7" t="s">
        <v>23</v>
      </c>
      <c r="H7" t="s">
        <v>14</v>
      </c>
      <c r="K7">
        <v>0</v>
      </c>
      <c r="L7">
        <v>0</v>
      </c>
      <c r="M7">
        <v>2</v>
      </c>
      <c r="N7" t="s">
        <v>2396</v>
      </c>
    </row>
    <row r="8" spans="1:14" x14ac:dyDescent="0.65">
      <c r="A8">
        <v>7</v>
      </c>
      <c r="B8">
        <v>7</v>
      </c>
      <c r="C8">
        <v>16</v>
      </c>
      <c r="D8">
        <v>1</v>
      </c>
      <c r="E8" t="s">
        <v>2366</v>
      </c>
      <c r="F8" t="s">
        <v>26</v>
      </c>
      <c r="G8" t="s">
        <v>25</v>
      </c>
      <c r="H8" t="s">
        <v>14</v>
      </c>
      <c r="K8">
        <v>0</v>
      </c>
      <c r="L8">
        <v>0</v>
      </c>
      <c r="M8">
        <v>2</v>
      </c>
      <c r="N8" t="s">
        <v>2393</v>
      </c>
    </row>
    <row r="9" spans="1:14" x14ac:dyDescent="0.65">
      <c r="A9">
        <v>8</v>
      </c>
      <c r="B9">
        <v>7</v>
      </c>
      <c r="C9">
        <v>19</v>
      </c>
      <c r="D9">
        <v>1</v>
      </c>
      <c r="E9" t="s">
        <v>2367</v>
      </c>
      <c r="F9" t="s">
        <v>28</v>
      </c>
      <c r="G9" t="s">
        <v>27</v>
      </c>
      <c r="H9" t="s">
        <v>14</v>
      </c>
      <c r="K9">
        <v>0</v>
      </c>
      <c r="L9">
        <v>0</v>
      </c>
      <c r="M9">
        <v>2</v>
      </c>
      <c r="N9" t="s">
        <v>2397</v>
      </c>
    </row>
    <row r="10" spans="1:14" x14ac:dyDescent="0.65">
      <c r="A10">
        <v>9</v>
      </c>
      <c r="B10">
        <v>8</v>
      </c>
      <c r="C10">
        <v>19</v>
      </c>
      <c r="D10">
        <v>1</v>
      </c>
      <c r="E10" t="s">
        <v>2368</v>
      </c>
      <c r="F10" t="s">
        <v>30</v>
      </c>
      <c r="G10" t="s">
        <v>29</v>
      </c>
      <c r="H10" t="s">
        <v>14</v>
      </c>
      <c r="K10">
        <v>0</v>
      </c>
      <c r="L10">
        <v>0</v>
      </c>
      <c r="M10">
        <v>2</v>
      </c>
      <c r="N10" t="s">
        <v>2396</v>
      </c>
    </row>
    <row r="11" spans="1:14" x14ac:dyDescent="0.65">
      <c r="A11">
        <v>10</v>
      </c>
      <c r="B11">
        <v>17</v>
      </c>
      <c r="C11">
        <v>19</v>
      </c>
      <c r="D11">
        <v>1</v>
      </c>
      <c r="E11" t="s">
        <v>2369</v>
      </c>
      <c r="F11" t="s">
        <v>32</v>
      </c>
      <c r="G11" t="s">
        <v>31</v>
      </c>
      <c r="H11" t="s">
        <v>14</v>
      </c>
      <c r="K11">
        <v>0</v>
      </c>
      <c r="L11">
        <v>0</v>
      </c>
      <c r="M11">
        <v>1</v>
      </c>
      <c r="N11" t="s">
        <v>2396</v>
      </c>
    </row>
    <row r="12" spans="1:14" x14ac:dyDescent="0.65">
      <c r="A12">
        <v>11</v>
      </c>
      <c r="B12">
        <v>30</v>
      </c>
      <c r="C12">
        <v>19</v>
      </c>
      <c r="D12">
        <v>1</v>
      </c>
      <c r="E12" t="s">
        <v>2370</v>
      </c>
      <c r="F12" t="s">
        <v>34</v>
      </c>
      <c r="G12" t="s">
        <v>33</v>
      </c>
      <c r="H12" t="s">
        <v>14</v>
      </c>
      <c r="K12">
        <v>0</v>
      </c>
      <c r="L12">
        <v>0</v>
      </c>
      <c r="M12">
        <v>2</v>
      </c>
      <c r="N12" t="s">
        <v>2396</v>
      </c>
    </row>
    <row r="13" spans="1:14" x14ac:dyDescent="0.65">
      <c r="A13">
        <v>12</v>
      </c>
      <c r="B13">
        <v>34</v>
      </c>
      <c r="C13">
        <v>19</v>
      </c>
      <c r="D13">
        <v>1</v>
      </c>
      <c r="E13" t="s">
        <v>2371</v>
      </c>
      <c r="F13" t="s">
        <v>36</v>
      </c>
      <c r="G13" t="s">
        <v>35</v>
      </c>
      <c r="H13" t="s">
        <v>14</v>
      </c>
      <c r="K13">
        <v>0</v>
      </c>
      <c r="L13">
        <v>0</v>
      </c>
      <c r="M13">
        <v>1</v>
      </c>
      <c r="N13" t="s">
        <v>2396</v>
      </c>
    </row>
    <row r="14" spans="1:14" x14ac:dyDescent="0.65">
      <c r="A14">
        <v>13</v>
      </c>
      <c r="B14">
        <v>36</v>
      </c>
      <c r="C14">
        <v>16</v>
      </c>
      <c r="D14">
        <v>1</v>
      </c>
      <c r="E14" t="s">
        <v>2372</v>
      </c>
      <c r="F14" t="s">
        <v>38</v>
      </c>
      <c r="G14" t="s">
        <v>37</v>
      </c>
      <c r="H14" t="s">
        <v>14</v>
      </c>
      <c r="K14">
        <v>0</v>
      </c>
      <c r="L14">
        <v>0</v>
      </c>
      <c r="M14">
        <v>1</v>
      </c>
      <c r="N14" t="s">
        <v>2393</v>
      </c>
    </row>
    <row r="15" spans="1:14" x14ac:dyDescent="0.65">
      <c r="A15">
        <v>14</v>
      </c>
      <c r="B15">
        <v>36</v>
      </c>
      <c r="C15">
        <v>19</v>
      </c>
      <c r="D15">
        <v>1</v>
      </c>
      <c r="E15" t="s">
        <v>2373</v>
      </c>
      <c r="F15" t="s">
        <v>40</v>
      </c>
      <c r="G15" t="s">
        <v>39</v>
      </c>
      <c r="H15" t="s">
        <v>14</v>
      </c>
      <c r="K15">
        <v>0</v>
      </c>
      <c r="L15">
        <v>0</v>
      </c>
      <c r="M15">
        <v>1</v>
      </c>
      <c r="N15" t="s">
        <v>2397</v>
      </c>
    </row>
    <row r="16" spans="1:14" x14ac:dyDescent="0.65">
      <c r="A16">
        <v>15</v>
      </c>
      <c r="B16">
        <v>41</v>
      </c>
      <c r="C16">
        <v>19</v>
      </c>
      <c r="D16">
        <v>1</v>
      </c>
      <c r="E16" t="s">
        <v>2374</v>
      </c>
      <c r="F16" t="s">
        <v>42</v>
      </c>
      <c r="G16" t="s">
        <v>41</v>
      </c>
      <c r="H16" t="s">
        <v>14</v>
      </c>
      <c r="K16">
        <v>0</v>
      </c>
      <c r="L16">
        <v>0</v>
      </c>
      <c r="M16">
        <v>1</v>
      </c>
      <c r="N16" t="s">
        <v>2396</v>
      </c>
    </row>
    <row r="17" spans="1:14" x14ac:dyDescent="0.65">
      <c r="A17">
        <v>16</v>
      </c>
      <c r="B17">
        <v>72</v>
      </c>
      <c r="C17">
        <v>19</v>
      </c>
      <c r="D17">
        <v>1</v>
      </c>
      <c r="E17" t="s">
        <v>2375</v>
      </c>
      <c r="F17" t="s">
        <v>44</v>
      </c>
      <c r="G17" t="s">
        <v>43</v>
      </c>
      <c r="H17" t="s">
        <v>14</v>
      </c>
      <c r="K17">
        <v>0</v>
      </c>
      <c r="L17">
        <v>0</v>
      </c>
      <c r="M17">
        <v>1</v>
      </c>
      <c r="N17" t="s">
        <v>2396</v>
      </c>
    </row>
    <row r="18" spans="1:14" x14ac:dyDescent="0.65">
      <c r="A18">
        <v>17</v>
      </c>
      <c r="B18">
        <v>2</v>
      </c>
      <c r="C18">
        <v>16</v>
      </c>
      <c r="D18">
        <v>2</v>
      </c>
      <c r="E18" t="s">
        <v>2376</v>
      </c>
      <c r="F18" t="s">
        <v>46</v>
      </c>
      <c r="G18" t="s">
        <v>45</v>
      </c>
      <c r="H18" t="s">
        <v>47</v>
      </c>
      <c r="K18">
        <v>0</v>
      </c>
      <c r="L18">
        <v>0</v>
      </c>
      <c r="M18">
        <v>1</v>
      </c>
      <c r="N18" t="s">
        <v>2393</v>
      </c>
    </row>
    <row r="19" spans="1:14" x14ac:dyDescent="0.65">
      <c r="A19">
        <v>18</v>
      </c>
      <c r="B19">
        <v>2</v>
      </c>
      <c r="C19">
        <v>17</v>
      </c>
      <c r="D19">
        <v>2</v>
      </c>
      <c r="E19" t="s">
        <v>2377</v>
      </c>
      <c r="F19" t="s">
        <v>49</v>
      </c>
      <c r="G19" t="s">
        <v>48</v>
      </c>
      <c r="H19" t="s">
        <v>47</v>
      </c>
      <c r="K19">
        <v>0</v>
      </c>
      <c r="L19">
        <v>0</v>
      </c>
      <c r="M19">
        <v>1</v>
      </c>
      <c r="N19" t="s">
        <v>2394</v>
      </c>
    </row>
    <row r="20" spans="1:14" x14ac:dyDescent="0.65">
      <c r="A20">
        <v>19</v>
      </c>
      <c r="B20">
        <v>2</v>
      </c>
      <c r="C20">
        <v>18</v>
      </c>
      <c r="D20">
        <v>2</v>
      </c>
      <c r="E20" t="s">
        <v>2378</v>
      </c>
      <c r="F20" t="s">
        <v>51</v>
      </c>
      <c r="G20" t="s">
        <v>50</v>
      </c>
      <c r="H20" t="s">
        <v>47</v>
      </c>
      <c r="K20">
        <v>0</v>
      </c>
      <c r="L20">
        <v>0</v>
      </c>
      <c r="M20">
        <v>1</v>
      </c>
      <c r="N20" t="s">
        <v>2395</v>
      </c>
    </row>
    <row r="21" spans="1:14" x14ac:dyDescent="0.65">
      <c r="A21">
        <v>20</v>
      </c>
      <c r="B21">
        <v>3</v>
      </c>
      <c r="C21">
        <v>19</v>
      </c>
      <c r="D21">
        <v>2</v>
      </c>
      <c r="E21" t="s">
        <v>2379</v>
      </c>
      <c r="F21" t="s">
        <v>53</v>
      </c>
      <c r="G21" t="s">
        <v>52</v>
      </c>
      <c r="H21" t="s">
        <v>47</v>
      </c>
      <c r="K21">
        <v>0</v>
      </c>
      <c r="L21">
        <v>0</v>
      </c>
      <c r="M21">
        <v>1</v>
      </c>
      <c r="N21" t="s">
        <v>2396</v>
      </c>
    </row>
    <row r="22" spans="1:14" x14ac:dyDescent="0.65">
      <c r="A22">
        <v>21</v>
      </c>
      <c r="B22">
        <v>5</v>
      </c>
      <c r="C22">
        <v>16</v>
      </c>
      <c r="D22">
        <v>2</v>
      </c>
      <c r="E22" t="s">
        <v>2380</v>
      </c>
      <c r="F22" t="s">
        <v>55</v>
      </c>
      <c r="G22" t="s">
        <v>54</v>
      </c>
      <c r="H22" t="s">
        <v>47</v>
      </c>
      <c r="K22">
        <v>0</v>
      </c>
      <c r="L22">
        <v>0</v>
      </c>
      <c r="M22">
        <v>2</v>
      </c>
      <c r="N22" t="s">
        <v>2393</v>
      </c>
    </row>
    <row r="23" spans="1:14" x14ac:dyDescent="0.65">
      <c r="A23">
        <v>22</v>
      </c>
      <c r="B23">
        <v>5</v>
      </c>
      <c r="C23">
        <v>19</v>
      </c>
      <c r="D23">
        <v>2</v>
      </c>
      <c r="E23" t="s">
        <v>2381</v>
      </c>
      <c r="F23" t="s">
        <v>57</v>
      </c>
      <c r="G23" t="s">
        <v>56</v>
      </c>
      <c r="H23" t="s">
        <v>47</v>
      </c>
      <c r="K23">
        <v>0</v>
      </c>
      <c r="L23">
        <v>0</v>
      </c>
      <c r="M23">
        <v>2</v>
      </c>
      <c r="N23" t="s">
        <v>2397</v>
      </c>
    </row>
    <row r="24" spans="1:14" x14ac:dyDescent="0.65">
      <c r="A24">
        <v>23</v>
      </c>
      <c r="B24">
        <v>7</v>
      </c>
      <c r="C24">
        <v>19</v>
      </c>
      <c r="D24">
        <v>2</v>
      </c>
      <c r="E24" t="s">
        <v>2382</v>
      </c>
      <c r="F24" t="s">
        <v>59</v>
      </c>
      <c r="G24" t="s">
        <v>58</v>
      </c>
      <c r="H24" t="s">
        <v>47</v>
      </c>
      <c r="K24">
        <v>0</v>
      </c>
      <c r="L24">
        <v>0</v>
      </c>
      <c r="M24">
        <v>2</v>
      </c>
      <c r="N24" t="s">
        <v>2396</v>
      </c>
    </row>
    <row r="25" spans="1:14" x14ac:dyDescent="0.65">
      <c r="A25">
        <v>24</v>
      </c>
      <c r="B25">
        <v>14</v>
      </c>
      <c r="C25">
        <v>19</v>
      </c>
      <c r="D25">
        <v>2</v>
      </c>
      <c r="E25" t="s">
        <v>2383</v>
      </c>
      <c r="F25" t="s">
        <v>61</v>
      </c>
      <c r="G25" t="s">
        <v>60</v>
      </c>
      <c r="H25" t="s">
        <v>47</v>
      </c>
      <c r="K25">
        <v>0</v>
      </c>
      <c r="L25">
        <v>0</v>
      </c>
      <c r="M25">
        <v>1</v>
      </c>
      <c r="N25" t="s">
        <v>2396</v>
      </c>
    </row>
    <row r="26" spans="1:14" x14ac:dyDescent="0.65">
      <c r="A26">
        <v>25</v>
      </c>
      <c r="B26">
        <v>30</v>
      </c>
      <c r="C26">
        <v>19</v>
      </c>
      <c r="D26">
        <v>2</v>
      </c>
      <c r="E26" t="s">
        <v>2384</v>
      </c>
      <c r="F26" t="s">
        <v>63</v>
      </c>
      <c r="G26" t="s">
        <v>62</v>
      </c>
      <c r="H26" t="s">
        <v>47</v>
      </c>
      <c r="K26">
        <v>0</v>
      </c>
      <c r="L26">
        <v>0</v>
      </c>
      <c r="M26">
        <v>2</v>
      </c>
      <c r="N26" t="s">
        <v>2396</v>
      </c>
    </row>
    <row r="27" spans="1:14" x14ac:dyDescent="0.65">
      <c r="A27">
        <v>26</v>
      </c>
      <c r="B27">
        <v>34</v>
      </c>
      <c r="C27">
        <v>19</v>
      </c>
      <c r="D27">
        <v>2</v>
      </c>
      <c r="E27" t="s">
        <v>2385</v>
      </c>
      <c r="F27" t="s">
        <v>65</v>
      </c>
      <c r="G27" t="s">
        <v>64</v>
      </c>
      <c r="H27" t="s">
        <v>47</v>
      </c>
      <c r="K27">
        <v>0</v>
      </c>
      <c r="L27">
        <v>0</v>
      </c>
      <c r="M27">
        <v>1</v>
      </c>
      <c r="N27" t="s">
        <v>2396</v>
      </c>
    </row>
    <row r="28" spans="1:14" x14ac:dyDescent="0.65">
      <c r="A28">
        <v>27</v>
      </c>
      <c r="B28">
        <v>36</v>
      </c>
      <c r="C28">
        <v>16</v>
      </c>
      <c r="D28">
        <v>2</v>
      </c>
      <c r="E28" t="s">
        <v>2386</v>
      </c>
      <c r="F28" t="s">
        <v>67</v>
      </c>
      <c r="G28" t="s">
        <v>66</v>
      </c>
      <c r="H28" t="s">
        <v>47</v>
      </c>
      <c r="K28">
        <v>0</v>
      </c>
      <c r="L28">
        <v>0</v>
      </c>
      <c r="M28">
        <v>1</v>
      </c>
      <c r="N28" t="s">
        <v>2393</v>
      </c>
    </row>
    <row r="29" spans="1:14" x14ac:dyDescent="0.65">
      <c r="A29">
        <v>28</v>
      </c>
      <c r="B29">
        <v>36</v>
      </c>
      <c r="C29">
        <v>19</v>
      </c>
      <c r="D29">
        <v>2</v>
      </c>
      <c r="E29" t="s">
        <v>2387</v>
      </c>
      <c r="F29" t="s">
        <v>69</v>
      </c>
      <c r="G29" t="s">
        <v>68</v>
      </c>
      <c r="H29" t="s">
        <v>47</v>
      </c>
      <c r="K29">
        <v>0</v>
      </c>
      <c r="L29">
        <v>0</v>
      </c>
      <c r="M29">
        <v>1</v>
      </c>
      <c r="N29" t="s">
        <v>2397</v>
      </c>
    </row>
    <row r="30" spans="1:14" x14ac:dyDescent="0.65">
      <c r="A30">
        <v>29</v>
      </c>
      <c r="B30">
        <v>39</v>
      </c>
      <c r="C30">
        <v>19</v>
      </c>
      <c r="D30">
        <v>2</v>
      </c>
      <c r="E30" t="s">
        <v>2388</v>
      </c>
      <c r="F30" t="s">
        <v>71</v>
      </c>
      <c r="G30" t="s">
        <v>70</v>
      </c>
      <c r="H30" t="s">
        <v>47</v>
      </c>
      <c r="K30">
        <v>0</v>
      </c>
      <c r="L30">
        <v>0</v>
      </c>
      <c r="M30">
        <v>1</v>
      </c>
      <c r="N30" t="s">
        <v>2396</v>
      </c>
    </row>
    <row r="31" spans="1:14" x14ac:dyDescent="0.65">
      <c r="A31">
        <v>30</v>
      </c>
      <c r="B31">
        <v>72</v>
      </c>
      <c r="C31">
        <v>19</v>
      </c>
      <c r="D31">
        <v>2</v>
      </c>
      <c r="E31" t="s">
        <v>2389</v>
      </c>
      <c r="F31" t="s">
        <v>73</v>
      </c>
      <c r="G31" t="s">
        <v>72</v>
      </c>
      <c r="H31" t="s">
        <v>47</v>
      </c>
      <c r="K31">
        <v>0</v>
      </c>
      <c r="L31">
        <v>0</v>
      </c>
      <c r="M31">
        <v>1</v>
      </c>
      <c r="N31" t="s">
        <v>2396</v>
      </c>
    </row>
    <row r="32" spans="1:14" x14ac:dyDescent="0.65">
      <c r="A32">
        <v>31</v>
      </c>
      <c r="B32">
        <v>2</v>
      </c>
      <c r="C32">
        <v>5</v>
      </c>
      <c r="D32">
        <v>1</v>
      </c>
      <c r="E32" t="s">
        <v>2390</v>
      </c>
      <c r="F32" t="s">
        <v>2288</v>
      </c>
      <c r="G32" t="s">
        <v>2287</v>
      </c>
      <c r="H32" t="s">
        <v>14</v>
      </c>
      <c r="K32">
        <v>0</v>
      </c>
      <c r="L32">
        <v>0</v>
      </c>
      <c r="M32">
        <v>1</v>
      </c>
      <c r="N32" t="s">
        <v>2396</v>
      </c>
    </row>
    <row r="33" spans="1:14" x14ac:dyDescent="0.65">
      <c r="A33">
        <v>32</v>
      </c>
      <c r="B33">
        <v>7</v>
      </c>
      <c r="C33">
        <v>5</v>
      </c>
      <c r="D33">
        <v>1</v>
      </c>
      <c r="E33" t="s">
        <v>2289</v>
      </c>
      <c r="F33" t="s">
        <v>2290</v>
      </c>
      <c r="G33" t="s">
        <v>2289</v>
      </c>
      <c r="H33" t="s">
        <v>14</v>
      </c>
      <c r="K33">
        <v>0</v>
      </c>
      <c r="L33">
        <v>0</v>
      </c>
      <c r="M33">
        <v>2</v>
      </c>
      <c r="N33" t="s">
        <v>2396</v>
      </c>
    </row>
    <row r="34" spans="1:14" x14ac:dyDescent="0.65">
      <c r="A34">
        <v>33</v>
      </c>
      <c r="B34">
        <v>2</v>
      </c>
      <c r="C34">
        <v>5</v>
      </c>
      <c r="D34">
        <v>2</v>
      </c>
      <c r="E34" t="s">
        <v>2291</v>
      </c>
      <c r="F34" t="s">
        <v>2292</v>
      </c>
      <c r="G34" t="s">
        <v>2291</v>
      </c>
      <c r="H34" t="s">
        <v>47</v>
      </c>
      <c r="K34">
        <v>2</v>
      </c>
      <c r="L34">
        <v>0</v>
      </c>
      <c r="M34">
        <v>1</v>
      </c>
      <c r="N34" t="s">
        <v>2396</v>
      </c>
    </row>
    <row r="35" spans="1:14" x14ac:dyDescent="0.65">
      <c r="A35">
        <v>34</v>
      </c>
      <c r="B35">
        <v>7</v>
      </c>
      <c r="C35">
        <v>5</v>
      </c>
      <c r="D35">
        <v>2</v>
      </c>
      <c r="E35" t="s">
        <v>2293</v>
      </c>
      <c r="F35" t="s">
        <v>2294</v>
      </c>
      <c r="G35" t="s">
        <v>2293</v>
      </c>
      <c r="H35" t="s">
        <v>47</v>
      </c>
      <c r="K35">
        <v>2</v>
      </c>
      <c r="L35">
        <v>0</v>
      </c>
      <c r="M35">
        <v>2</v>
      </c>
      <c r="N35" t="s">
        <v>2396</v>
      </c>
    </row>
    <row r="36" spans="1:14" x14ac:dyDescent="0.65">
      <c r="A36">
        <v>35</v>
      </c>
      <c r="B36">
        <v>65</v>
      </c>
      <c r="C36">
        <v>5</v>
      </c>
      <c r="D36">
        <v>1</v>
      </c>
      <c r="E36" t="s">
        <v>2295</v>
      </c>
      <c r="F36" t="s">
        <v>2296</v>
      </c>
      <c r="G36" t="s">
        <v>2295</v>
      </c>
      <c r="H36" t="s">
        <v>14</v>
      </c>
      <c r="K36">
        <v>2</v>
      </c>
      <c r="L36">
        <v>0</v>
      </c>
      <c r="M36">
        <v>0</v>
      </c>
      <c r="N36" t="s">
        <v>2396</v>
      </c>
    </row>
    <row r="37" spans="1:14" x14ac:dyDescent="0.65">
      <c r="A37">
        <v>36</v>
      </c>
      <c r="B37">
        <v>66</v>
      </c>
      <c r="C37">
        <v>5</v>
      </c>
      <c r="D37">
        <v>2</v>
      </c>
      <c r="E37" t="s">
        <v>2297</v>
      </c>
      <c r="F37" t="s">
        <v>2298</v>
      </c>
      <c r="G37" t="s">
        <v>2297</v>
      </c>
      <c r="H37" t="s">
        <v>47</v>
      </c>
      <c r="K37">
        <v>2</v>
      </c>
      <c r="L37">
        <v>0</v>
      </c>
      <c r="M37">
        <v>0</v>
      </c>
      <c r="N37" t="s">
        <v>2396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AC17A-DBAD-4572-990A-F646578CD895}">
  <dimension ref="A1:P200"/>
  <sheetViews>
    <sheetView topLeftCell="A35" workbookViewId="0">
      <selection activeCell="D18" sqref="D18"/>
    </sheetView>
  </sheetViews>
  <sheetFormatPr defaultRowHeight="18.45" x14ac:dyDescent="0.65"/>
  <sheetData>
    <row r="1" spans="1:16" x14ac:dyDescent="0.65">
      <c r="A1" s="67">
        <v>0</v>
      </c>
      <c r="B1" t="s">
        <v>3279</v>
      </c>
      <c r="C1" t="s">
        <v>2318</v>
      </c>
      <c r="D1" t="s">
        <v>3280</v>
      </c>
      <c r="E1" t="s">
        <v>3281</v>
      </c>
      <c r="F1" t="s">
        <v>3282</v>
      </c>
      <c r="G1" t="s">
        <v>3283</v>
      </c>
      <c r="H1" t="s">
        <v>3284</v>
      </c>
      <c r="I1" t="s">
        <v>2307</v>
      </c>
      <c r="J1" t="s">
        <v>3285</v>
      </c>
      <c r="K1" t="s">
        <v>2299</v>
      </c>
      <c r="L1" t="s">
        <v>2303</v>
      </c>
      <c r="M1" t="s">
        <v>3286</v>
      </c>
      <c r="N1" t="s">
        <v>3287</v>
      </c>
      <c r="O1" t="s">
        <v>3288</v>
      </c>
      <c r="P1" t="s">
        <v>3289</v>
      </c>
    </row>
    <row r="2" spans="1:16" x14ac:dyDescent="0.65">
      <c r="A2">
        <f>IF(OR(M2=11,M2=25),A1+1,A1)</f>
        <v>0</v>
      </c>
      <c r="B2" t="str">
        <f>IF($C2="","",10000+C2)</f>
        <v/>
      </c>
      <c r="C2" t="str">
        <f>IF(一覧表!H4="","",VLOOKUP(VLOOKUP(一覧表!H4,男選手データ!$A:$O,MATCH("所属",男選手データ!$1:$1,0),0),所属csv!$A:$H,MATCH("所属コード",所属csv!$1:$1,0),0))</f>
        <v/>
      </c>
      <c r="D2" t="str">
        <f>IF($C2="","",VLOOKUP(一覧表!H4,男選手データ!$A:$O,MATCH("所属",男選手データ!$1:$1,0),0))</f>
        <v/>
      </c>
      <c r="F2" t="str">
        <f>IF(D2="","",D2)</f>
        <v/>
      </c>
      <c r="I2" t="str">
        <f>IF($C2="","",VLOOKUP(一覧表!H4,男選手データ!$A:$O,MATCH("国籍",男選手データ!$1:$1,0),0))</f>
        <v/>
      </c>
      <c r="J2" t="str">
        <f>IF($C2="","",一覧表!G4)</f>
        <v/>
      </c>
      <c r="K2" t="str">
        <f>IF($C2="","",10000+一覧表!H4)</f>
        <v/>
      </c>
      <c r="L2" t="str">
        <f>IF($C2="","",VLOOKUP($K2-10000,男選手データ!$A:$O,MATCH("姓",男選手データ!$1:$1,0),0)&amp;" "&amp;VLOOKUP($K2-10000,男選手データ!$A:$O,MATCH("名",男選手データ!$1:$1,0),0))</f>
        <v/>
      </c>
      <c r="M2" t="str">
        <f>IF($C2="","",VALUE(一覧表!C4))</f>
        <v/>
      </c>
      <c r="N2" t="str">
        <f>IF($C2="","",IF(一覧表!K4="","",一覧表!K4&amp;".")&amp;IF(一覧表!L4="","",TEXT(一覧表!L4,"00")&amp;".")&amp;TEXT(一覧表!M4,"00"))</f>
        <v/>
      </c>
      <c r="O2" t="str">
        <f>IF($C2="","",0)</f>
        <v/>
      </c>
      <c r="P2" t="str">
        <f>IF($C2="","",2)</f>
        <v/>
      </c>
    </row>
    <row r="3" spans="1:16" x14ac:dyDescent="0.65">
      <c r="A3">
        <f t="shared" ref="A3:A66" si="0">IF(OR(M3=11,M3=25),A2+1,A2)</f>
        <v>0</v>
      </c>
      <c r="B3" t="str">
        <f t="shared" ref="B3:B66" si="1">IF($C3="","",10000+C3)</f>
        <v/>
      </c>
      <c r="C3" t="str">
        <f>IF(一覧表!H5="","",VLOOKUP(VLOOKUP(一覧表!H5,男選手データ!$A:$O,MATCH("所属",男選手データ!$1:$1,0),0),所属csv!$A:$H,MATCH("所属コード",所属csv!$1:$1,0),0))</f>
        <v/>
      </c>
      <c r="D3" t="str">
        <f>IF($C3="","",VLOOKUP(一覧表!H5,男選手データ!$A:$O,MATCH("所属",男選手データ!$1:$1,0),0))</f>
        <v/>
      </c>
      <c r="F3" t="str">
        <f t="shared" ref="F3:F66" si="2">IF(D3="","",D3)</f>
        <v/>
      </c>
      <c r="I3" t="str">
        <f>IF($C3="","",VLOOKUP(一覧表!H5,男選手データ!$A:$O,MATCH("国籍",男選手データ!$1:$1,0),0))</f>
        <v/>
      </c>
      <c r="J3" t="str">
        <f>IF($C3="","",一覧表!G5)</f>
        <v/>
      </c>
      <c r="K3" t="str">
        <f>IF($C3="","",10000+一覧表!H5)</f>
        <v/>
      </c>
      <c r="L3" t="str">
        <f>IF($C3="","",VLOOKUP($K3-10000,男選手データ!$A:$O,MATCH("姓",男選手データ!$1:$1,0),0)&amp;" "&amp;VLOOKUP($K3-10000,男選手データ!$A:$O,MATCH("名",男選手データ!$1:$1,0),0))</f>
        <v/>
      </c>
      <c r="M3" t="str">
        <f>IF($C3="","",VALUE(一覧表!C5))</f>
        <v/>
      </c>
      <c r="N3" t="str">
        <f>IF($C3="","",IF(一覧表!K5="","",一覧表!K5&amp;".")&amp;IF(一覧表!L5="","",TEXT(一覧表!L5,"00")&amp;".")&amp;TEXT(一覧表!M5,"00"))</f>
        <v/>
      </c>
      <c r="O3" t="str">
        <f t="shared" ref="O3:O66" si="3">IF($C3="","",0)</f>
        <v/>
      </c>
      <c r="P3" t="str">
        <f t="shared" ref="P3:P66" si="4">IF($C3="","",2)</f>
        <v/>
      </c>
    </row>
    <row r="4" spans="1:16" x14ac:dyDescent="0.65">
      <c r="A4">
        <f t="shared" si="0"/>
        <v>0</v>
      </c>
      <c r="B4" t="str">
        <f t="shared" si="1"/>
        <v/>
      </c>
      <c r="C4" t="str">
        <f>IF(一覧表!H6="","",VLOOKUP(VLOOKUP(一覧表!H6,男選手データ!$A:$O,MATCH("所属",男選手データ!$1:$1,0),0),所属csv!$A:$H,MATCH("所属コード",所属csv!$1:$1,0),0))</f>
        <v/>
      </c>
      <c r="D4" t="str">
        <f>IF($C4="","",VLOOKUP(一覧表!H6,男選手データ!$A:$O,MATCH("所属",男選手データ!$1:$1,0),0))</f>
        <v/>
      </c>
      <c r="F4" t="str">
        <f t="shared" si="2"/>
        <v/>
      </c>
      <c r="I4" t="str">
        <f>IF($C4="","",VLOOKUP(一覧表!H6,男選手データ!$A:$O,MATCH("国籍",男選手データ!$1:$1,0),0))</f>
        <v/>
      </c>
      <c r="J4" t="str">
        <f>IF($C4="","",一覧表!G6)</f>
        <v/>
      </c>
      <c r="K4" t="str">
        <f>IF($C4="","",10000+一覧表!H6)</f>
        <v/>
      </c>
      <c r="L4" t="str">
        <f>IF($C4="","",VLOOKUP($K4-10000,男選手データ!$A:$O,MATCH("姓",男選手データ!$1:$1,0),0)&amp;" "&amp;VLOOKUP($K4-10000,男選手データ!$A:$O,MATCH("名",男選手データ!$1:$1,0),0))</f>
        <v/>
      </c>
      <c r="M4" t="str">
        <f>IF($C4="","",VALUE(一覧表!C6))</f>
        <v/>
      </c>
      <c r="N4" t="str">
        <f>IF($C4="","",IF(一覧表!K6="","",一覧表!K6&amp;".")&amp;IF(一覧表!L6="","",TEXT(一覧表!L6,"00")&amp;".")&amp;TEXT(一覧表!M6,"00"))</f>
        <v/>
      </c>
      <c r="O4" t="str">
        <f t="shared" si="3"/>
        <v/>
      </c>
      <c r="P4" t="str">
        <f t="shared" si="4"/>
        <v/>
      </c>
    </row>
    <row r="5" spans="1:16" x14ac:dyDescent="0.65">
      <c r="A5">
        <f t="shared" si="0"/>
        <v>0</v>
      </c>
      <c r="B5" t="str">
        <f t="shared" si="1"/>
        <v/>
      </c>
      <c r="C5" t="str">
        <f>IF(一覧表!H7="","",VLOOKUP(VLOOKUP(一覧表!H7,男選手データ!$A:$O,MATCH("所属",男選手データ!$1:$1,0),0),所属csv!$A:$H,MATCH("所属コード",所属csv!$1:$1,0),0))</f>
        <v/>
      </c>
      <c r="D5" t="str">
        <f>IF($C5="","",VLOOKUP(一覧表!H7,男選手データ!$A:$O,MATCH("所属",男選手データ!$1:$1,0),0))</f>
        <v/>
      </c>
      <c r="F5" t="str">
        <f t="shared" si="2"/>
        <v/>
      </c>
      <c r="I5" t="str">
        <f>IF($C5="","",VLOOKUP(一覧表!H7,男選手データ!$A:$O,MATCH("国籍",男選手データ!$1:$1,0),0))</f>
        <v/>
      </c>
      <c r="J5" t="str">
        <f>IF($C5="","",一覧表!G7)</f>
        <v/>
      </c>
      <c r="K5" t="str">
        <f>IF($C5="","",10000+一覧表!H7)</f>
        <v/>
      </c>
      <c r="L5" t="str">
        <f>IF($C5="","",VLOOKUP($K5-10000,男選手データ!$A:$O,MATCH("姓",男選手データ!$1:$1,0),0)&amp;" "&amp;VLOOKUP($K5-10000,男選手データ!$A:$O,MATCH("名",男選手データ!$1:$1,0),0))</f>
        <v/>
      </c>
      <c r="M5" t="str">
        <f>IF($C5="","",VALUE(一覧表!C7))</f>
        <v/>
      </c>
      <c r="N5" t="str">
        <f>IF($C5="","",IF(一覧表!K7="","",一覧表!K7&amp;".")&amp;IF(一覧表!L7="","",TEXT(一覧表!L7,"00")&amp;".")&amp;TEXT(一覧表!M7,"00"))</f>
        <v/>
      </c>
      <c r="O5" t="str">
        <f t="shared" si="3"/>
        <v/>
      </c>
      <c r="P5" t="str">
        <f t="shared" si="4"/>
        <v/>
      </c>
    </row>
    <row r="6" spans="1:16" x14ac:dyDescent="0.65">
      <c r="A6">
        <f t="shared" si="0"/>
        <v>0</v>
      </c>
      <c r="B6" t="str">
        <f t="shared" si="1"/>
        <v/>
      </c>
      <c r="C6" t="str">
        <f>IF(一覧表!H8="","",VLOOKUP(VLOOKUP(一覧表!H8,男選手データ!$A:$O,MATCH("所属",男選手データ!$1:$1,0),0),所属csv!$A:$H,MATCH("所属コード",所属csv!$1:$1,0),0))</f>
        <v/>
      </c>
      <c r="D6" t="str">
        <f>IF($C6="","",VLOOKUP(一覧表!H8,男選手データ!$A:$O,MATCH("所属",男選手データ!$1:$1,0),0))</f>
        <v/>
      </c>
      <c r="F6" t="str">
        <f t="shared" si="2"/>
        <v/>
      </c>
      <c r="I6" t="str">
        <f>IF($C6="","",VLOOKUP(一覧表!H8,男選手データ!$A:$O,MATCH("国籍",男選手データ!$1:$1,0),0))</f>
        <v/>
      </c>
      <c r="J6" t="str">
        <f>IF($C6="","",一覧表!G8)</f>
        <v/>
      </c>
      <c r="K6" t="str">
        <f>IF($C6="","",10000+一覧表!H8)</f>
        <v/>
      </c>
      <c r="L6" t="str">
        <f>IF($C6="","",VLOOKUP($K6-10000,男選手データ!$A:$O,MATCH("姓",男選手データ!$1:$1,0),0)&amp;" "&amp;VLOOKUP($K6-10000,男選手データ!$A:$O,MATCH("名",男選手データ!$1:$1,0),0))</f>
        <v/>
      </c>
      <c r="M6" t="str">
        <f>IF($C6="","",VALUE(一覧表!C8))</f>
        <v/>
      </c>
      <c r="N6" t="str">
        <f>IF($C6="","",IF(一覧表!K8="","",一覧表!K8&amp;".")&amp;IF(一覧表!L8="","",TEXT(一覧表!L8,"00")&amp;".")&amp;TEXT(一覧表!M8,"00"))</f>
        <v/>
      </c>
      <c r="O6" t="str">
        <f t="shared" si="3"/>
        <v/>
      </c>
      <c r="P6" t="str">
        <f t="shared" si="4"/>
        <v/>
      </c>
    </row>
    <row r="7" spans="1:16" x14ac:dyDescent="0.65">
      <c r="A7">
        <f t="shared" si="0"/>
        <v>0</v>
      </c>
      <c r="B7" t="str">
        <f t="shared" si="1"/>
        <v/>
      </c>
      <c r="C7" t="str">
        <f>IF(一覧表!H9="","",VLOOKUP(VLOOKUP(一覧表!H9,男選手データ!$A:$O,MATCH("所属",男選手データ!$1:$1,0),0),所属csv!$A:$H,MATCH("所属コード",所属csv!$1:$1,0),0))</f>
        <v/>
      </c>
      <c r="D7" t="str">
        <f>IF($C7="","",VLOOKUP(一覧表!H9,男選手データ!$A:$O,MATCH("所属",男選手データ!$1:$1,0),0))</f>
        <v/>
      </c>
      <c r="F7" t="str">
        <f t="shared" si="2"/>
        <v/>
      </c>
      <c r="I7" t="str">
        <f>IF($C7="","",VLOOKUP(一覧表!H9,男選手データ!$A:$O,MATCH("国籍",男選手データ!$1:$1,0),0))</f>
        <v/>
      </c>
      <c r="J7" t="str">
        <f>IF($C7="","",一覧表!G9)</f>
        <v/>
      </c>
      <c r="K7" t="str">
        <f>IF($C7="","",10000+一覧表!H9)</f>
        <v/>
      </c>
      <c r="L7" t="str">
        <f>IF($C7="","",VLOOKUP($K7-10000,男選手データ!$A:$O,MATCH("姓",男選手データ!$1:$1,0),0)&amp;" "&amp;VLOOKUP($K7-10000,男選手データ!$A:$O,MATCH("名",男選手データ!$1:$1,0),0))</f>
        <v/>
      </c>
      <c r="M7" t="str">
        <f>IF($C7="","",VALUE(一覧表!C9))</f>
        <v/>
      </c>
      <c r="N7" t="str">
        <f>IF($C7="","",IF(一覧表!K9="","",一覧表!K9&amp;".")&amp;IF(一覧表!L9="","",TEXT(一覧表!L9,"00")&amp;".")&amp;TEXT(一覧表!M9,"00"))</f>
        <v/>
      </c>
      <c r="O7" t="str">
        <f t="shared" si="3"/>
        <v/>
      </c>
      <c r="P7" t="str">
        <f t="shared" si="4"/>
        <v/>
      </c>
    </row>
    <row r="8" spans="1:16" x14ac:dyDescent="0.65">
      <c r="A8">
        <f t="shared" si="0"/>
        <v>0</v>
      </c>
      <c r="B8" t="str">
        <f t="shared" si="1"/>
        <v/>
      </c>
      <c r="C8" t="str">
        <f>IF(一覧表!H10="","",VLOOKUP(VLOOKUP(一覧表!H10,男選手データ!$A:$O,MATCH("所属",男選手データ!$1:$1,0),0),所属csv!$A:$H,MATCH("所属コード",所属csv!$1:$1,0),0))</f>
        <v/>
      </c>
      <c r="D8" t="str">
        <f>IF($C8="","",VLOOKUP(一覧表!H10,男選手データ!$A:$O,MATCH("所属",男選手データ!$1:$1,0),0))</f>
        <v/>
      </c>
      <c r="F8" t="str">
        <f t="shared" si="2"/>
        <v/>
      </c>
      <c r="I8" t="str">
        <f>IF($C8="","",VLOOKUP(一覧表!H10,男選手データ!$A:$O,MATCH("国籍",男選手データ!$1:$1,0),0))</f>
        <v/>
      </c>
      <c r="J8" t="str">
        <f>IF($C8="","",一覧表!G10)</f>
        <v/>
      </c>
      <c r="K8" t="str">
        <f>IF($C8="","",10000+一覧表!H10)</f>
        <v/>
      </c>
      <c r="L8" t="str">
        <f>IF($C8="","",VLOOKUP($K8-10000,男選手データ!$A:$O,MATCH("姓",男選手データ!$1:$1,0),0)&amp;" "&amp;VLOOKUP($K8-10000,男選手データ!$A:$O,MATCH("名",男選手データ!$1:$1,0),0))</f>
        <v/>
      </c>
      <c r="M8" t="str">
        <f>IF($C8="","",VALUE(一覧表!C10))</f>
        <v/>
      </c>
      <c r="N8" t="str">
        <f>IF($C8="","",IF(一覧表!K10="","",一覧表!K10&amp;".")&amp;IF(一覧表!L10="","",TEXT(一覧表!L10,"00")&amp;".")&amp;TEXT(一覧表!M10,"00"))</f>
        <v/>
      </c>
      <c r="O8" t="str">
        <f t="shared" si="3"/>
        <v/>
      </c>
      <c r="P8" t="str">
        <f t="shared" si="4"/>
        <v/>
      </c>
    </row>
    <row r="9" spans="1:16" x14ac:dyDescent="0.65">
      <c r="A9">
        <f t="shared" si="0"/>
        <v>0</v>
      </c>
      <c r="B9" t="str">
        <f t="shared" si="1"/>
        <v/>
      </c>
      <c r="C9" t="str">
        <f>IF(一覧表!H11="","",VLOOKUP(VLOOKUP(一覧表!H11,男選手データ!$A:$O,MATCH("所属",男選手データ!$1:$1,0),0),所属csv!$A:$H,MATCH("所属コード",所属csv!$1:$1,0),0))</f>
        <v/>
      </c>
      <c r="D9" t="str">
        <f>IF($C9="","",VLOOKUP(一覧表!H11,男選手データ!$A:$O,MATCH("所属",男選手データ!$1:$1,0),0))</f>
        <v/>
      </c>
      <c r="F9" t="str">
        <f t="shared" si="2"/>
        <v/>
      </c>
      <c r="I9" t="str">
        <f>IF($C9="","",VLOOKUP(一覧表!H11,男選手データ!$A:$O,MATCH("国籍",男選手データ!$1:$1,0),0))</f>
        <v/>
      </c>
      <c r="J9" t="str">
        <f>IF($C9="","",一覧表!G11)</f>
        <v/>
      </c>
      <c r="K9" t="str">
        <f>IF($C9="","",10000+一覧表!H11)</f>
        <v/>
      </c>
      <c r="L9" t="str">
        <f>IF($C9="","",VLOOKUP($K9-10000,男選手データ!$A:$O,MATCH("姓",男選手データ!$1:$1,0),0)&amp;" "&amp;VLOOKUP($K9-10000,男選手データ!$A:$O,MATCH("名",男選手データ!$1:$1,0),0))</f>
        <v/>
      </c>
      <c r="M9" t="str">
        <f>IF($C9="","",VALUE(一覧表!C11))</f>
        <v/>
      </c>
      <c r="N9" t="str">
        <f>IF($C9="","",IF(一覧表!K11="","",一覧表!K11&amp;".")&amp;IF(一覧表!L11="","",TEXT(一覧表!L11,"00")&amp;".")&amp;TEXT(一覧表!M11,"00"))</f>
        <v/>
      </c>
      <c r="O9" t="str">
        <f t="shared" si="3"/>
        <v/>
      </c>
      <c r="P9" t="str">
        <f t="shared" si="4"/>
        <v/>
      </c>
    </row>
    <row r="10" spans="1:16" x14ac:dyDescent="0.65">
      <c r="A10">
        <f t="shared" si="0"/>
        <v>0</v>
      </c>
      <c r="B10" t="str">
        <f t="shared" si="1"/>
        <v/>
      </c>
      <c r="C10" t="str">
        <f>IF(一覧表!H12="","",VLOOKUP(VLOOKUP(一覧表!H12,男選手データ!$A:$O,MATCH("所属",男選手データ!$1:$1,0),0),所属csv!$A:$H,MATCH("所属コード",所属csv!$1:$1,0),0))</f>
        <v/>
      </c>
      <c r="D10" t="str">
        <f>IF($C10="","",VLOOKUP(一覧表!H12,男選手データ!$A:$O,MATCH("所属",男選手データ!$1:$1,0),0))</f>
        <v/>
      </c>
      <c r="F10" t="str">
        <f t="shared" si="2"/>
        <v/>
      </c>
      <c r="I10" t="str">
        <f>IF($C10="","",VLOOKUP(一覧表!H12,男選手データ!$A:$O,MATCH("国籍",男選手データ!$1:$1,0),0))</f>
        <v/>
      </c>
      <c r="J10" t="str">
        <f>IF($C10="","",一覧表!G12)</f>
        <v/>
      </c>
      <c r="K10" t="str">
        <f>IF($C10="","",10000+一覧表!H12)</f>
        <v/>
      </c>
      <c r="L10" t="str">
        <f>IF($C10="","",VLOOKUP($K10-10000,男選手データ!$A:$O,MATCH("姓",男選手データ!$1:$1,0),0)&amp;" "&amp;VLOOKUP($K10-10000,男選手データ!$A:$O,MATCH("名",男選手データ!$1:$1,0),0))</f>
        <v/>
      </c>
      <c r="M10" t="str">
        <f>IF($C10="","",VALUE(一覧表!C12))</f>
        <v/>
      </c>
      <c r="N10" t="str">
        <f>IF($C10="","",IF(一覧表!K12="","",一覧表!K12&amp;".")&amp;IF(一覧表!L12="","",TEXT(一覧表!L12,"00")&amp;".")&amp;TEXT(一覧表!M12,"00"))</f>
        <v/>
      </c>
      <c r="O10" t="str">
        <f t="shared" si="3"/>
        <v/>
      </c>
      <c r="P10" t="str">
        <f t="shared" si="4"/>
        <v/>
      </c>
    </row>
    <row r="11" spans="1:16" x14ac:dyDescent="0.65">
      <c r="A11">
        <f t="shared" si="0"/>
        <v>0</v>
      </c>
      <c r="B11" t="str">
        <f t="shared" si="1"/>
        <v/>
      </c>
      <c r="C11" t="str">
        <f>IF(一覧表!H13="","",VLOOKUP(VLOOKUP(一覧表!H13,男選手データ!$A:$O,MATCH("所属",男選手データ!$1:$1,0),0),所属csv!$A:$H,MATCH("所属コード",所属csv!$1:$1,0),0))</f>
        <v/>
      </c>
      <c r="D11" t="str">
        <f>IF($C11="","",VLOOKUP(一覧表!H13,男選手データ!$A:$O,MATCH("所属",男選手データ!$1:$1,0),0))</f>
        <v/>
      </c>
      <c r="F11" t="str">
        <f t="shared" si="2"/>
        <v/>
      </c>
      <c r="I11" t="str">
        <f>IF($C11="","",VLOOKUP(一覧表!H13,男選手データ!$A:$O,MATCH("国籍",男選手データ!$1:$1,0),0))</f>
        <v/>
      </c>
      <c r="J11" t="str">
        <f>IF($C11="","",一覧表!G13)</f>
        <v/>
      </c>
      <c r="K11" t="str">
        <f>IF($C11="","",10000+一覧表!H13)</f>
        <v/>
      </c>
      <c r="L11" t="str">
        <f>IF($C11="","",VLOOKUP($K11-10000,男選手データ!$A:$O,MATCH("姓",男選手データ!$1:$1,0),0)&amp;" "&amp;VLOOKUP($K11-10000,男選手データ!$A:$O,MATCH("名",男選手データ!$1:$1,0),0))</f>
        <v/>
      </c>
      <c r="M11" t="str">
        <f>IF($C11="","",VALUE(一覧表!C13))</f>
        <v/>
      </c>
      <c r="N11" t="str">
        <f>IF($C11="","",IF(一覧表!K13="","",一覧表!K13&amp;".")&amp;IF(一覧表!L13="","",TEXT(一覧表!L13,"00")&amp;".")&amp;TEXT(一覧表!M13,"00"))</f>
        <v/>
      </c>
      <c r="O11" t="str">
        <f t="shared" si="3"/>
        <v/>
      </c>
      <c r="P11" t="str">
        <f t="shared" si="4"/>
        <v/>
      </c>
    </row>
    <row r="12" spans="1:16" x14ac:dyDescent="0.65">
      <c r="A12">
        <f t="shared" si="0"/>
        <v>0</v>
      </c>
      <c r="B12" t="str">
        <f t="shared" si="1"/>
        <v/>
      </c>
      <c r="C12" t="str">
        <f>IF(一覧表!H14="","",VLOOKUP(VLOOKUP(一覧表!H14,男選手データ!$A:$O,MATCH("所属",男選手データ!$1:$1,0),0),所属csv!$A:$H,MATCH("所属コード",所属csv!$1:$1,0),0))</f>
        <v/>
      </c>
      <c r="D12" t="str">
        <f>IF($C12="","",VLOOKUP(一覧表!H14,男選手データ!$A:$O,MATCH("所属",男選手データ!$1:$1,0),0))</f>
        <v/>
      </c>
      <c r="F12" t="str">
        <f t="shared" si="2"/>
        <v/>
      </c>
      <c r="I12" t="str">
        <f>IF($C12="","",VLOOKUP(一覧表!H14,男選手データ!$A:$O,MATCH("国籍",男選手データ!$1:$1,0),0))</f>
        <v/>
      </c>
      <c r="J12" t="str">
        <f>IF($C12="","",一覧表!G14)</f>
        <v/>
      </c>
      <c r="K12" t="str">
        <f>IF($C12="","",10000+一覧表!H14)</f>
        <v/>
      </c>
      <c r="L12" t="str">
        <f>IF($C12="","",VLOOKUP($K12-10000,男選手データ!$A:$O,MATCH("姓",男選手データ!$1:$1,0),0)&amp;" "&amp;VLOOKUP($K12-10000,男選手データ!$A:$O,MATCH("名",男選手データ!$1:$1,0),0))</f>
        <v/>
      </c>
      <c r="M12" t="str">
        <f>IF($C12="","",VALUE(一覧表!C14))</f>
        <v/>
      </c>
      <c r="N12" t="str">
        <f>IF($C12="","",IF(一覧表!K14="","",一覧表!K14&amp;".")&amp;IF(一覧表!L14="","",TEXT(一覧表!L14,"00")&amp;".")&amp;TEXT(一覧表!M14,"00"))</f>
        <v/>
      </c>
      <c r="O12" t="str">
        <f t="shared" si="3"/>
        <v/>
      </c>
      <c r="P12" t="str">
        <f t="shared" si="4"/>
        <v/>
      </c>
    </row>
    <row r="13" spans="1:16" x14ac:dyDescent="0.65">
      <c r="A13">
        <f t="shared" si="0"/>
        <v>0</v>
      </c>
      <c r="B13" t="str">
        <f t="shared" si="1"/>
        <v/>
      </c>
      <c r="C13" t="str">
        <f>IF(一覧表!H15="","",VLOOKUP(VLOOKUP(一覧表!H15,男選手データ!$A:$O,MATCH("所属",男選手データ!$1:$1,0),0),所属csv!$A:$H,MATCH("所属コード",所属csv!$1:$1,0),0))</f>
        <v/>
      </c>
      <c r="D13" t="str">
        <f>IF($C13="","",VLOOKUP(一覧表!H15,男選手データ!$A:$O,MATCH("所属",男選手データ!$1:$1,0),0))</f>
        <v/>
      </c>
      <c r="F13" t="str">
        <f t="shared" si="2"/>
        <v/>
      </c>
      <c r="I13" t="str">
        <f>IF($C13="","",VLOOKUP(一覧表!H15,男選手データ!$A:$O,MATCH("国籍",男選手データ!$1:$1,0),0))</f>
        <v/>
      </c>
      <c r="J13" t="str">
        <f>IF($C13="","",一覧表!G15)</f>
        <v/>
      </c>
      <c r="K13" t="str">
        <f>IF($C13="","",10000+一覧表!H15)</f>
        <v/>
      </c>
      <c r="L13" t="str">
        <f>IF($C13="","",VLOOKUP($K13-10000,男選手データ!$A:$O,MATCH("姓",男選手データ!$1:$1,0),0)&amp;" "&amp;VLOOKUP($K13-10000,男選手データ!$A:$O,MATCH("名",男選手データ!$1:$1,0),0))</f>
        <v/>
      </c>
      <c r="M13" t="str">
        <f>IF($C13="","",VALUE(一覧表!C15))</f>
        <v/>
      </c>
      <c r="N13" t="str">
        <f>IF($C13="","",IF(一覧表!K15="","",一覧表!K15&amp;".")&amp;IF(一覧表!L15="","",TEXT(一覧表!L15,"00")&amp;".")&amp;TEXT(一覧表!M15,"00"))</f>
        <v/>
      </c>
      <c r="O13" t="str">
        <f t="shared" si="3"/>
        <v/>
      </c>
      <c r="P13" t="str">
        <f t="shared" si="4"/>
        <v/>
      </c>
    </row>
    <row r="14" spans="1:16" x14ac:dyDescent="0.65">
      <c r="A14">
        <f t="shared" si="0"/>
        <v>0</v>
      </c>
      <c r="B14" t="str">
        <f t="shared" si="1"/>
        <v/>
      </c>
      <c r="C14" t="str">
        <f>IF(一覧表!H16="","",VLOOKUP(VLOOKUP(一覧表!H16,男選手データ!$A:$O,MATCH("所属",男選手データ!$1:$1,0),0),所属csv!$A:$H,MATCH("所属コード",所属csv!$1:$1,0),0))</f>
        <v/>
      </c>
      <c r="D14" t="str">
        <f>IF($C14="","",VLOOKUP(一覧表!H16,男選手データ!$A:$O,MATCH("所属",男選手データ!$1:$1,0),0))</f>
        <v/>
      </c>
      <c r="F14" t="str">
        <f t="shared" si="2"/>
        <v/>
      </c>
      <c r="I14" t="str">
        <f>IF($C14="","",VLOOKUP(一覧表!H16,男選手データ!$A:$O,MATCH("国籍",男選手データ!$1:$1,0),0))</f>
        <v/>
      </c>
      <c r="J14" t="str">
        <f>IF($C14="","",一覧表!G16)</f>
        <v/>
      </c>
      <c r="K14" t="str">
        <f>IF($C14="","",10000+一覧表!H16)</f>
        <v/>
      </c>
      <c r="L14" t="str">
        <f>IF($C14="","",VLOOKUP($K14-10000,男選手データ!$A:$O,MATCH("姓",男選手データ!$1:$1,0),0)&amp;" "&amp;VLOOKUP($K14-10000,男選手データ!$A:$O,MATCH("名",男選手データ!$1:$1,0),0))</f>
        <v/>
      </c>
      <c r="M14" t="str">
        <f>IF($C14="","",VALUE(一覧表!C16))</f>
        <v/>
      </c>
      <c r="N14" t="str">
        <f>IF($C14="","",IF(一覧表!K16="","",一覧表!K16&amp;".")&amp;IF(一覧表!L16="","",TEXT(一覧表!L16,"00")&amp;".")&amp;TEXT(一覧表!M16,"00"))</f>
        <v/>
      </c>
      <c r="O14" t="str">
        <f t="shared" si="3"/>
        <v/>
      </c>
      <c r="P14" t="str">
        <f t="shared" si="4"/>
        <v/>
      </c>
    </row>
    <row r="15" spans="1:16" x14ac:dyDescent="0.65">
      <c r="A15">
        <f t="shared" si="0"/>
        <v>0</v>
      </c>
      <c r="B15" t="str">
        <f t="shared" si="1"/>
        <v/>
      </c>
      <c r="C15" t="str">
        <f>IF(一覧表!H17="","",VLOOKUP(VLOOKUP(一覧表!H17,男選手データ!$A:$O,MATCH("所属",男選手データ!$1:$1,0),0),所属csv!$A:$H,MATCH("所属コード",所属csv!$1:$1,0),0))</f>
        <v/>
      </c>
      <c r="D15" t="str">
        <f>IF($C15="","",VLOOKUP(一覧表!H17,男選手データ!$A:$O,MATCH("所属",男選手データ!$1:$1,0),0))</f>
        <v/>
      </c>
      <c r="F15" t="str">
        <f t="shared" si="2"/>
        <v/>
      </c>
      <c r="I15" t="str">
        <f>IF($C15="","",VLOOKUP(一覧表!H17,男選手データ!$A:$O,MATCH("国籍",男選手データ!$1:$1,0),0))</f>
        <v/>
      </c>
      <c r="J15" t="str">
        <f>IF($C15="","",一覧表!G17)</f>
        <v/>
      </c>
      <c r="K15" t="str">
        <f>IF($C15="","",10000+一覧表!H17)</f>
        <v/>
      </c>
      <c r="L15" t="str">
        <f>IF($C15="","",VLOOKUP($K15-10000,男選手データ!$A:$O,MATCH("姓",男選手データ!$1:$1,0),0)&amp;" "&amp;VLOOKUP($K15-10000,男選手データ!$A:$O,MATCH("名",男選手データ!$1:$1,0),0))</f>
        <v/>
      </c>
      <c r="M15" t="str">
        <f>IF($C15="","",VALUE(一覧表!C17))</f>
        <v/>
      </c>
      <c r="N15" t="str">
        <f>IF($C15="","",IF(一覧表!K17="","",一覧表!K17&amp;".")&amp;IF(一覧表!L17="","",TEXT(一覧表!L17,"00")&amp;".")&amp;TEXT(一覧表!M17,"00"))</f>
        <v/>
      </c>
      <c r="O15" t="str">
        <f t="shared" si="3"/>
        <v/>
      </c>
      <c r="P15" t="str">
        <f t="shared" si="4"/>
        <v/>
      </c>
    </row>
    <row r="16" spans="1:16" x14ac:dyDescent="0.65">
      <c r="A16">
        <f t="shared" si="0"/>
        <v>0</v>
      </c>
      <c r="B16" t="str">
        <f t="shared" si="1"/>
        <v/>
      </c>
      <c r="C16" t="str">
        <f>IF(一覧表!H18="","",VLOOKUP(VLOOKUP(一覧表!H18,男選手データ!$A:$O,MATCH("所属",男選手データ!$1:$1,0),0),所属csv!$A:$H,MATCH("所属コード",所属csv!$1:$1,0),0))</f>
        <v/>
      </c>
      <c r="D16" t="str">
        <f>IF($C16="","",VLOOKUP(一覧表!H18,男選手データ!$A:$O,MATCH("所属",男選手データ!$1:$1,0),0))</f>
        <v/>
      </c>
      <c r="F16" t="str">
        <f t="shared" si="2"/>
        <v/>
      </c>
      <c r="I16" t="str">
        <f>IF($C16="","",VLOOKUP(一覧表!H18,男選手データ!$A:$O,MATCH("国籍",男選手データ!$1:$1,0),0))</f>
        <v/>
      </c>
      <c r="J16" t="str">
        <f>IF($C16="","",一覧表!G18)</f>
        <v/>
      </c>
      <c r="K16" t="str">
        <f>IF($C16="","",10000+一覧表!H18)</f>
        <v/>
      </c>
      <c r="L16" t="str">
        <f>IF($C16="","",VLOOKUP($K16-10000,男選手データ!$A:$O,MATCH("姓",男選手データ!$1:$1,0),0)&amp;" "&amp;VLOOKUP($K16-10000,男選手データ!$A:$O,MATCH("名",男選手データ!$1:$1,0),0))</f>
        <v/>
      </c>
      <c r="M16" t="str">
        <f>IF($C16="","",VALUE(一覧表!C18))</f>
        <v/>
      </c>
      <c r="N16" t="str">
        <f>IF($C16="","",IF(一覧表!K18="","",一覧表!K18&amp;".")&amp;IF(一覧表!L18="","",TEXT(一覧表!L18,"00")&amp;".")&amp;TEXT(一覧表!M18,"00"))</f>
        <v/>
      </c>
      <c r="O16" t="str">
        <f t="shared" si="3"/>
        <v/>
      </c>
      <c r="P16" t="str">
        <f t="shared" si="4"/>
        <v/>
      </c>
    </row>
    <row r="17" spans="1:16" x14ac:dyDescent="0.65">
      <c r="A17">
        <f t="shared" si="0"/>
        <v>0</v>
      </c>
      <c r="B17" t="str">
        <f t="shared" si="1"/>
        <v/>
      </c>
      <c r="C17" t="str">
        <f>IF(一覧表!H19="","",VLOOKUP(VLOOKUP(一覧表!H19,男選手データ!$A:$O,MATCH("所属",男選手データ!$1:$1,0),0),所属csv!$A:$H,MATCH("所属コード",所属csv!$1:$1,0),0))</f>
        <v/>
      </c>
      <c r="D17" t="str">
        <f>IF($C17="","",VLOOKUP(一覧表!H19,男選手データ!$A:$O,MATCH("所属",男選手データ!$1:$1,0),0))</f>
        <v/>
      </c>
      <c r="F17" t="str">
        <f t="shared" si="2"/>
        <v/>
      </c>
      <c r="I17" t="str">
        <f>IF($C17="","",VLOOKUP(一覧表!H19,男選手データ!$A:$O,MATCH("国籍",男選手データ!$1:$1,0),0))</f>
        <v/>
      </c>
      <c r="J17" t="str">
        <f>IF($C17="","",一覧表!G19)</f>
        <v/>
      </c>
      <c r="K17" t="str">
        <f>IF($C17="","",10000+一覧表!H19)</f>
        <v/>
      </c>
      <c r="L17" t="str">
        <f>IF($C17="","",VLOOKUP($K17-10000,男選手データ!$A:$O,MATCH("姓",男選手データ!$1:$1,0),0)&amp;" "&amp;VLOOKUP($K17-10000,男選手データ!$A:$O,MATCH("名",男選手データ!$1:$1,0),0))</f>
        <v/>
      </c>
      <c r="M17" t="str">
        <f>IF($C17="","",VALUE(一覧表!C19))</f>
        <v/>
      </c>
      <c r="N17" t="str">
        <f>IF($C17="","",IF(一覧表!K19="","",一覧表!K19&amp;".")&amp;IF(一覧表!L19="","",TEXT(一覧表!L19,"00")&amp;".")&amp;TEXT(一覧表!M19,"00"))</f>
        <v/>
      </c>
      <c r="O17" t="str">
        <f t="shared" si="3"/>
        <v/>
      </c>
      <c r="P17" t="str">
        <f t="shared" si="4"/>
        <v/>
      </c>
    </row>
    <row r="18" spans="1:16" x14ac:dyDescent="0.65">
      <c r="A18">
        <f t="shared" si="0"/>
        <v>0</v>
      </c>
      <c r="B18" t="str">
        <f t="shared" si="1"/>
        <v/>
      </c>
      <c r="C18" t="str">
        <f>IF(一覧表!H20="","",VLOOKUP(VLOOKUP(一覧表!H20,男選手データ!$A:$O,MATCH("所属",男選手データ!$1:$1,0),0),所属csv!$A:$H,MATCH("所属コード",所属csv!$1:$1,0),0))</f>
        <v/>
      </c>
      <c r="D18" t="str">
        <f>IF($C18="","",VLOOKUP(一覧表!H20,男選手データ!$A:$O,MATCH("所属",男選手データ!$1:$1,0),0))</f>
        <v/>
      </c>
      <c r="F18" t="str">
        <f t="shared" si="2"/>
        <v/>
      </c>
      <c r="I18" t="str">
        <f>IF($C18="","",VLOOKUP(一覧表!H20,男選手データ!$A:$O,MATCH("国籍",男選手データ!$1:$1,0),0))</f>
        <v/>
      </c>
      <c r="J18" t="str">
        <f>IF($C18="","",一覧表!G20)</f>
        <v/>
      </c>
      <c r="K18" t="str">
        <f>IF($C18="","",10000+一覧表!H20)</f>
        <v/>
      </c>
      <c r="L18" t="str">
        <f>IF($C18="","",VLOOKUP($K18-10000,男選手データ!$A:$O,MATCH("姓",男選手データ!$1:$1,0),0)&amp;" "&amp;VLOOKUP($K18-10000,男選手データ!$A:$O,MATCH("名",男選手データ!$1:$1,0),0))</f>
        <v/>
      </c>
      <c r="M18" t="str">
        <f>IF($C18="","",VALUE(一覧表!C20))</f>
        <v/>
      </c>
      <c r="N18" t="str">
        <f>IF($C18="","",IF(一覧表!K20="","",一覧表!K20&amp;".")&amp;IF(一覧表!L20="","",TEXT(一覧表!L20,"00")&amp;".")&amp;TEXT(一覧表!M20,"00"))</f>
        <v/>
      </c>
      <c r="O18" t="str">
        <f t="shared" si="3"/>
        <v/>
      </c>
      <c r="P18" t="str">
        <f t="shared" si="4"/>
        <v/>
      </c>
    </row>
    <row r="19" spans="1:16" x14ac:dyDescent="0.65">
      <c r="A19">
        <f t="shared" si="0"/>
        <v>0</v>
      </c>
      <c r="B19" t="str">
        <f t="shared" si="1"/>
        <v/>
      </c>
      <c r="C19" t="str">
        <f>IF(一覧表!H21="","",VLOOKUP(VLOOKUP(一覧表!H21,男選手データ!$A:$O,MATCH("所属",男選手データ!$1:$1,0),0),所属csv!$A:$H,MATCH("所属コード",所属csv!$1:$1,0),0))</f>
        <v/>
      </c>
      <c r="D19" t="str">
        <f>IF($C19="","",VLOOKUP(一覧表!H21,男選手データ!$A:$O,MATCH("所属",男選手データ!$1:$1,0),0))</f>
        <v/>
      </c>
      <c r="F19" t="str">
        <f t="shared" si="2"/>
        <v/>
      </c>
      <c r="I19" t="str">
        <f>IF($C19="","",VLOOKUP(一覧表!H21,男選手データ!$A:$O,MATCH("国籍",男選手データ!$1:$1,0),0))</f>
        <v/>
      </c>
      <c r="J19" t="str">
        <f>IF($C19="","",一覧表!G21)</f>
        <v/>
      </c>
      <c r="K19" t="str">
        <f>IF($C19="","",10000+一覧表!H21)</f>
        <v/>
      </c>
      <c r="L19" t="str">
        <f>IF($C19="","",VLOOKUP($K19-10000,男選手データ!$A:$O,MATCH("姓",男選手データ!$1:$1,0),0)&amp;" "&amp;VLOOKUP($K19-10000,男選手データ!$A:$O,MATCH("名",男選手データ!$1:$1,0),0))</f>
        <v/>
      </c>
      <c r="M19" t="str">
        <f>IF($C19="","",VALUE(一覧表!C21))</f>
        <v/>
      </c>
      <c r="N19" t="str">
        <f>IF($C19="","",IF(一覧表!K21="","",一覧表!K21&amp;".")&amp;IF(一覧表!L21="","",TEXT(一覧表!L21,"00")&amp;".")&amp;TEXT(一覧表!M21,"00"))</f>
        <v/>
      </c>
      <c r="O19" t="str">
        <f t="shared" si="3"/>
        <v/>
      </c>
      <c r="P19" t="str">
        <f t="shared" si="4"/>
        <v/>
      </c>
    </row>
    <row r="20" spans="1:16" x14ac:dyDescent="0.65">
      <c r="A20">
        <f t="shared" si="0"/>
        <v>0</v>
      </c>
      <c r="B20" t="str">
        <f t="shared" si="1"/>
        <v/>
      </c>
      <c r="C20" t="str">
        <f>IF(一覧表!H22="","",VLOOKUP(VLOOKUP(一覧表!H22,男選手データ!$A:$O,MATCH("所属",男選手データ!$1:$1,0),0),所属csv!$A:$H,MATCH("所属コード",所属csv!$1:$1,0),0))</f>
        <v/>
      </c>
      <c r="D20" t="str">
        <f>IF($C20="","",VLOOKUP(一覧表!H22,男選手データ!$A:$O,MATCH("所属",男選手データ!$1:$1,0),0))</f>
        <v/>
      </c>
      <c r="F20" t="str">
        <f t="shared" si="2"/>
        <v/>
      </c>
      <c r="I20" t="str">
        <f>IF($C20="","",VLOOKUP(一覧表!H22,男選手データ!$A:$O,MATCH("国籍",男選手データ!$1:$1,0),0))</f>
        <v/>
      </c>
      <c r="J20" t="str">
        <f>IF($C20="","",一覧表!G22)</f>
        <v/>
      </c>
      <c r="K20" t="str">
        <f>IF($C20="","",10000+一覧表!H22)</f>
        <v/>
      </c>
      <c r="L20" t="str">
        <f>IF($C20="","",VLOOKUP($K20-10000,男選手データ!$A:$O,MATCH("姓",男選手データ!$1:$1,0),0)&amp;" "&amp;VLOOKUP($K20-10000,男選手データ!$A:$O,MATCH("名",男選手データ!$1:$1,0),0))</f>
        <v/>
      </c>
      <c r="M20" t="str">
        <f>IF($C20="","",VALUE(一覧表!C22))</f>
        <v/>
      </c>
      <c r="N20" t="str">
        <f>IF($C20="","",IF(一覧表!K22="","",一覧表!K22&amp;".")&amp;IF(一覧表!L22="","",TEXT(一覧表!L22,"00")&amp;".")&amp;TEXT(一覧表!M22,"00"))</f>
        <v/>
      </c>
      <c r="O20" t="str">
        <f t="shared" si="3"/>
        <v/>
      </c>
      <c r="P20" t="str">
        <f t="shared" si="4"/>
        <v/>
      </c>
    </row>
    <row r="21" spans="1:16" x14ac:dyDescent="0.65">
      <c r="A21">
        <f t="shared" si="0"/>
        <v>0</v>
      </c>
      <c r="B21" t="str">
        <f t="shared" si="1"/>
        <v/>
      </c>
      <c r="C21" t="str">
        <f>IF(一覧表!H23="","",VLOOKUP(VLOOKUP(一覧表!H23,男選手データ!$A:$O,MATCH("所属",男選手データ!$1:$1,0),0),所属csv!$A:$H,MATCH("所属コード",所属csv!$1:$1,0),0))</f>
        <v/>
      </c>
      <c r="D21" t="str">
        <f>IF($C21="","",VLOOKUP(一覧表!H23,男選手データ!$A:$O,MATCH("所属",男選手データ!$1:$1,0),0))</f>
        <v/>
      </c>
      <c r="F21" t="str">
        <f t="shared" si="2"/>
        <v/>
      </c>
      <c r="I21" t="str">
        <f>IF($C21="","",VLOOKUP(一覧表!H23,男選手データ!$A:$O,MATCH("国籍",男選手データ!$1:$1,0),0))</f>
        <v/>
      </c>
      <c r="J21" t="str">
        <f>IF($C21="","",一覧表!G23)</f>
        <v/>
      </c>
      <c r="K21" t="str">
        <f>IF($C21="","",10000+一覧表!H23)</f>
        <v/>
      </c>
      <c r="L21" t="str">
        <f>IF($C21="","",VLOOKUP($K21-10000,男選手データ!$A:$O,MATCH("姓",男選手データ!$1:$1,0),0)&amp;" "&amp;VLOOKUP($K21-10000,男選手データ!$A:$O,MATCH("名",男選手データ!$1:$1,0),0))</f>
        <v/>
      </c>
      <c r="M21" t="str">
        <f>IF($C21="","",VALUE(一覧表!C23))</f>
        <v/>
      </c>
      <c r="N21" t="str">
        <f>IF($C21="","",IF(一覧表!K23="","",一覧表!K23&amp;".")&amp;IF(一覧表!L23="","",TEXT(一覧表!L23,"00")&amp;".")&amp;TEXT(一覧表!M23,"00"))</f>
        <v/>
      </c>
      <c r="O21" t="str">
        <f t="shared" si="3"/>
        <v/>
      </c>
      <c r="P21" t="str">
        <f t="shared" si="4"/>
        <v/>
      </c>
    </row>
    <row r="22" spans="1:16" x14ac:dyDescent="0.65">
      <c r="A22">
        <f t="shared" si="0"/>
        <v>0</v>
      </c>
      <c r="B22" t="str">
        <f t="shared" si="1"/>
        <v/>
      </c>
      <c r="C22" t="str">
        <f>IF(一覧表!H24="","",VLOOKUP(VLOOKUP(一覧表!H24,男選手データ!$A:$O,MATCH("所属",男選手データ!$1:$1,0),0),所属csv!$A:$H,MATCH("所属コード",所属csv!$1:$1,0),0))</f>
        <v/>
      </c>
      <c r="D22" t="str">
        <f>IF($C22="","",VLOOKUP(一覧表!H24,男選手データ!$A:$O,MATCH("所属",男選手データ!$1:$1,0),0))</f>
        <v/>
      </c>
      <c r="F22" t="str">
        <f t="shared" si="2"/>
        <v/>
      </c>
      <c r="I22" t="str">
        <f>IF($C22="","",VLOOKUP(一覧表!H24,男選手データ!$A:$O,MATCH("国籍",男選手データ!$1:$1,0),0))</f>
        <v/>
      </c>
      <c r="J22" t="str">
        <f>IF($C22="","",一覧表!G24)</f>
        <v/>
      </c>
      <c r="K22" t="str">
        <f>IF($C22="","",10000+一覧表!H24)</f>
        <v/>
      </c>
      <c r="L22" t="str">
        <f>IF($C22="","",VLOOKUP($K22-10000,男選手データ!$A:$O,MATCH("姓",男選手データ!$1:$1,0),0)&amp;" "&amp;VLOOKUP($K22-10000,男選手データ!$A:$O,MATCH("名",男選手データ!$1:$1,0),0))</f>
        <v/>
      </c>
      <c r="M22" t="str">
        <f>IF($C22="","",VALUE(一覧表!C24))</f>
        <v/>
      </c>
      <c r="N22" t="str">
        <f>IF($C22="","",IF(一覧表!K24="","",一覧表!K24&amp;".")&amp;IF(一覧表!L24="","",TEXT(一覧表!L24,"00")&amp;".")&amp;TEXT(一覧表!M24,"00"))</f>
        <v/>
      </c>
      <c r="O22" t="str">
        <f t="shared" si="3"/>
        <v/>
      </c>
      <c r="P22" t="str">
        <f t="shared" si="4"/>
        <v/>
      </c>
    </row>
    <row r="23" spans="1:16" x14ac:dyDescent="0.65">
      <c r="A23">
        <f t="shared" si="0"/>
        <v>0</v>
      </c>
      <c r="B23" t="str">
        <f t="shared" si="1"/>
        <v/>
      </c>
      <c r="C23" t="str">
        <f>IF(一覧表!H25="","",VLOOKUP(VLOOKUP(一覧表!H25,男選手データ!$A:$O,MATCH("所属",男選手データ!$1:$1,0),0),所属csv!$A:$H,MATCH("所属コード",所属csv!$1:$1,0),0))</f>
        <v/>
      </c>
      <c r="D23" t="str">
        <f>IF($C23="","",VLOOKUP(一覧表!H25,男選手データ!$A:$O,MATCH("所属",男選手データ!$1:$1,0),0))</f>
        <v/>
      </c>
      <c r="F23" t="str">
        <f t="shared" si="2"/>
        <v/>
      </c>
      <c r="I23" t="str">
        <f>IF($C23="","",VLOOKUP(一覧表!H25,男選手データ!$A:$O,MATCH("国籍",男選手データ!$1:$1,0),0))</f>
        <v/>
      </c>
      <c r="J23" t="str">
        <f>IF($C23="","",一覧表!G25)</f>
        <v/>
      </c>
      <c r="K23" t="str">
        <f>IF($C23="","",10000+一覧表!H25)</f>
        <v/>
      </c>
      <c r="L23" t="str">
        <f>IF($C23="","",VLOOKUP($K23-10000,男選手データ!$A:$O,MATCH("姓",男選手データ!$1:$1,0),0)&amp;" "&amp;VLOOKUP($K23-10000,男選手データ!$A:$O,MATCH("名",男選手データ!$1:$1,0),0))</f>
        <v/>
      </c>
      <c r="M23" t="str">
        <f>IF($C23="","",VALUE(一覧表!C25))</f>
        <v/>
      </c>
      <c r="N23" t="str">
        <f>IF($C23="","",IF(一覧表!K25="","",一覧表!K25&amp;".")&amp;IF(一覧表!L25="","",TEXT(一覧表!L25,"00")&amp;".")&amp;TEXT(一覧表!M25,"00"))</f>
        <v/>
      </c>
      <c r="O23" t="str">
        <f t="shared" si="3"/>
        <v/>
      </c>
      <c r="P23" t="str">
        <f t="shared" si="4"/>
        <v/>
      </c>
    </row>
    <row r="24" spans="1:16" x14ac:dyDescent="0.65">
      <c r="A24">
        <f t="shared" si="0"/>
        <v>0</v>
      </c>
      <c r="B24" t="str">
        <f t="shared" si="1"/>
        <v/>
      </c>
      <c r="C24" t="str">
        <f>IF(一覧表!H26="","",VLOOKUP(VLOOKUP(一覧表!H26,男選手データ!$A:$O,MATCH("所属",男選手データ!$1:$1,0),0),所属csv!$A:$H,MATCH("所属コード",所属csv!$1:$1,0),0))</f>
        <v/>
      </c>
      <c r="D24" t="str">
        <f>IF($C24="","",VLOOKUP(一覧表!H26,男選手データ!$A:$O,MATCH("所属",男選手データ!$1:$1,0),0))</f>
        <v/>
      </c>
      <c r="F24" t="str">
        <f t="shared" si="2"/>
        <v/>
      </c>
      <c r="I24" t="str">
        <f>IF($C24="","",VLOOKUP(一覧表!H26,男選手データ!$A:$O,MATCH("国籍",男選手データ!$1:$1,0),0))</f>
        <v/>
      </c>
      <c r="J24" t="str">
        <f>IF($C24="","",一覧表!G26)</f>
        <v/>
      </c>
      <c r="K24" t="str">
        <f>IF($C24="","",10000+一覧表!H26)</f>
        <v/>
      </c>
      <c r="L24" t="str">
        <f>IF($C24="","",VLOOKUP($K24-10000,男選手データ!$A:$O,MATCH("姓",男選手データ!$1:$1,0),0)&amp;" "&amp;VLOOKUP($K24-10000,男選手データ!$A:$O,MATCH("名",男選手データ!$1:$1,0),0))</f>
        <v/>
      </c>
      <c r="M24" t="str">
        <f>IF($C24="","",VALUE(一覧表!C26))</f>
        <v/>
      </c>
      <c r="N24" t="str">
        <f>IF($C24="","",IF(一覧表!K26="","",一覧表!K26&amp;".")&amp;IF(一覧表!L26="","",TEXT(一覧表!L26,"00")&amp;".")&amp;TEXT(一覧表!M26,"00"))</f>
        <v/>
      </c>
      <c r="O24" t="str">
        <f t="shared" si="3"/>
        <v/>
      </c>
      <c r="P24" t="str">
        <f t="shared" si="4"/>
        <v/>
      </c>
    </row>
    <row r="25" spans="1:16" x14ac:dyDescent="0.65">
      <c r="A25">
        <f t="shared" si="0"/>
        <v>0</v>
      </c>
      <c r="B25" t="str">
        <f t="shared" si="1"/>
        <v/>
      </c>
      <c r="C25" t="str">
        <f>IF(一覧表!H27="","",VLOOKUP(VLOOKUP(一覧表!H27,男選手データ!$A:$O,MATCH("所属",男選手データ!$1:$1,0),0),所属csv!$A:$H,MATCH("所属コード",所属csv!$1:$1,0),0))</f>
        <v/>
      </c>
      <c r="D25" t="str">
        <f>IF($C25="","",VLOOKUP(一覧表!H27,男選手データ!$A:$O,MATCH("所属",男選手データ!$1:$1,0),0))</f>
        <v/>
      </c>
      <c r="F25" t="str">
        <f t="shared" si="2"/>
        <v/>
      </c>
      <c r="I25" t="str">
        <f>IF($C25="","",VLOOKUP(一覧表!H27,男選手データ!$A:$O,MATCH("国籍",男選手データ!$1:$1,0),0))</f>
        <v/>
      </c>
      <c r="J25" t="str">
        <f>IF($C25="","",一覧表!G27)</f>
        <v/>
      </c>
      <c r="K25" t="str">
        <f>IF($C25="","",10000+一覧表!H27)</f>
        <v/>
      </c>
      <c r="L25" t="str">
        <f>IF($C25="","",VLOOKUP($K25-10000,男選手データ!$A:$O,MATCH("姓",男選手データ!$1:$1,0),0)&amp;" "&amp;VLOOKUP($K25-10000,男選手データ!$A:$O,MATCH("名",男選手データ!$1:$1,0),0))</f>
        <v/>
      </c>
      <c r="M25" t="str">
        <f>IF($C25="","",VALUE(一覧表!C27))</f>
        <v/>
      </c>
      <c r="N25" t="str">
        <f>IF($C25="","",IF(一覧表!K27="","",一覧表!K27&amp;".")&amp;IF(一覧表!L27="","",TEXT(一覧表!L27,"00")&amp;".")&amp;TEXT(一覧表!M27,"00"))</f>
        <v/>
      </c>
      <c r="O25" t="str">
        <f t="shared" si="3"/>
        <v/>
      </c>
      <c r="P25" t="str">
        <f t="shared" si="4"/>
        <v/>
      </c>
    </row>
    <row r="26" spans="1:16" x14ac:dyDescent="0.65">
      <c r="A26">
        <f t="shared" si="0"/>
        <v>0</v>
      </c>
      <c r="B26" t="str">
        <f t="shared" si="1"/>
        <v/>
      </c>
      <c r="C26" t="str">
        <f>IF(一覧表!H28="","",VLOOKUP(VLOOKUP(一覧表!H28,男選手データ!$A:$O,MATCH("所属",男選手データ!$1:$1,0),0),所属csv!$A:$H,MATCH("所属コード",所属csv!$1:$1,0),0))</f>
        <v/>
      </c>
      <c r="D26" t="str">
        <f>IF($C26="","",VLOOKUP(一覧表!H28,男選手データ!$A:$O,MATCH("所属",男選手データ!$1:$1,0),0))</f>
        <v/>
      </c>
      <c r="F26" t="str">
        <f t="shared" si="2"/>
        <v/>
      </c>
      <c r="I26" t="str">
        <f>IF($C26="","",VLOOKUP(一覧表!H28,男選手データ!$A:$O,MATCH("国籍",男選手データ!$1:$1,0),0))</f>
        <v/>
      </c>
      <c r="J26" t="str">
        <f>IF($C26="","",一覧表!G28)</f>
        <v/>
      </c>
      <c r="K26" t="str">
        <f>IF($C26="","",10000+一覧表!H28)</f>
        <v/>
      </c>
      <c r="L26" t="str">
        <f>IF($C26="","",VLOOKUP($K26-10000,男選手データ!$A:$O,MATCH("姓",男選手データ!$1:$1,0),0)&amp;" "&amp;VLOOKUP($K26-10000,男選手データ!$A:$O,MATCH("名",男選手データ!$1:$1,0),0))</f>
        <v/>
      </c>
      <c r="M26" t="str">
        <f>IF($C26="","",VALUE(一覧表!C28))</f>
        <v/>
      </c>
      <c r="N26" t="str">
        <f>IF($C26="","",IF(一覧表!K28="","",一覧表!K28&amp;".")&amp;IF(一覧表!L28="","",TEXT(一覧表!L28,"00")&amp;".")&amp;TEXT(一覧表!M28,"00"))</f>
        <v/>
      </c>
      <c r="O26" t="str">
        <f t="shared" si="3"/>
        <v/>
      </c>
      <c r="P26" t="str">
        <f t="shared" si="4"/>
        <v/>
      </c>
    </row>
    <row r="27" spans="1:16" x14ac:dyDescent="0.65">
      <c r="A27">
        <f t="shared" si="0"/>
        <v>0</v>
      </c>
      <c r="B27" t="str">
        <f t="shared" si="1"/>
        <v/>
      </c>
      <c r="C27" t="str">
        <f>IF(一覧表!H29="","",VLOOKUP(VLOOKUP(一覧表!H29,男選手データ!$A:$O,MATCH("所属",男選手データ!$1:$1,0),0),所属csv!$A:$H,MATCH("所属コード",所属csv!$1:$1,0),0))</f>
        <v/>
      </c>
      <c r="D27" t="str">
        <f>IF($C27="","",VLOOKUP(一覧表!H29,男選手データ!$A:$O,MATCH("所属",男選手データ!$1:$1,0),0))</f>
        <v/>
      </c>
      <c r="F27" t="str">
        <f t="shared" si="2"/>
        <v/>
      </c>
      <c r="I27" t="str">
        <f>IF($C27="","",VLOOKUP(一覧表!H29,男選手データ!$A:$O,MATCH("国籍",男選手データ!$1:$1,0),0))</f>
        <v/>
      </c>
      <c r="J27" t="str">
        <f>IF($C27="","",一覧表!G29)</f>
        <v/>
      </c>
      <c r="K27" t="str">
        <f>IF($C27="","",10000+一覧表!H29)</f>
        <v/>
      </c>
      <c r="L27" t="str">
        <f>IF($C27="","",VLOOKUP($K27-10000,男選手データ!$A:$O,MATCH("姓",男選手データ!$1:$1,0),0)&amp;" "&amp;VLOOKUP($K27-10000,男選手データ!$A:$O,MATCH("名",男選手データ!$1:$1,0),0))</f>
        <v/>
      </c>
      <c r="M27" t="str">
        <f>IF($C27="","",VALUE(一覧表!C29))</f>
        <v/>
      </c>
      <c r="N27" t="str">
        <f>IF($C27="","",IF(一覧表!K29="","",一覧表!K29&amp;".")&amp;IF(一覧表!L29="","",TEXT(一覧表!L29,"00")&amp;".")&amp;TEXT(一覧表!M29,"00"))</f>
        <v/>
      </c>
      <c r="O27" t="str">
        <f t="shared" si="3"/>
        <v/>
      </c>
      <c r="P27" t="str">
        <f t="shared" si="4"/>
        <v/>
      </c>
    </row>
    <row r="28" spans="1:16" x14ac:dyDescent="0.65">
      <c r="A28">
        <f t="shared" si="0"/>
        <v>0</v>
      </c>
      <c r="B28" t="str">
        <f t="shared" si="1"/>
        <v/>
      </c>
      <c r="C28" t="str">
        <f>IF(一覧表!H30="","",VLOOKUP(VLOOKUP(一覧表!H30,男選手データ!$A:$O,MATCH("所属",男選手データ!$1:$1,0),0),所属csv!$A:$H,MATCH("所属コード",所属csv!$1:$1,0),0))</f>
        <v/>
      </c>
      <c r="D28" t="str">
        <f>IF($C28="","",VLOOKUP(一覧表!H30,男選手データ!$A:$O,MATCH("所属",男選手データ!$1:$1,0),0))</f>
        <v/>
      </c>
      <c r="F28" t="str">
        <f t="shared" si="2"/>
        <v/>
      </c>
      <c r="I28" t="str">
        <f>IF($C28="","",VLOOKUP(一覧表!H30,男選手データ!$A:$O,MATCH("国籍",男選手データ!$1:$1,0),0))</f>
        <v/>
      </c>
      <c r="J28" t="str">
        <f>IF($C28="","",一覧表!G30)</f>
        <v/>
      </c>
      <c r="K28" t="str">
        <f>IF($C28="","",10000+一覧表!H30)</f>
        <v/>
      </c>
      <c r="L28" t="str">
        <f>IF($C28="","",VLOOKUP($K28-10000,男選手データ!$A:$O,MATCH("姓",男選手データ!$1:$1,0),0)&amp;" "&amp;VLOOKUP($K28-10000,男選手データ!$A:$O,MATCH("名",男選手データ!$1:$1,0),0))</f>
        <v/>
      </c>
      <c r="M28" t="str">
        <f>IF($C28="","",VALUE(一覧表!C30))</f>
        <v/>
      </c>
      <c r="N28" t="str">
        <f>IF($C28="","",IF(一覧表!K30="","",一覧表!K30&amp;".")&amp;IF(一覧表!L30="","",TEXT(一覧表!L30,"00")&amp;".")&amp;TEXT(一覧表!M30,"00"))</f>
        <v/>
      </c>
      <c r="O28" t="str">
        <f t="shared" si="3"/>
        <v/>
      </c>
      <c r="P28" t="str">
        <f t="shared" si="4"/>
        <v/>
      </c>
    </row>
    <row r="29" spans="1:16" x14ac:dyDescent="0.65">
      <c r="A29">
        <f t="shared" si="0"/>
        <v>0</v>
      </c>
      <c r="B29" t="str">
        <f t="shared" si="1"/>
        <v/>
      </c>
      <c r="C29" t="str">
        <f>IF(一覧表!H31="","",VLOOKUP(VLOOKUP(一覧表!H31,男選手データ!$A:$O,MATCH("所属",男選手データ!$1:$1,0),0),所属csv!$A:$H,MATCH("所属コード",所属csv!$1:$1,0),0))</f>
        <v/>
      </c>
      <c r="D29" t="str">
        <f>IF($C29="","",VLOOKUP(一覧表!H31,男選手データ!$A:$O,MATCH("所属",男選手データ!$1:$1,0),0))</f>
        <v/>
      </c>
      <c r="F29" t="str">
        <f t="shared" si="2"/>
        <v/>
      </c>
      <c r="I29" t="str">
        <f>IF($C29="","",VLOOKUP(一覧表!H31,男選手データ!$A:$O,MATCH("国籍",男選手データ!$1:$1,0),0))</f>
        <v/>
      </c>
      <c r="J29" t="str">
        <f>IF($C29="","",一覧表!G31)</f>
        <v/>
      </c>
      <c r="K29" t="str">
        <f>IF($C29="","",10000+一覧表!H31)</f>
        <v/>
      </c>
      <c r="L29" t="str">
        <f>IF($C29="","",VLOOKUP($K29-10000,男選手データ!$A:$O,MATCH("姓",男選手データ!$1:$1,0),0)&amp;" "&amp;VLOOKUP($K29-10000,男選手データ!$A:$O,MATCH("名",男選手データ!$1:$1,0),0))</f>
        <v/>
      </c>
      <c r="M29" t="str">
        <f>IF($C29="","",VALUE(一覧表!C31))</f>
        <v/>
      </c>
      <c r="N29" t="str">
        <f>IF($C29="","",IF(一覧表!K31="","",一覧表!K31&amp;".")&amp;IF(一覧表!L31="","",TEXT(一覧表!L31,"00")&amp;".")&amp;TEXT(一覧表!M31,"00"))</f>
        <v/>
      </c>
      <c r="O29" t="str">
        <f t="shared" si="3"/>
        <v/>
      </c>
      <c r="P29" t="str">
        <f t="shared" si="4"/>
        <v/>
      </c>
    </row>
    <row r="30" spans="1:16" x14ac:dyDescent="0.65">
      <c r="A30">
        <f t="shared" si="0"/>
        <v>0</v>
      </c>
      <c r="B30" t="str">
        <f t="shared" si="1"/>
        <v/>
      </c>
      <c r="C30" t="str">
        <f>IF(一覧表!H32="","",VLOOKUP(VLOOKUP(一覧表!H32,男選手データ!$A:$O,MATCH("所属",男選手データ!$1:$1,0),0),所属csv!$A:$H,MATCH("所属コード",所属csv!$1:$1,0),0))</f>
        <v/>
      </c>
      <c r="D30" t="str">
        <f>IF($C30="","",VLOOKUP(一覧表!H32,男選手データ!$A:$O,MATCH("所属",男選手データ!$1:$1,0),0))</f>
        <v/>
      </c>
      <c r="F30" t="str">
        <f t="shared" si="2"/>
        <v/>
      </c>
      <c r="I30" t="str">
        <f>IF($C30="","",VLOOKUP(一覧表!H32,男選手データ!$A:$O,MATCH("国籍",男選手データ!$1:$1,0),0))</f>
        <v/>
      </c>
      <c r="J30" t="str">
        <f>IF($C30="","",一覧表!G32)</f>
        <v/>
      </c>
      <c r="K30" t="str">
        <f>IF($C30="","",10000+一覧表!H32)</f>
        <v/>
      </c>
      <c r="L30" t="str">
        <f>IF($C30="","",VLOOKUP($K30-10000,男選手データ!$A:$O,MATCH("姓",男選手データ!$1:$1,0),0)&amp;" "&amp;VLOOKUP($K30-10000,男選手データ!$A:$O,MATCH("名",男選手データ!$1:$1,0),0))</f>
        <v/>
      </c>
      <c r="M30" t="str">
        <f>IF($C30="","",VALUE(一覧表!C32))</f>
        <v/>
      </c>
      <c r="N30" t="str">
        <f>IF($C30="","",IF(一覧表!K32="","",一覧表!K32&amp;".")&amp;IF(一覧表!L32="","",TEXT(一覧表!L32,"00")&amp;".")&amp;TEXT(一覧表!M32,"00"))</f>
        <v/>
      </c>
      <c r="O30" t="str">
        <f t="shared" si="3"/>
        <v/>
      </c>
      <c r="P30" t="str">
        <f t="shared" si="4"/>
        <v/>
      </c>
    </row>
    <row r="31" spans="1:16" x14ac:dyDescent="0.65">
      <c r="A31">
        <f t="shared" si="0"/>
        <v>0</v>
      </c>
      <c r="B31" t="str">
        <f t="shared" si="1"/>
        <v/>
      </c>
      <c r="C31" t="str">
        <f>IF(一覧表!H33="","",VLOOKUP(VLOOKUP(一覧表!H33,男選手データ!$A:$O,MATCH("所属",男選手データ!$1:$1,0),0),所属csv!$A:$H,MATCH("所属コード",所属csv!$1:$1,0),0))</f>
        <v/>
      </c>
      <c r="D31" t="str">
        <f>IF($C31="","",VLOOKUP(一覧表!H33,男選手データ!$A:$O,MATCH("所属",男選手データ!$1:$1,0),0))</f>
        <v/>
      </c>
      <c r="F31" t="str">
        <f t="shared" si="2"/>
        <v/>
      </c>
      <c r="I31" t="str">
        <f>IF($C31="","",VLOOKUP(一覧表!H33,男選手データ!$A:$O,MATCH("国籍",男選手データ!$1:$1,0),0))</f>
        <v/>
      </c>
      <c r="J31" t="str">
        <f>IF($C31="","",一覧表!G33)</f>
        <v/>
      </c>
      <c r="K31" t="str">
        <f>IF($C31="","",10000+一覧表!H33)</f>
        <v/>
      </c>
      <c r="L31" t="str">
        <f>IF($C31="","",VLOOKUP($K31-10000,男選手データ!$A:$O,MATCH("姓",男選手データ!$1:$1,0),0)&amp;" "&amp;VLOOKUP($K31-10000,男選手データ!$A:$O,MATCH("名",男選手データ!$1:$1,0),0))</f>
        <v/>
      </c>
      <c r="M31" t="str">
        <f>IF($C31="","",VALUE(一覧表!C33))</f>
        <v/>
      </c>
      <c r="N31" t="str">
        <f>IF($C31="","",IF(一覧表!K33="","",一覧表!K33&amp;".")&amp;IF(一覧表!L33="","",TEXT(一覧表!L33,"00")&amp;".")&amp;TEXT(一覧表!M33,"00"))</f>
        <v/>
      </c>
      <c r="O31" t="str">
        <f t="shared" si="3"/>
        <v/>
      </c>
      <c r="P31" t="str">
        <f t="shared" si="4"/>
        <v/>
      </c>
    </row>
    <row r="32" spans="1:16" x14ac:dyDescent="0.65">
      <c r="A32">
        <f t="shared" si="0"/>
        <v>0</v>
      </c>
      <c r="B32" t="str">
        <f t="shared" si="1"/>
        <v/>
      </c>
      <c r="C32" t="str">
        <f>IF(一覧表!H34="","",VLOOKUP(VLOOKUP(一覧表!H34,男選手データ!$A:$O,MATCH("所属",男選手データ!$1:$1,0),0),所属csv!$A:$H,MATCH("所属コード",所属csv!$1:$1,0),0))</f>
        <v/>
      </c>
      <c r="D32" t="str">
        <f>IF($C32="","",VLOOKUP(一覧表!H34,男選手データ!$A:$O,MATCH("所属",男選手データ!$1:$1,0),0))</f>
        <v/>
      </c>
      <c r="F32" t="str">
        <f t="shared" si="2"/>
        <v/>
      </c>
      <c r="I32" t="str">
        <f>IF($C32="","",VLOOKUP(一覧表!H34,男選手データ!$A:$O,MATCH("国籍",男選手データ!$1:$1,0),0))</f>
        <v/>
      </c>
      <c r="J32" t="str">
        <f>IF($C32="","",一覧表!G34)</f>
        <v/>
      </c>
      <c r="K32" t="str">
        <f>IF($C32="","",10000+一覧表!H34)</f>
        <v/>
      </c>
      <c r="L32" t="str">
        <f>IF($C32="","",VLOOKUP($K32-10000,男選手データ!$A:$O,MATCH("姓",男選手データ!$1:$1,0),0)&amp;" "&amp;VLOOKUP($K32-10000,男選手データ!$A:$O,MATCH("名",男選手データ!$1:$1,0),0))</f>
        <v/>
      </c>
      <c r="M32" t="str">
        <f>IF($C32="","",VALUE(一覧表!C34))</f>
        <v/>
      </c>
      <c r="N32" t="str">
        <f>IF($C32="","",IF(一覧表!K34="","",一覧表!K34&amp;".")&amp;IF(一覧表!L34="","",TEXT(一覧表!L34,"00")&amp;".")&amp;TEXT(一覧表!M34,"00"))</f>
        <v/>
      </c>
      <c r="O32" t="str">
        <f t="shared" si="3"/>
        <v/>
      </c>
      <c r="P32" t="str">
        <f t="shared" si="4"/>
        <v/>
      </c>
    </row>
    <row r="33" spans="1:16" x14ac:dyDescent="0.65">
      <c r="A33">
        <f t="shared" si="0"/>
        <v>0</v>
      </c>
      <c r="B33" t="str">
        <f t="shared" si="1"/>
        <v/>
      </c>
      <c r="C33" t="str">
        <f>IF(一覧表!H35="","",VLOOKUP(VLOOKUP(一覧表!H35,男選手データ!$A:$O,MATCH("所属",男選手データ!$1:$1,0),0),所属csv!$A:$H,MATCH("所属コード",所属csv!$1:$1,0),0))</f>
        <v/>
      </c>
      <c r="D33" t="str">
        <f>IF($C33="","",VLOOKUP(一覧表!H35,男選手データ!$A:$O,MATCH("所属",男選手データ!$1:$1,0),0))</f>
        <v/>
      </c>
      <c r="F33" t="str">
        <f t="shared" si="2"/>
        <v/>
      </c>
      <c r="I33" t="str">
        <f>IF($C33="","",VLOOKUP(一覧表!H35,男選手データ!$A:$O,MATCH("国籍",男選手データ!$1:$1,0),0))</f>
        <v/>
      </c>
      <c r="J33" t="str">
        <f>IF($C33="","",一覧表!G35)</f>
        <v/>
      </c>
      <c r="K33" t="str">
        <f>IF($C33="","",10000+一覧表!H35)</f>
        <v/>
      </c>
      <c r="L33" t="str">
        <f>IF($C33="","",VLOOKUP($K33-10000,男選手データ!$A:$O,MATCH("姓",男選手データ!$1:$1,0),0)&amp;" "&amp;VLOOKUP($K33-10000,男選手データ!$A:$O,MATCH("名",男選手データ!$1:$1,0),0))</f>
        <v/>
      </c>
      <c r="M33" t="str">
        <f>IF($C33="","",VALUE(一覧表!C35))</f>
        <v/>
      </c>
      <c r="N33" t="str">
        <f>IF($C33="","",IF(一覧表!K35="","",一覧表!K35&amp;".")&amp;IF(一覧表!L35="","",TEXT(一覧表!L35,"00")&amp;".")&amp;TEXT(一覧表!M35,"00"))</f>
        <v/>
      </c>
      <c r="O33" t="str">
        <f t="shared" si="3"/>
        <v/>
      </c>
      <c r="P33" t="str">
        <f t="shared" si="4"/>
        <v/>
      </c>
    </row>
    <row r="34" spans="1:16" x14ac:dyDescent="0.65">
      <c r="A34">
        <f t="shared" si="0"/>
        <v>0</v>
      </c>
      <c r="B34" t="str">
        <f t="shared" si="1"/>
        <v/>
      </c>
      <c r="C34" t="str">
        <f>IF(一覧表!H36="","",VLOOKUP(VLOOKUP(一覧表!H36,男選手データ!$A:$O,MATCH("所属",男選手データ!$1:$1,0),0),所属csv!$A:$H,MATCH("所属コード",所属csv!$1:$1,0),0))</f>
        <v/>
      </c>
      <c r="D34" t="str">
        <f>IF($C34="","",VLOOKUP(一覧表!H36,男選手データ!$A:$O,MATCH("所属",男選手データ!$1:$1,0),0))</f>
        <v/>
      </c>
      <c r="F34" t="str">
        <f t="shared" si="2"/>
        <v/>
      </c>
      <c r="I34" t="str">
        <f>IF($C34="","",VLOOKUP(一覧表!H36,男選手データ!$A:$O,MATCH("国籍",男選手データ!$1:$1,0),0))</f>
        <v/>
      </c>
      <c r="J34" t="str">
        <f>IF($C34="","",一覧表!G36)</f>
        <v/>
      </c>
      <c r="K34" t="str">
        <f>IF($C34="","",10000+一覧表!H36)</f>
        <v/>
      </c>
      <c r="L34" t="str">
        <f>IF($C34="","",VLOOKUP($K34-10000,男選手データ!$A:$O,MATCH("姓",男選手データ!$1:$1,0),0)&amp;" "&amp;VLOOKUP($K34-10000,男選手データ!$A:$O,MATCH("名",男選手データ!$1:$1,0),0))</f>
        <v/>
      </c>
      <c r="M34" t="str">
        <f>IF($C34="","",VALUE(一覧表!C36))</f>
        <v/>
      </c>
      <c r="N34" t="str">
        <f>IF($C34="","",IF(一覧表!K36="","",一覧表!K36&amp;".")&amp;IF(一覧表!L36="","",TEXT(一覧表!L36,"00")&amp;".")&amp;TEXT(一覧表!M36,"00"))</f>
        <v/>
      </c>
      <c r="O34" t="str">
        <f t="shared" si="3"/>
        <v/>
      </c>
      <c r="P34" t="str">
        <f t="shared" si="4"/>
        <v/>
      </c>
    </row>
    <row r="35" spans="1:16" x14ac:dyDescent="0.65">
      <c r="A35">
        <f t="shared" si="0"/>
        <v>0</v>
      </c>
      <c r="B35" t="str">
        <f t="shared" si="1"/>
        <v/>
      </c>
      <c r="C35" t="str">
        <f>IF(一覧表!H37="","",VLOOKUP(VLOOKUP(一覧表!H37,男選手データ!$A:$O,MATCH("所属",男選手データ!$1:$1,0),0),所属csv!$A:$H,MATCH("所属コード",所属csv!$1:$1,0),0))</f>
        <v/>
      </c>
      <c r="D35" t="str">
        <f>IF($C35="","",VLOOKUP(一覧表!H37,男選手データ!$A:$O,MATCH("所属",男選手データ!$1:$1,0),0))</f>
        <v/>
      </c>
      <c r="F35" t="str">
        <f t="shared" si="2"/>
        <v/>
      </c>
      <c r="I35" t="str">
        <f>IF($C35="","",VLOOKUP(一覧表!H37,男選手データ!$A:$O,MATCH("国籍",男選手データ!$1:$1,0),0))</f>
        <v/>
      </c>
      <c r="J35" t="str">
        <f>IF($C35="","",一覧表!G37)</f>
        <v/>
      </c>
      <c r="K35" t="str">
        <f>IF($C35="","",10000+一覧表!H37)</f>
        <v/>
      </c>
      <c r="L35" t="str">
        <f>IF($C35="","",VLOOKUP($K35-10000,男選手データ!$A:$O,MATCH("姓",男選手データ!$1:$1,0),0)&amp;" "&amp;VLOOKUP($K35-10000,男選手データ!$A:$O,MATCH("名",男選手データ!$1:$1,0),0))</f>
        <v/>
      </c>
      <c r="M35" t="str">
        <f>IF($C35="","",VALUE(一覧表!C37))</f>
        <v/>
      </c>
      <c r="N35" t="str">
        <f>IF($C35="","",IF(一覧表!K37="","",一覧表!K37&amp;".")&amp;IF(一覧表!L37="","",TEXT(一覧表!L37,"00")&amp;".")&amp;TEXT(一覧表!M37,"00"))</f>
        <v/>
      </c>
      <c r="O35" t="str">
        <f t="shared" si="3"/>
        <v/>
      </c>
      <c r="P35" t="str">
        <f t="shared" si="4"/>
        <v/>
      </c>
    </row>
    <row r="36" spans="1:16" x14ac:dyDescent="0.65">
      <c r="A36">
        <f t="shared" si="0"/>
        <v>0</v>
      </c>
      <c r="B36" t="str">
        <f t="shared" si="1"/>
        <v/>
      </c>
      <c r="C36" t="str">
        <f>IF(一覧表!H38="","",VLOOKUP(VLOOKUP(一覧表!H38,男選手データ!$A:$O,MATCH("所属",男選手データ!$1:$1,0),0),所属csv!$A:$H,MATCH("所属コード",所属csv!$1:$1,0),0))</f>
        <v/>
      </c>
      <c r="D36" t="str">
        <f>IF($C36="","",VLOOKUP(一覧表!H38,男選手データ!$A:$O,MATCH("所属",男選手データ!$1:$1,0),0))</f>
        <v/>
      </c>
      <c r="F36" t="str">
        <f t="shared" si="2"/>
        <v/>
      </c>
      <c r="I36" t="str">
        <f>IF($C36="","",VLOOKUP(一覧表!H38,男選手データ!$A:$O,MATCH("国籍",男選手データ!$1:$1,0),0))</f>
        <v/>
      </c>
      <c r="J36" t="str">
        <f>IF($C36="","",一覧表!G38)</f>
        <v/>
      </c>
      <c r="K36" t="str">
        <f>IF($C36="","",10000+一覧表!H38)</f>
        <v/>
      </c>
      <c r="L36" t="str">
        <f>IF($C36="","",VLOOKUP($K36-10000,男選手データ!$A:$O,MATCH("姓",男選手データ!$1:$1,0),0)&amp;" "&amp;VLOOKUP($K36-10000,男選手データ!$A:$O,MATCH("名",男選手データ!$1:$1,0),0))</f>
        <v/>
      </c>
      <c r="M36" t="str">
        <f>IF($C36="","",VALUE(一覧表!C38))</f>
        <v/>
      </c>
      <c r="N36" t="str">
        <f>IF($C36="","",IF(一覧表!K38="","",一覧表!K38&amp;".")&amp;IF(一覧表!L38="","",TEXT(一覧表!L38,"00")&amp;".")&amp;TEXT(一覧表!M38,"00"))</f>
        <v/>
      </c>
      <c r="O36" t="str">
        <f t="shared" si="3"/>
        <v/>
      </c>
      <c r="P36" t="str">
        <f t="shared" si="4"/>
        <v/>
      </c>
    </row>
    <row r="37" spans="1:16" x14ac:dyDescent="0.65">
      <c r="A37">
        <f t="shared" si="0"/>
        <v>0</v>
      </c>
      <c r="B37" t="str">
        <f t="shared" si="1"/>
        <v/>
      </c>
      <c r="C37" t="str">
        <f>IF(一覧表!H39="","",VLOOKUP(VLOOKUP(一覧表!H39,男選手データ!$A:$O,MATCH("所属",男選手データ!$1:$1,0),0),所属csv!$A:$H,MATCH("所属コード",所属csv!$1:$1,0),0))</f>
        <v/>
      </c>
      <c r="D37" t="str">
        <f>IF($C37="","",VLOOKUP(一覧表!H39,男選手データ!$A:$O,MATCH("所属",男選手データ!$1:$1,0),0))</f>
        <v/>
      </c>
      <c r="F37" t="str">
        <f t="shared" si="2"/>
        <v/>
      </c>
      <c r="I37" t="str">
        <f>IF($C37="","",VLOOKUP(一覧表!H39,男選手データ!$A:$O,MATCH("国籍",男選手データ!$1:$1,0),0))</f>
        <v/>
      </c>
      <c r="J37" t="str">
        <f>IF($C37="","",一覧表!G39)</f>
        <v/>
      </c>
      <c r="K37" t="str">
        <f>IF($C37="","",10000+一覧表!H39)</f>
        <v/>
      </c>
      <c r="L37" t="str">
        <f>IF($C37="","",VLOOKUP($K37-10000,男選手データ!$A:$O,MATCH("姓",男選手データ!$1:$1,0),0)&amp;" "&amp;VLOOKUP($K37-10000,男選手データ!$A:$O,MATCH("名",男選手データ!$1:$1,0),0))</f>
        <v/>
      </c>
      <c r="M37" t="str">
        <f>IF($C37="","",VALUE(一覧表!C39))</f>
        <v/>
      </c>
      <c r="N37" t="str">
        <f>IF($C37="","",IF(一覧表!K39="","",一覧表!K39&amp;".")&amp;IF(一覧表!L39="","",TEXT(一覧表!L39,"00")&amp;".")&amp;TEXT(一覧表!M39,"00"))</f>
        <v/>
      </c>
      <c r="O37" t="str">
        <f t="shared" si="3"/>
        <v/>
      </c>
      <c r="P37" t="str">
        <f t="shared" si="4"/>
        <v/>
      </c>
    </row>
    <row r="38" spans="1:16" x14ac:dyDescent="0.65">
      <c r="A38">
        <f t="shared" si="0"/>
        <v>0</v>
      </c>
      <c r="B38" t="str">
        <f t="shared" si="1"/>
        <v/>
      </c>
      <c r="C38" t="str">
        <f>IF(一覧表!H40="","",VLOOKUP(VLOOKUP(一覧表!H40,男選手データ!$A:$O,MATCH("所属",男選手データ!$1:$1,0),0),所属csv!$A:$H,MATCH("所属コード",所属csv!$1:$1,0),0))</f>
        <v/>
      </c>
      <c r="D38" t="str">
        <f>IF($C38="","",VLOOKUP(一覧表!H40,男選手データ!$A:$O,MATCH("所属",男選手データ!$1:$1,0),0))</f>
        <v/>
      </c>
      <c r="F38" t="str">
        <f t="shared" si="2"/>
        <v/>
      </c>
      <c r="I38" t="str">
        <f>IF($C38="","",VLOOKUP(一覧表!H40,男選手データ!$A:$O,MATCH("国籍",男選手データ!$1:$1,0),0))</f>
        <v/>
      </c>
      <c r="J38" t="str">
        <f>IF($C38="","",一覧表!G40)</f>
        <v/>
      </c>
      <c r="K38" t="str">
        <f>IF($C38="","",10000+一覧表!H40)</f>
        <v/>
      </c>
      <c r="L38" t="str">
        <f>IF($C38="","",VLOOKUP($K38-10000,男選手データ!$A:$O,MATCH("姓",男選手データ!$1:$1,0),0)&amp;" "&amp;VLOOKUP($K38-10000,男選手データ!$A:$O,MATCH("名",男選手データ!$1:$1,0),0))</f>
        <v/>
      </c>
      <c r="M38" t="str">
        <f>IF($C38="","",VALUE(一覧表!C40))</f>
        <v/>
      </c>
      <c r="N38" t="str">
        <f>IF($C38="","",IF(一覧表!K40="","",一覧表!K40&amp;".")&amp;IF(一覧表!L40="","",TEXT(一覧表!L40,"00")&amp;".")&amp;TEXT(一覧表!M40,"00"))</f>
        <v/>
      </c>
      <c r="O38" t="str">
        <f t="shared" si="3"/>
        <v/>
      </c>
      <c r="P38" t="str">
        <f t="shared" si="4"/>
        <v/>
      </c>
    </row>
    <row r="39" spans="1:16" x14ac:dyDescent="0.65">
      <c r="A39">
        <f t="shared" si="0"/>
        <v>0</v>
      </c>
      <c r="B39" t="str">
        <f t="shared" si="1"/>
        <v/>
      </c>
      <c r="C39" t="str">
        <f>IF(一覧表!H41="","",VLOOKUP(VLOOKUP(一覧表!H41,男選手データ!$A:$O,MATCH("所属",男選手データ!$1:$1,0),0),所属csv!$A:$H,MATCH("所属コード",所属csv!$1:$1,0),0))</f>
        <v/>
      </c>
      <c r="D39" t="str">
        <f>IF($C39="","",VLOOKUP(一覧表!H41,男選手データ!$A:$O,MATCH("所属",男選手データ!$1:$1,0),0))</f>
        <v/>
      </c>
      <c r="F39" t="str">
        <f t="shared" si="2"/>
        <v/>
      </c>
      <c r="I39" t="str">
        <f>IF($C39="","",VLOOKUP(一覧表!H41,男選手データ!$A:$O,MATCH("国籍",男選手データ!$1:$1,0),0))</f>
        <v/>
      </c>
      <c r="J39" t="str">
        <f>IF($C39="","",一覧表!G41)</f>
        <v/>
      </c>
      <c r="K39" t="str">
        <f>IF($C39="","",10000+一覧表!H41)</f>
        <v/>
      </c>
      <c r="L39" t="str">
        <f>IF($C39="","",VLOOKUP($K39-10000,男選手データ!$A:$O,MATCH("姓",男選手データ!$1:$1,0),0)&amp;" "&amp;VLOOKUP($K39-10000,男選手データ!$A:$O,MATCH("名",男選手データ!$1:$1,0),0))</f>
        <v/>
      </c>
      <c r="M39" t="str">
        <f>IF($C39="","",VALUE(一覧表!C41))</f>
        <v/>
      </c>
      <c r="N39" t="str">
        <f>IF($C39="","",IF(一覧表!K41="","",一覧表!K41&amp;".")&amp;IF(一覧表!L41="","",TEXT(一覧表!L41,"00")&amp;".")&amp;TEXT(一覧表!M41,"00"))</f>
        <v/>
      </c>
      <c r="O39" t="str">
        <f t="shared" si="3"/>
        <v/>
      </c>
      <c r="P39" t="str">
        <f t="shared" si="4"/>
        <v/>
      </c>
    </row>
    <row r="40" spans="1:16" x14ac:dyDescent="0.65">
      <c r="A40">
        <f t="shared" si="0"/>
        <v>0</v>
      </c>
      <c r="B40" t="str">
        <f t="shared" si="1"/>
        <v/>
      </c>
      <c r="C40" t="str">
        <f>IF(一覧表!H42="","",VLOOKUP(VLOOKUP(一覧表!H42,男選手データ!$A:$O,MATCH("所属",男選手データ!$1:$1,0),0),所属csv!$A:$H,MATCH("所属コード",所属csv!$1:$1,0),0))</f>
        <v/>
      </c>
      <c r="D40" t="str">
        <f>IF($C40="","",VLOOKUP(一覧表!H42,男選手データ!$A:$O,MATCH("所属",男選手データ!$1:$1,0),0))</f>
        <v/>
      </c>
      <c r="F40" t="str">
        <f t="shared" si="2"/>
        <v/>
      </c>
      <c r="I40" t="str">
        <f>IF($C40="","",VLOOKUP(一覧表!H42,男選手データ!$A:$O,MATCH("国籍",男選手データ!$1:$1,0),0))</f>
        <v/>
      </c>
      <c r="J40" t="str">
        <f>IF($C40="","",一覧表!G42)</f>
        <v/>
      </c>
      <c r="K40" t="str">
        <f>IF($C40="","",10000+一覧表!H42)</f>
        <v/>
      </c>
      <c r="L40" t="str">
        <f>IF($C40="","",VLOOKUP($K40-10000,男選手データ!$A:$O,MATCH("姓",男選手データ!$1:$1,0),0)&amp;" "&amp;VLOOKUP($K40-10000,男選手データ!$A:$O,MATCH("名",男選手データ!$1:$1,0),0))</f>
        <v/>
      </c>
      <c r="M40" t="str">
        <f>IF($C40="","",VALUE(一覧表!C42))</f>
        <v/>
      </c>
      <c r="N40" t="str">
        <f>IF($C40="","",IF(一覧表!K42="","",一覧表!K42&amp;".")&amp;IF(一覧表!L42="","",TEXT(一覧表!L42,"00")&amp;".")&amp;TEXT(一覧表!M42,"00"))</f>
        <v/>
      </c>
      <c r="O40" t="str">
        <f t="shared" si="3"/>
        <v/>
      </c>
      <c r="P40" t="str">
        <f t="shared" si="4"/>
        <v/>
      </c>
    </row>
    <row r="41" spans="1:16" x14ac:dyDescent="0.65">
      <c r="A41">
        <f t="shared" si="0"/>
        <v>0</v>
      </c>
      <c r="B41" t="str">
        <f t="shared" si="1"/>
        <v/>
      </c>
      <c r="C41" t="str">
        <f>IF(一覧表!H43="","",VLOOKUP(VLOOKUP(一覧表!H43,男選手データ!$A:$O,MATCH("所属",男選手データ!$1:$1,0),0),所属csv!$A:$H,MATCH("所属コード",所属csv!$1:$1,0),0))</f>
        <v/>
      </c>
      <c r="D41" t="str">
        <f>IF($C41="","",VLOOKUP(一覧表!H43,男選手データ!$A:$O,MATCH("所属",男選手データ!$1:$1,0),0))</f>
        <v/>
      </c>
      <c r="F41" t="str">
        <f t="shared" si="2"/>
        <v/>
      </c>
      <c r="I41" t="str">
        <f>IF($C41="","",VLOOKUP(一覧表!H43,男選手データ!$A:$O,MATCH("国籍",男選手データ!$1:$1,0),0))</f>
        <v/>
      </c>
      <c r="J41" t="str">
        <f>IF($C41="","",一覧表!G43)</f>
        <v/>
      </c>
      <c r="K41" t="str">
        <f>IF($C41="","",10000+一覧表!H43)</f>
        <v/>
      </c>
      <c r="L41" t="str">
        <f>IF($C41="","",VLOOKUP($K41-10000,男選手データ!$A:$O,MATCH("姓",男選手データ!$1:$1,0),0)&amp;" "&amp;VLOOKUP($K41-10000,男選手データ!$A:$O,MATCH("名",男選手データ!$1:$1,0),0))</f>
        <v/>
      </c>
      <c r="M41" t="str">
        <f>IF($C41="","",VALUE(一覧表!C43))</f>
        <v/>
      </c>
      <c r="N41" t="str">
        <f>IF($C41="","",IF(一覧表!K43="","",一覧表!K43&amp;".")&amp;IF(一覧表!L43="","",TEXT(一覧表!L43,"00")&amp;".")&amp;TEXT(一覧表!M43,"00"))</f>
        <v/>
      </c>
      <c r="O41" t="str">
        <f t="shared" si="3"/>
        <v/>
      </c>
      <c r="P41" t="str">
        <f t="shared" si="4"/>
        <v/>
      </c>
    </row>
    <row r="42" spans="1:16" x14ac:dyDescent="0.65">
      <c r="A42">
        <f t="shared" si="0"/>
        <v>0</v>
      </c>
      <c r="B42" t="str">
        <f t="shared" si="1"/>
        <v/>
      </c>
      <c r="C42" t="str">
        <f>IF(一覧表!H44="","",VLOOKUP(VLOOKUP(一覧表!H44,男選手データ!$A:$O,MATCH("所属",男選手データ!$1:$1,0),0),所属csv!$A:$H,MATCH("所属コード",所属csv!$1:$1,0),0))</f>
        <v/>
      </c>
      <c r="D42" t="str">
        <f>IF($C42="","",VLOOKUP(一覧表!H44,男選手データ!$A:$O,MATCH("所属",男選手データ!$1:$1,0),0))</f>
        <v/>
      </c>
      <c r="F42" t="str">
        <f t="shared" si="2"/>
        <v/>
      </c>
      <c r="I42" t="str">
        <f>IF($C42="","",VLOOKUP(一覧表!H44,男選手データ!$A:$O,MATCH("国籍",男選手データ!$1:$1,0),0))</f>
        <v/>
      </c>
      <c r="J42" t="str">
        <f>IF($C42="","",一覧表!G44)</f>
        <v/>
      </c>
      <c r="K42" t="str">
        <f>IF($C42="","",10000+一覧表!H44)</f>
        <v/>
      </c>
      <c r="L42" t="str">
        <f>IF($C42="","",VLOOKUP($K42-10000,男選手データ!$A:$O,MATCH("姓",男選手データ!$1:$1,0),0)&amp;" "&amp;VLOOKUP($K42-10000,男選手データ!$A:$O,MATCH("名",男選手データ!$1:$1,0),0))</f>
        <v/>
      </c>
      <c r="M42" t="str">
        <f>IF($C42="","",VALUE(一覧表!C44))</f>
        <v/>
      </c>
      <c r="N42" t="str">
        <f>IF($C42="","",IF(一覧表!K44="","",一覧表!K44&amp;".")&amp;IF(一覧表!L44="","",TEXT(一覧表!L44,"00")&amp;".")&amp;TEXT(一覧表!M44,"00"))</f>
        <v/>
      </c>
      <c r="O42" t="str">
        <f t="shared" si="3"/>
        <v/>
      </c>
      <c r="P42" t="str">
        <f t="shared" si="4"/>
        <v/>
      </c>
    </row>
    <row r="43" spans="1:16" x14ac:dyDescent="0.65">
      <c r="A43">
        <f t="shared" si="0"/>
        <v>0</v>
      </c>
      <c r="B43" t="str">
        <f t="shared" si="1"/>
        <v/>
      </c>
      <c r="C43" t="str">
        <f>IF(一覧表!H45="","",VLOOKUP(VLOOKUP(一覧表!H45,男選手データ!$A:$O,MATCH("所属",男選手データ!$1:$1,0),0),所属csv!$A:$H,MATCH("所属コード",所属csv!$1:$1,0),0))</f>
        <v/>
      </c>
      <c r="D43" t="str">
        <f>IF($C43="","",VLOOKUP(一覧表!H45,男選手データ!$A:$O,MATCH("所属",男選手データ!$1:$1,0),0))</f>
        <v/>
      </c>
      <c r="F43" t="str">
        <f t="shared" si="2"/>
        <v/>
      </c>
      <c r="I43" t="str">
        <f>IF($C43="","",VLOOKUP(一覧表!H45,男選手データ!$A:$O,MATCH("国籍",男選手データ!$1:$1,0),0))</f>
        <v/>
      </c>
      <c r="J43" t="str">
        <f>IF($C43="","",一覧表!G45)</f>
        <v/>
      </c>
      <c r="K43" t="str">
        <f>IF($C43="","",10000+一覧表!H45)</f>
        <v/>
      </c>
      <c r="L43" t="str">
        <f>IF($C43="","",VLOOKUP($K43-10000,男選手データ!$A:$O,MATCH("姓",男選手データ!$1:$1,0),0)&amp;" "&amp;VLOOKUP($K43-10000,男選手データ!$A:$O,MATCH("名",男選手データ!$1:$1,0),0))</f>
        <v/>
      </c>
      <c r="M43" t="str">
        <f>IF($C43="","",VALUE(一覧表!C45))</f>
        <v/>
      </c>
      <c r="N43" t="str">
        <f>IF($C43="","",IF(一覧表!K45="","",一覧表!K45&amp;".")&amp;IF(一覧表!L45="","",TEXT(一覧表!L45,"00")&amp;".")&amp;TEXT(一覧表!M45,"00"))</f>
        <v/>
      </c>
      <c r="O43" t="str">
        <f t="shared" si="3"/>
        <v/>
      </c>
      <c r="P43" t="str">
        <f t="shared" si="4"/>
        <v/>
      </c>
    </row>
    <row r="44" spans="1:16" x14ac:dyDescent="0.65">
      <c r="A44">
        <f t="shared" si="0"/>
        <v>0</v>
      </c>
      <c r="B44" t="str">
        <f t="shared" si="1"/>
        <v/>
      </c>
      <c r="C44" t="str">
        <f>IF(一覧表!H46="","",VLOOKUP(VLOOKUP(一覧表!H46,男選手データ!$A:$O,MATCH("所属",男選手データ!$1:$1,0),0),所属csv!$A:$H,MATCH("所属コード",所属csv!$1:$1,0),0))</f>
        <v/>
      </c>
      <c r="D44" t="str">
        <f>IF($C44="","",VLOOKUP(一覧表!H46,男選手データ!$A:$O,MATCH("所属",男選手データ!$1:$1,0),0))</f>
        <v/>
      </c>
      <c r="F44" t="str">
        <f t="shared" si="2"/>
        <v/>
      </c>
      <c r="I44" t="str">
        <f>IF($C44="","",VLOOKUP(一覧表!H46,男選手データ!$A:$O,MATCH("国籍",男選手データ!$1:$1,0),0))</f>
        <v/>
      </c>
      <c r="J44" t="str">
        <f>IF($C44="","",一覧表!G46)</f>
        <v/>
      </c>
      <c r="K44" t="str">
        <f>IF($C44="","",10000+一覧表!H46)</f>
        <v/>
      </c>
      <c r="L44" t="str">
        <f>IF($C44="","",VLOOKUP($K44-10000,男選手データ!$A:$O,MATCH("姓",男選手データ!$1:$1,0),0)&amp;" "&amp;VLOOKUP($K44-10000,男選手データ!$A:$O,MATCH("名",男選手データ!$1:$1,0),0))</f>
        <v/>
      </c>
      <c r="M44" t="str">
        <f>IF($C44="","",VALUE(一覧表!C46))</f>
        <v/>
      </c>
      <c r="N44" t="str">
        <f>IF($C44="","",IF(一覧表!K46="","",一覧表!K46&amp;".")&amp;IF(一覧表!L46="","",TEXT(一覧表!L46,"00")&amp;".")&amp;TEXT(一覧表!M46,"00"))</f>
        <v/>
      </c>
      <c r="O44" t="str">
        <f t="shared" si="3"/>
        <v/>
      </c>
      <c r="P44" t="str">
        <f t="shared" si="4"/>
        <v/>
      </c>
    </row>
    <row r="45" spans="1:16" x14ac:dyDescent="0.65">
      <c r="A45">
        <f t="shared" si="0"/>
        <v>0</v>
      </c>
      <c r="B45" t="str">
        <f t="shared" si="1"/>
        <v/>
      </c>
      <c r="C45" t="str">
        <f>IF(一覧表!H47="","",VLOOKUP(VLOOKUP(一覧表!H47,男選手データ!$A:$O,MATCH("所属",男選手データ!$1:$1,0),0),所属csv!$A:$H,MATCH("所属コード",所属csv!$1:$1,0),0))</f>
        <v/>
      </c>
      <c r="D45" t="str">
        <f>IF($C45="","",VLOOKUP(一覧表!H47,男選手データ!$A:$O,MATCH("所属",男選手データ!$1:$1,0),0))</f>
        <v/>
      </c>
      <c r="F45" t="str">
        <f t="shared" si="2"/>
        <v/>
      </c>
      <c r="I45" t="str">
        <f>IF($C45="","",VLOOKUP(一覧表!H47,男選手データ!$A:$O,MATCH("国籍",男選手データ!$1:$1,0),0))</f>
        <v/>
      </c>
      <c r="J45" t="str">
        <f>IF($C45="","",一覧表!G47)</f>
        <v/>
      </c>
      <c r="K45" t="str">
        <f>IF($C45="","",10000+一覧表!H47)</f>
        <v/>
      </c>
      <c r="L45" t="str">
        <f>IF($C45="","",VLOOKUP($K45-10000,男選手データ!$A:$O,MATCH("姓",男選手データ!$1:$1,0),0)&amp;" "&amp;VLOOKUP($K45-10000,男選手データ!$A:$O,MATCH("名",男選手データ!$1:$1,0),0))</f>
        <v/>
      </c>
      <c r="M45" t="str">
        <f>IF($C45="","",VALUE(一覧表!C47))</f>
        <v/>
      </c>
      <c r="N45" t="str">
        <f>IF($C45="","",IF(一覧表!K47="","",一覧表!K47&amp;".")&amp;IF(一覧表!L47="","",TEXT(一覧表!L47,"00")&amp;".")&amp;TEXT(一覧表!M47,"00"))</f>
        <v/>
      </c>
      <c r="O45" t="str">
        <f t="shared" si="3"/>
        <v/>
      </c>
      <c r="P45" t="str">
        <f t="shared" si="4"/>
        <v/>
      </c>
    </row>
    <row r="46" spans="1:16" x14ac:dyDescent="0.65">
      <c r="A46">
        <f t="shared" si="0"/>
        <v>0</v>
      </c>
      <c r="B46" t="str">
        <f t="shared" si="1"/>
        <v/>
      </c>
      <c r="C46" t="str">
        <f>IF(一覧表!H48="","",VLOOKUP(VLOOKUP(一覧表!H48,男選手データ!$A:$O,MATCH("所属",男選手データ!$1:$1,0),0),所属csv!$A:$H,MATCH("所属コード",所属csv!$1:$1,0),0))</f>
        <v/>
      </c>
      <c r="D46" t="str">
        <f>IF($C46="","",VLOOKUP(一覧表!H48,男選手データ!$A:$O,MATCH("所属",男選手データ!$1:$1,0),0))</f>
        <v/>
      </c>
      <c r="F46" t="str">
        <f t="shared" si="2"/>
        <v/>
      </c>
      <c r="I46" t="str">
        <f>IF($C46="","",VLOOKUP(一覧表!H48,男選手データ!$A:$O,MATCH("国籍",男選手データ!$1:$1,0),0))</f>
        <v/>
      </c>
      <c r="J46" t="str">
        <f>IF($C46="","",一覧表!G48)</f>
        <v/>
      </c>
      <c r="K46" t="str">
        <f>IF($C46="","",10000+一覧表!H48)</f>
        <v/>
      </c>
      <c r="L46" t="str">
        <f>IF($C46="","",VLOOKUP($K46-10000,男選手データ!$A:$O,MATCH("姓",男選手データ!$1:$1,0),0)&amp;" "&amp;VLOOKUP($K46-10000,男選手データ!$A:$O,MATCH("名",男選手データ!$1:$1,0),0))</f>
        <v/>
      </c>
      <c r="M46" t="str">
        <f>IF($C46="","",VALUE(一覧表!C48))</f>
        <v/>
      </c>
      <c r="N46" t="str">
        <f>IF($C46="","",IF(一覧表!K48="","",一覧表!K48&amp;".")&amp;IF(一覧表!L48="","",TEXT(一覧表!L48,"00")&amp;".")&amp;TEXT(一覧表!M48,"00"))</f>
        <v/>
      </c>
      <c r="O46" t="str">
        <f t="shared" si="3"/>
        <v/>
      </c>
      <c r="P46" t="str">
        <f t="shared" si="4"/>
        <v/>
      </c>
    </row>
    <row r="47" spans="1:16" x14ac:dyDescent="0.65">
      <c r="A47">
        <f t="shared" si="0"/>
        <v>0</v>
      </c>
      <c r="B47" t="str">
        <f t="shared" si="1"/>
        <v/>
      </c>
      <c r="C47" t="str">
        <f>IF(一覧表!H49="","",VLOOKUP(VLOOKUP(一覧表!H49,男選手データ!$A:$O,MATCH("所属",男選手データ!$1:$1,0),0),所属csv!$A:$H,MATCH("所属コード",所属csv!$1:$1,0),0))</f>
        <v/>
      </c>
      <c r="D47" t="str">
        <f>IF($C47="","",VLOOKUP(一覧表!H49,男選手データ!$A:$O,MATCH("所属",男選手データ!$1:$1,0),0))</f>
        <v/>
      </c>
      <c r="F47" t="str">
        <f t="shared" si="2"/>
        <v/>
      </c>
      <c r="I47" t="str">
        <f>IF($C47="","",VLOOKUP(一覧表!H49,男選手データ!$A:$O,MATCH("国籍",男選手データ!$1:$1,0),0))</f>
        <v/>
      </c>
      <c r="J47" t="str">
        <f>IF($C47="","",一覧表!G49)</f>
        <v/>
      </c>
      <c r="K47" t="str">
        <f>IF($C47="","",10000+一覧表!H49)</f>
        <v/>
      </c>
      <c r="L47" t="str">
        <f>IF($C47="","",VLOOKUP($K47-10000,男選手データ!$A:$O,MATCH("姓",男選手データ!$1:$1,0),0)&amp;" "&amp;VLOOKUP($K47-10000,男選手データ!$A:$O,MATCH("名",男選手データ!$1:$1,0),0))</f>
        <v/>
      </c>
      <c r="M47" t="str">
        <f>IF($C47="","",VALUE(一覧表!C49))</f>
        <v/>
      </c>
      <c r="N47" t="str">
        <f>IF($C47="","",IF(一覧表!K49="","",一覧表!K49&amp;".")&amp;IF(一覧表!L49="","",TEXT(一覧表!L49,"00")&amp;".")&amp;TEXT(一覧表!M49,"00"))</f>
        <v/>
      </c>
      <c r="O47" t="str">
        <f t="shared" si="3"/>
        <v/>
      </c>
      <c r="P47" t="str">
        <f t="shared" si="4"/>
        <v/>
      </c>
    </row>
    <row r="48" spans="1:16" x14ac:dyDescent="0.65">
      <c r="A48">
        <f t="shared" si="0"/>
        <v>0</v>
      </c>
      <c r="B48" t="str">
        <f t="shared" si="1"/>
        <v/>
      </c>
      <c r="C48" t="str">
        <f>IF(一覧表!H50="","",VLOOKUP(VLOOKUP(一覧表!H50,男選手データ!$A:$O,MATCH("所属",男選手データ!$1:$1,0),0),所属csv!$A:$H,MATCH("所属コード",所属csv!$1:$1,0),0))</f>
        <v/>
      </c>
      <c r="D48" t="str">
        <f>IF($C48="","",VLOOKUP(一覧表!H50,男選手データ!$A:$O,MATCH("所属",男選手データ!$1:$1,0),0))</f>
        <v/>
      </c>
      <c r="F48" t="str">
        <f t="shared" si="2"/>
        <v/>
      </c>
      <c r="I48" t="str">
        <f>IF($C48="","",VLOOKUP(一覧表!H50,男選手データ!$A:$O,MATCH("国籍",男選手データ!$1:$1,0),0))</f>
        <v/>
      </c>
      <c r="J48" t="str">
        <f>IF($C48="","",一覧表!G50)</f>
        <v/>
      </c>
      <c r="K48" t="str">
        <f>IF($C48="","",10000+一覧表!H50)</f>
        <v/>
      </c>
      <c r="L48" t="str">
        <f>IF($C48="","",VLOOKUP($K48-10000,男選手データ!$A:$O,MATCH("姓",男選手データ!$1:$1,0),0)&amp;" "&amp;VLOOKUP($K48-10000,男選手データ!$A:$O,MATCH("名",男選手データ!$1:$1,0),0))</f>
        <v/>
      </c>
      <c r="M48" t="str">
        <f>IF($C48="","",VALUE(一覧表!C50))</f>
        <v/>
      </c>
      <c r="N48" t="str">
        <f>IF($C48="","",IF(一覧表!K50="","",一覧表!K50&amp;".")&amp;IF(一覧表!L50="","",TEXT(一覧表!L50,"00")&amp;".")&amp;TEXT(一覧表!M50,"00"))</f>
        <v/>
      </c>
      <c r="O48" t="str">
        <f t="shared" si="3"/>
        <v/>
      </c>
      <c r="P48" t="str">
        <f t="shared" si="4"/>
        <v/>
      </c>
    </row>
    <row r="49" spans="1:16" x14ac:dyDescent="0.65">
      <c r="A49">
        <f t="shared" si="0"/>
        <v>0</v>
      </c>
      <c r="B49" t="str">
        <f t="shared" si="1"/>
        <v/>
      </c>
      <c r="C49" t="str">
        <f>IF(一覧表!H51="","",VLOOKUP(VLOOKUP(一覧表!H51,男選手データ!$A:$O,MATCH("所属",男選手データ!$1:$1,0),0),所属csv!$A:$H,MATCH("所属コード",所属csv!$1:$1,0),0))</f>
        <v/>
      </c>
      <c r="D49" t="str">
        <f>IF($C49="","",VLOOKUP(一覧表!H51,男選手データ!$A:$O,MATCH("所属",男選手データ!$1:$1,0),0))</f>
        <v/>
      </c>
      <c r="F49" t="str">
        <f t="shared" si="2"/>
        <v/>
      </c>
      <c r="I49" t="str">
        <f>IF($C49="","",VLOOKUP(一覧表!H51,男選手データ!$A:$O,MATCH("国籍",男選手データ!$1:$1,0),0))</f>
        <v/>
      </c>
      <c r="J49" t="str">
        <f>IF($C49="","",一覧表!G51)</f>
        <v/>
      </c>
      <c r="K49" t="str">
        <f>IF($C49="","",10000+一覧表!H51)</f>
        <v/>
      </c>
      <c r="L49" t="str">
        <f>IF($C49="","",VLOOKUP($K49-10000,男選手データ!$A:$O,MATCH("姓",男選手データ!$1:$1,0),0)&amp;" "&amp;VLOOKUP($K49-10000,男選手データ!$A:$O,MATCH("名",男選手データ!$1:$1,0),0))</f>
        <v/>
      </c>
      <c r="M49" t="str">
        <f>IF($C49="","",VALUE(一覧表!C51))</f>
        <v/>
      </c>
      <c r="N49" t="str">
        <f>IF($C49="","",IF(一覧表!K51="","",一覧表!K51&amp;".")&amp;IF(一覧表!L51="","",TEXT(一覧表!L51,"00")&amp;".")&amp;TEXT(一覧表!M51,"00"))</f>
        <v/>
      </c>
      <c r="O49" t="str">
        <f t="shared" si="3"/>
        <v/>
      </c>
      <c r="P49" t="str">
        <f t="shared" si="4"/>
        <v/>
      </c>
    </row>
    <row r="50" spans="1:16" x14ac:dyDescent="0.65">
      <c r="A50">
        <f t="shared" si="0"/>
        <v>0</v>
      </c>
      <c r="B50" t="str">
        <f t="shared" si="1"/>
        <v/>
      </c>
      <c r="C50" t="str">
        <f>IF(一覧表!H52="","",VLOOKUP(VLOOKUP(一覧表!H52,男選手データ!$A:$O,MATCH("所属",男選手データ!$1:$1,0),0),所属csv!$A:$H,MATCH("所属コード",所属csv!$1:$1,0),0))</f>
        <v/>
      </c>
      <c r="D50" t="str">
        <f>IF($C50="","",VLOOKUP(一覧表!H52,男選手データ!$A:$O,MATCH("所属",男選手データ!$1:$1,0),0))</f>
        <v/>
      </c>
      <c r="F50" t="str">
        <f t="shared" si="2"/>
        <v/>
      </c>
      <c r="I50" t="str">
        <f>IF($C50="","",VLOOKUP(一覧表!H52,男選手データ!$A:$O,MATCH("国籍",男選手データ!$1:$1,0),0))</f>
        <v/>
      </c>
      <c r="J50" t="str">
        <f>IF($C50="","",一覧表!G52)</f>
        <v/>
      </c>
      <c r="K50" t="str">
        <f>IF($C50="","",10000+一覧表!H52)</f>
        <v/>
      </c>
      <c r="L50" t="str">
        <f>IF($C50="","",VLOOKUP($K50-10000,男選手データ!$A:$O,MATCH("姓",男選手データ!$1:$1,0),0)&amp;" "&amp;VLOOKUP($K50-10000,男選手データ!$A:$O,MATCH("名",男選手データ!$1:$1,0),0))</f>
        <v/>
      </c>
      <c r="M50" t="str">
        <f>IF($C50="","",VALUE(一覧表!C52))</f>
        <v/>
      </c>
      <c r="N50" t="str">
        <f>IF($C50="","",IF(一覧表!K52="","",一覧表!K52&amp;".")&amp;IF(一覧表!L52="","",TEXT(一覧表!L52,"00")&amp;".")&amp;TEXT(一覧表!M52,"00"))</f>
        <v/>
      </c>
      <c r="O50" t="str">
        <f t="shared" si="3"/>
        <v/>
      </c>
      <c r="P50" t="str">
        <f t="shared" si="4"/>
        <v/>
      </c>
    </row>
    <row r="51" spans="1:16" x14ac:dyDescent="0.65">
      <c r="A51">
        <f t="shared" si="0"/>
        <v>0</v>
      </c>
      <c r="B51" t="str">
        <f t="shared" si="1"/>
        <v/>
      </c>
      <c r="C51" t="str">
        <f>IF(一覧表!H53="","",VLOOKUP(VLOOKUP(一覧表!H53,男選手データ!$A:$O,MATCH("所属",男選手データ!$1:$1,0),0),所属csv!$A:$H,MATCH("所属コード",所属csv!$1:$1,0),0))</f>
        <v/>
      </c>
      <c r="D51" t="str">
        <f>IF($C51="","",VLOOKUP(一覧表!H53,男選手データ!$A:$O,MATCH("所属",男選手データ!$1:$1,0),0))</f>
        <v/>
      </c>
      <c r="F51" t="str">
        <f t="shared" si="2"/>
        <v/>
      </c>
      <c r="I51" t="str">
        <f>IF($C51="","",VLOOKUP(一覧表!H53,男選手データ!$A:$O,MATCH("国籍",男選手データ!$1:$1,0),0))</f>
        <v/>
      </c>
      <c r="J51" t="str">
        <f>IF($C51="","",一覧表!G53)</f>
        <v/>
      </c>
      <c r="K51" t="str">
        <f>IF($C51="","",10000+一覧表!H53)</f>
        <v/>
      </c>
      <c r="L51" t="str">
        <f>IF($C51="","",VLOOKUP($K51-10000,男選手データ!$A:$O,MATCH("姓",男選手データ!$1:$1,0),0)&amp;" "&amp;VLOOKUP($K51-10000,男選手データ!$A:$O,MATCH("名",男選手データ!$1:$1,0),0))</f>
        <v/>
      </c>
      <c r="M51" t="str">
        <f>IF($C51="","",VALUE(一覧表!C53))</f>
        <v/>
      </c>
      <c r="N51" t="str">
        <f>IF($C51="","",IF(一覧表!K53="","",一覧表!K53&amp;".")&amp;IF(一覧表!L53="","",TEXT(一覧表!L53,"00")&amp;".")&amp;TEXT(一覧表!M53,"00"))</f>
        <v/>
      </c>
      <c r="O51" t="str">
        <f t="shared" si="3"/>
        <v/>
      </c>
      <c r="P51" t="str">
        <f t="shared" si="4"/>
        <v/>
      </c>
    </row>
    <row r="52" spans="1:16" x14ac:dyDescent="0.65">
      <c r="A52">
        <f t="shared" si="0"/>
        <v>0</v>
      </c>
      <c r="B52" t="str">
        <f t="shared" si="1"/>
        <v/>
      </c>
      <c r="C52" t="str">
        <f>IF(一覧表!H54="","",VLOOKUP(VLOOKUP(一覧表!H54,男選手データ!$A:$O,MATCH("所属",男選手データ!$1:$1,0),0),所属csv!$A:$H,MATCH("所属コード",所属csv!$1:$1,0),0))</f>
        <v/>
      </c>
      <c r="D52" t="str">
        <f>IF($C52="","",VLOOKUP(一覧表!H54,男選手データ!$A:$O,MATCH("所属",男選手データ!$1:$1,0),0))</f>
        <v/>
      </c>
      <c r="F52" t="str">
        <f t="shared" si="2"/>
        <v/>
      </c>
      <c r="I52" t="str">
        <f>IF($C52="","",VLOOKUP(一覧表!H54,男選手データ!$A:$O,MATCH("国籍",男選手データ!$1:$1,0),0))</f>
        <v/>
      </c>
      <c r="J52" t="str">
        <f>IF($C52="","",一覧表!G54)</f>
        <v/>
      </c>
      <c r="K52" t="str">
        <f>IF($C52="","",10000+一覧表!H54)</f>
        <v/>
      </c>
      <c r="L52" t="str">
        <f>IF($C52="","",VLOOKUP($K52-10000,男選手データ!$A:$O,MATCH("姓",男選手データ!$1:$1,0),0)&amp;" "&amp;VLOOKUP($K52-10000,男選手データ!$A:$O,MATCH("名",男選手データ!$1:$1,0),0))</f>
        <v/>
      </c>
      <c r="M52" t="str">
        <f>IF($C52="","",VALUE(一覧表!C54))</f>
        <v/>
      </c>
      <c r="N52" t="str">
        <f>IF($C52="","",IF(一覧表!K54="","",一覧表!K54&amp;".")&amp;IF(一覧表!L54="","",TEXT(一覧表!L54,"00")&amp;".")&amp;TEXT(一覧表!M54,"00"))</f>
        <v/>
      </c>
      <c r="O52" t="str">
        <f t="shared" si="3"/>
        <v/>
      </c>
      <c r="P52" t="str">
        <f t="shared" si="4"/>
        <v/>
      </c>
    </row>
    <row r="53" spans="1:16" x14ac:dyDescent="0.65">
      <c r="A53">
        <f t="shared" si="0"/>
        <v>0</v>
      </c>
      <c r="B53" t="str">
        <f t="shared" si="1"/>
        <v/>
      </c>
      <c r="C53" t="str">
        <f>IF(一覧表!H55="","",VLOOKUP(VLOOKUP(一覧表!H55,男選手データ!$A:$O,MATCH("所属",男選手データ!$1:$1,0),0),所属csv!$A:$H,MATCH("所属コード",所属csv!$1:$1,0),0))</f>
        <v/>
      </c>
      <c r="D53" t="str">
        <f>IF($C53="","",VLOOKUP(一覧表!H55,男選手データ!$A:$O,MATCH("所属",男選手データ!$1:$1,0),0))</f>
        <v/>
      </c>
      <c r="F53" t="str">
        <f t="shared" si="2"/>
        <v/>
      </c>
      <c r="I53" t="str">
        <f>IF($C53="","",VLOOKUP(一覧表!H55,男選手データ!$A:$O,MATCH("国籍",男選手データ!$1:$1,0),0))</f>
        <v/>
      </c>
      <c r="J53" t="str">
        <f>IF($C53="","",一覧表!G55)</f>
        <v/>
      </c>
      <c r="K53" t="str">
        <f>IF($C53="","",10000+一覧表!H55)</f>
        <v/>
      </c>
      <c r="L53" t="str">
        <f>IF($C53="","",VLOOKUP($K53-10000,男選手データ!$A:$O,MATCH("姓",男選手データ!$1:$1,0),0)&amp;" "&amp;VLOOKUP($K53-10000,男選手データ!$A:$O,MATCH("名",男選手データ!$1:$1,0),0))</f>
        <v/>
      </c>
      <c r="M53" t="str">
        <f>IF($C53="","",VALUE(一覧表!C55))</f>
        <v/>
      </c>
      <c r="N53" t="str">
        <f>IF($C53="","",IF(一覧表!K55="","",一覧表!K55&amp;".")&amp;IF(一覧表!L55="","",TEXT(一覧表!L55,"00")&amp;".")&amp;TEXT(一覧表!M55,"00"))</f>
        <v/>
      </c>
      <c r="O53" t="str">
        <f t="shared" si="3"/>
        <v/>
      </c>
      <c r="P53" t="str">
        <f t="shared" si="4"/>
        <v/>
      </c>
    </row>
    <row r="54" spans="1:16" x14ac:dyDescent="0.65">
      <c r="A54">
        <f t="shared" si="0"/>
        <v>0</v>
      </c>
      <c r="B54" t="str">
        <f t="shared" si="1"/>
        <v/>
      </c>
      <c r="C54" t="str">
        <f>IF(一覧表!H56="","",VLOOKUP(VLOOKUP(一覧表!H56,男選手データ!$A:$O,MATCH("所属",男選手データ!$1:$1,0),0),所属csv!$A:$H,MATCH("所属コード",所属csv!$1:$1,0),0))</f>
        <v/>
      </c>
      <c r="D54" t="str">
        <f>IF($C54="","",VLOOKUP(一覧表!H56,男選手データ!$A:$O,MATCH("所属",男選手データ!$1:$1,0),0))</f>
        <v/>
      </c>
      <c r="F54" t="str">
        <f t="shared" si="2"/>
        <v/>
      </c>
      <c r="I54" t="str">
        <f>IF($C54="","",VLOOKUP(一覧表!H56,男選手データ!$A:$O,MATCH("国籍",男選手データ!$1:$1,0),0))</f>
        <v/>
      </c>
      <c r="J54" t="str">
        <f>IF($C54="","",一覧表!G56)</f>
        <v/>
      </c>
      <c r="K54" t="str">
        <f>IF($C54="","",10000+一覧表!H56)</f>
        <v/>
      </c>
      <c r="L54" t="str">
        <f>IF($C54="","",VLOOKUP($K54-10000,男選手データ!$A:$O,MATCH("姓",男選手データ!$1:$1,0),0)&amp;" "&amp;VLOOKUP($K54-10000,男選手データ!$A:$O,MATCH("名",男選手データ!$1:$1,0),0))</f>
        <v/>
      </c>
      <c r="M54" t="str">
        <f>IF($C54="","",VALUE(一覧表!C56))</f>
        <v/>
      </c>
      <c r="N54" t="str">
        <f>IF($C54="","",IF(一覧表!K56="","",一覧表!K56&amp;".")&amp;IF(一覧表!L56="","",TEXT(一覧表!L56,"00")&amp;".")&amp;TEXT(一覧表!M56,"00"))</f>
        <v/>
      </c>
      <c r="O54" t="str">
        <f t="shared" si="3"/>
        <v/>
      </c>
      <c r="P54" t="str">
        <f t="shared" si="4"/>
        <v/>
      </c>
    </row>
    <row r="55" spans="1:16" x14ac:dyDescent="0.65">
      <c r="A55">
        <f t="shared" si="0"/>
        <v>0</v>
      </c>
      <c r="B55" t="str">
        <f t="shared" si="1"/>
        <v/>
      </c>
      <c r="C55" t="str">
        <f>IF(一覧表!H57="","",VLOOKUP(VLOOKUP(一覧表!H57,男選手データ!$A:$O,MATCH("所属",男選手データ!$1:$1,0),0),所属csv!$A:$H,MATCH("所属コード",所属csv!$1:$1,0),0))</f>
        <v/>
      </c>
      <c r="D55" t="str">
        <f>IF($C55="","",VLOOKUP(一覧表!H57,男選手データ!$A:$O,MATCH("所属",男選手データ!$1:$1,0),0))</f>
        <v/>
      </c>
      <c r="F55" t="str">
        <f t="shared" si="2"/>
        <v/>
      </c>
      <c r="I55" t="str">
        <f>IF($C55="","",VLOOKUP(一覧表!H57,男選手データ!$A:$O,MATCH("国籍",男選手データ!$1:$1,0),0))</f>
        <v/>
      </c>
      <c r="J55" t="str">
        <f>IF($C55="","",一覧表!G57)</f>
        <v/>
      </c>
      <c r="K55" t="str">
        <f>IF($C55="","",10000+一覧表!H57)</f>
        <v/>
      </c>
      <c r="L55" t="str">
        <f>IF($C55="","",VLOOKUP($K55-10000,男選手データ!$A:$O,MATCH("姓",男選手データ!$1:$1,0),0)&amp;" "&amp;VLOOKUP($K55-10000,男選手データ!$A:$O,MATCH("名",男選手データ!$1:$1,0),0))</f>
        <v/>
      </c>
      <c r="M55" t="str">
        <f>IF($C55="","",VALUE(一覧表!C57))</f>
        <v/>
      </c>
      <c r="N55" t="str">
        <f>IF($C55="","",IF(一覧表!K57="","",一覧表!K57&amp;".")&amp;IF(一覧表!L57="","",TEXT(一覧表!L57,"00")&amp;".")&amp;TEXT(一覧表!M57,"00"))</f>
        <v/>
      </c>
      <c r="O55" t="str">
        <f t="shared" si="3"/>
        <v/>
      </c>
      <c r="P55" t="str">
        <f t="shared" si="4"/>
        <v/>
      </c>
    </row>
    <row r="56" spans="1:16" x14ac:dyDescent="0.65">
      <c r="A56">
        <f t="shared" si="0"/>
        <v>0</v>
      </c>
      <c r="B56" t="str">
        <f t="shared" si="1"/>
        <v/>
      </c>
      <c r="C56" t="str">
        <f>IF(一覧表!H58="","",VLOOKUP(VLOOKUP(一覧表!H58,男選手データ!$A:$O,MATCH("所属",男選手データ!$1:$1,0),0),所属csv!$A:$H,MATCH("所属コード",所属csv!$1:$1,0),0))</f>
        <v/>
      </c>
      <c r="D56" t="str">
        <f>IF($C56="","",VLOOKUP(一覧表!H58,男選手データ!$A:$O,MATCH("所属",男選手データ!$1:$1,0),0))</f>
        <v/>
      </c>
      <c r="F56" t="str">
        <f t="shared" si="2"/>
        <v/>
      </c>
      <c r="I56" t="str">
        <f>IF($C56="","",VLOOKUP(一覧表!H58,男選手データ!$A:$O,MATCH("国籍",男選手データ!$1:$1,0),0))</f>
        <v/>
      </c>
      <c r="J56" t="str">
        <f>IF($C56="","",一覧表!G58)</f>
        <v/>
      </c>
      <c r="K56" t="str">
        <f>IF($C56="","",10000+一覧表!H58)</f>
        <v/>
      </c>
      <c r="L56" t="str">
        <f>IF($C56="","",VLOOKUP($K56-10000,男選手データ!$A:$O,MATCH("姓",男選手データ!$1:$1,0),0)&amp;" "&amp;VLOOKUP($K56-10000,男選手データ!$A:$O,MATCH("名",男選手データ!$1:$1,0),0))</f>
        <v/>
      </c>
      <c r="M56" t="str">
        <f>IF($C56="","",VALUE(一覧表!C58))</f>
        <v/>
      </c>
      <c r="N56" t="str">
        <f>IF($C56="","",IF(一覧表!K58="","",一覧表!K58&amp;".")&amp;IF(一覧表!L58="","",TEXT(一覧表!L58,"00")&amp;".")&amp;TEXT(一覧表!M58,"00"))</f>
        <v/>
      </c>
      <c r="O56" t="str">
        <f t="shared" si="3"/>
        <v/>
      </c>
      <c r="P56" t="str">
        <f t="shared" si="4"/>
        <v/>
      </c>
    </row>
    <row r="57" spans="1:16" x14ac:dyDescent="0.65">
      <c r="A57">
        <f t="shared" si="0"/>
        <v>0</v>
      </c>
      <c r="B57" t="str">
        <f t="shared" si="1"/>
        <v/>
      </c>
      <c r="C57" t="str">
        <f>IF(一覧表!H59="","",VLOOKUP(VLOOKUP(一覧表!H59,男選手データ!$A:$O,MATCH("所属",男選手データ!$1:$1,0),0),所属csv!$A:$H,MATCH("所属コード",所属csv!$1:$1,0),0))</f>
        <v/>
      </c>
      <c r="D57" t="str">
        <f>IF($C57="","",VLOOKUP(一覧表!H59,男選手データ!$A:$O,MATCH("所属",男選手データ!$1:$1,0),0))</f>
        <v/>
      </c>
      <c r="F57" t="str">
        <f t="shared" si="2"/>
        <v/>
      </c>
      <c r="I57" t="str">
        <f>IF($C57="","",VLOOKUP(一覧表!H59,男選手データ!$A:$O,MATCH("国籍",男選手データ!$1:$1,0),0))</f>
        <v/>
      </c>
      <c r="J57" t="str">
        <f>IF($C57="","",一覧表!G59)</f>
        <v/>
      </c>
      <c r="K57" t="str">
        <f>IF($C57="","",10000+一覧表!H59)</f>
        <v/>
      </c>
      <c r="L57" t="str">
        <f>IF($C57="","",VLOOKUP($K57-10000,男選手データ!$A:$O,MATCH("姓",男選手データ!$1:$1,0),0)&amp;" "&amp;VLOOKUP($K57-10000,男選手データ!$A:$O,MATCH("名",男選手データ!$1:$1,0),0))</f>
        <v/>
      </c>
      <c r="M57" t="str">
        <f>IF($C57="","",VALUE(一覧表!C59))</f>
        <v/>
      </c>
      <c r="N57" t="str">
        <f>IF($C57="","",IF(一覧表!K59="","",一覧表!K59&amp;".")&amp;IF(一覧表!L59="","",TEXT(一覧表!L59,"00")&amp;".")&amp;TEXT(一覧表!M59,"00"))</f>
        <v/>
      </c>
      <c r="O57" t="str">
        <f t="shared" si="3"/>
        <v/>
      </c>
      <c r="P57" t="str">
        <f t="shared" si="4"/>
        <v/>
      </c>
    </row>
    <row r="58" spans="1:16" x14ac:dyDescent="0.65">
      <c r="A58">
        <f t="shared" si="0"/>
        <v>0</v>
      </c>
      <c r="B58" t="str">
        <f t="shared" si="1"/>
        <v/>
      </c>
      <c r="C58" t="str">
        <f>IF(一覧表!H60="","",VLOOKUP(VLOOKUP(一覧表!H60,男選手データ!$A:$O,MATCH("所属",男選手データ!$1:$1,0),0),所属csv!$A:$H,MATCH("所属コード",所属csv!$1:$1,0),0))</f>
        <v/>
      </c>
      <c r="D58" t="str">
        <f>IF($C58="","",VLOOKUP(一覧表!H60,男選手データ!$A:$O,MATCH("所属",男選手データ!$1:$1,0),0))</f>
        <v/>
      </c>
      <c r="F58" t="str">
        <f t="shared" si="2"/>
        <v/>
      </c>
      <c r="I58" t="str">
        <f>IF($C58="","",VLOOKUP(一覧表!H60,男選手データ!$A:$O,MATCH("国籍",男選手データ!$1:$1,0),0))</f>
        <v/>
      </c>
      <c r="J58" t="str">
        <f>IF($C58="","",一覧表!G60)</f>
        <v/>
      </c>
      <c r="K58" t="str">
        <f>IF($C58="","",10000+一覧表!H60)</f>
        <v/>
      </c>
      <c r="L58" t="str">
        <f>IF($C58="","",VLOOKUP($K58-10000,男選手データ!$A:$O,MATCH("姓",男選手データ!$1:$1,0),0)&amp;" "&amp;VLOOKUP($K58-10000,男選手データ!$A:$O,MATCH("名",男選手データ!$1:$1,0),0))</f>
        <v/>
      </c>
      <c r="M58" t="str">
        <f>IF($C58="","",VALUE(一覧表!C60))</f>
        <v/>
      </c>
      <c r="N58" t="str">
        <f>IF($C58="","",IF(一覧表!K60="","",一覧表!K60&amp;".")&amp;IF(一覧表!L60="","",TEXT(一覧表!L60,"00")&amp;".")&amp;TEXT(一覧表!M60,"00"))</f>
        <v/>
      </c>
      <c r="O58" t="str">
        <f t="shared" si="3"/>
        <v/>
      </c>
      <c r="P58" t="str">
        <f t="shared" si="4"/>
        <v/>
      </c>
    </row>
    <row r="59" spans="1:16" x14ac:dyDescent="0.65">
      <c r="A59">
        <f t="shared" si="0"/>
        <v>0</v>
      </c>
      <c r="B59" t="str">
        <f t="shared" si="1"/>
        <v/>
      </c>
      <c r="C59" t="str">
        <f>IF(一覧表!H61="","",VLOOKUP(VLOOKUP(一覧表!H61,男選手データ!$A:$O,MATCH("所属",男選手データ!$1:$1,0),0),所属csv!$A:$H,MATCH("所属コード",所属csv!$1:$1,0),0))</f>
        <v/>
      </c>
      <c r="D59" t="str">
        <f>IF($C59="","",VLOOKUP(一覧表!H61,男選手データ!$A:$O,MATCH("所属",男選手データ!$1:$1,0),0))</f>
        <v/>
      </c>
      <c r="F59" t="str">
        <f t="shared" si="2"/>
        <v/>
      </c>
      <c r="I59" t="str">
        <f>IF($C59="","",VLOOKUP(一覧表!H61,男選手データ!$A:$O,MATCH("国籍",男選手データ!$1:$1,0),0))</f>
        <v/>
      </c>
      <c r="J59" t="str">
        <f>IF($C59="","",一覧表!G61)</f>
        <v/>
      </c>
      <c r="K59" t="str">
        <f>IF($C59="","",10000+一覧表!H61)</f>
        <v/>
      </c>
      <c r="L59" t="str">
        <f>IF($C59="","",VLOOKUP($K59-10000,男選手データ!$A:$O,MATCH("姓",男選手データ!$1:$1,0),0)&amp;" "&amp;VLOOKUP($K59-10000,男選手データ!$A:$O,MATCH("名",男選手データ!$1:$1,0),0))</f>
        <v/>
      </c>
      <c r="M59" t="str">
        <f>IF($C59="","",VALUE(一覧表!C61))</f>
        <v/>
      </c>
      <c r="N59" t="str">
        <f>IF($C59="","",IF(一覧表!K61="","",一覧表!K61&amp;".")&amp;IF(一覧表!L61="","",TEXT(一覧表!L61,"00")&amp;".")&amp;TEXT(一覧表!M61,"00"))</f>
        <v/>
      </c>
      <c r="O59" t="str">
        <f t="shared" si="3"/>
        <v/>
      </c>
      <c r="P59" t="str">
        <f t="shared" si="4"/>
        <v/>
      </c>
    </row>
    <row r="60" spans="1:16" x14ac:dyDescent="0.65">
      <c r="A60">
        <f t="shared" si="0"/>
        <v>0</v>
      </c>
      <c r="B60" t="str">
        <f t="shared" si="1"/>
        <v/>
      </c>
      <c r="C60" t="str">
        <f>IF(一覧表!H62="","",VLOOKUP(VLOOKUP(一覧表!H62,男選手データ!$A:$O,MATCH("所属",男選手データ!$1:$1,0),0),所属csv!$A:$H,MATCH("所属コード",所属csv!$1:$1,0),0))</f>
        <v/>
      </c>
      <c r="D60" t="str">
        <f>IF($C60="","",VLOOKUP(一覧表!H62,男選手データ!$A:$O,MATCH("所属",男選手データ!$1:$1,0),0))</f>
        <v/>
      </c>
      <c r="F60" t="str">
        <f t="shared" si="2"/>
        <v/>
      </c>
      <c r="I60" t="str">
        <f>IF($C60="","",VLOOKUP(一覧表!H62,男選手データ!$A:$O,MATCH("国籍",男選手データ!$1:$1,0),0))</f>
        <v/>
      </c>
      <c r="J60" t="str">
        <f>IF($C60="","",一覧表!G62)</f>
        <v/>
      </c>
      <c r="K60" t="str">
        <f>IF($C60="","",10000+一覧表!H62)</f>
        <v/>
      </c>
      <c r="L60" t="str">
        <f>IF($C60="","",VLOOKUP($K60-10000,男選手データ!$A:$O,MATCH("姓",男選手データ!$1:$1,0),0)&amp;" "&amp;VLOOKUP($K60-10000,男選手データ!$A:$O,MATCH("名",男選手データ!$1:$1,0),0))</f>
        <v/>
      </c>
      <c r="M60" t="str">
        <f>IF($C60="","",VALUE(一覧表!C62))</f>
        <v/>
      </c>
      <c r="N60" t="str">
        <f>IF($C60="","",IF(一覧表!K62="","",一覧表!K62&amp;".")&amp;IF(一覧表!L62="","",TEXT(一覧表!L62,"00")&amp;".")&amp;TEXT(一覧表!M62,"00"))</f>
        <v/>
      </c>
      <c r="O60" t="str">
        <f t="shared" si="3"/>
        <v/>
      </c>
      <c r="P60" t="str">
        <f t="shared" si="4"/>
        <v/>
      </c>
    </row>
    <row r="61" spans="1:16" x14ac:dyDescent="0.65">
      <c r="A61">
        <f t="shared" si="0"/>
        <v>0</v>
      </c>
      <c r="B61" t="str">
        <f t="shared" si="1"/>
        <v/>
      </c>
      <c r="C61" t="str">
        <f>IF(一覧表!H63="","",VLOOKUP(VLOOKUP(一覧表!H63,男選手データ!$A:$O,MATCH("所属",男選手データ!$1:$1,0),0),所属csv!$A:$H,MATCH("所属コード",所属csv!$1:$1,0),0))</f>
        <v/>
      </c>
      <c r="D61" t="str">
        <f>IF($C61="","",VLOOKUP(一覧表!H63,男選手データ!$A:$O,MATCH("所属",男選手データ!$1:$1,0),0))</f>
        <v/>
      </c>
      <c r="F61" t="str">
        <f t="shared" si="2"/>
        <v/>
      </c>
      <c r="I61" t="str">
        <f>IF($C61="","",VLOOKUP(一覧表!H63,男選手データ!$A:$O,MATCH("国籍",男選手データ!$1:$1,0),0))</f>
        <v/>
      </c>
      <c r="J61" t="str">
        <f>IF($C61="","",一覧表!G63)</f>
        <v/>
      </c>
      <c r="K61" t="str">
        <f>IF($C61="","",10000+一覧表!H63)</f>
        <v/>
      </c>
      <c r="L61" t="str">
        <f>IF($C61="","",VLOOKUP($K61-10000,男選手データ!$A:$O,MATCH("姓",男選手データ!$1:$1,0),0)&amp;" "&amp;VLOOKUP($K61-10000,男選手データ!$A:$O,MATCH("名",男選手データ!$1:$1,0),0))</f>
        <v/>
      </c>
      <c r="M61" t="str">
        <f>IF($C61="","",VALUE(一覧表!C63))</f>
        <v/>
      </c>
      <c r="N61" t="str">
        <f>IF($C61="","",IF(一覧表!K63="","",一覧表!K63&amp;".")&amp;IF(一覧表!L63="","",TEXT(一覧表!L63,"00")&amp;".")&amp;TEXT(一覧表!M63,"00"))</f>
        <v/>
      </c>
      <c r="O61" t="str">
        <f t="shared" si="3"/>
        <v/>
      </c>
      <c r="P61" t="str">
        <f t="shared" si="4"/>
        <v/>
      </c>
    </row>
    <row r="62" spans="1:16" x14ac:dyDescent="0.65">
      <c r="A62">
        <f t="shared" si="0"/>
        <v>0</v>
      </c>
      <c r="B62" t="str">
        <f t="shared" si="1"/>
        <v/>
      </c>
      <c r="C62" t="str">
        <f>IF(一覧表!H64="","",VLOOKUP(VLOOKUP(一覧表!H64,男選手データ!$A:$O,MATCH("所属",男選手データ!$1:$1,0),0),所属csv!$A:$H,MATCH("所属コード",所属csv!$1:$1,0),0))</f>
        <v/>
      </c>
      <c r="D62" t="str">
        <f>IF($C62="","",VLOOKUP(一覧表!H64,男選手データ!$A:$O,MATCH("所属",男選手データ!$1:$1,0),0))</f>
        <v/>
      </c>
      <c r="F62" t="str">
        <f t="shared" si="2"/>
        <v/>
      </c>
      <c r="I62" t="str">
        <f>IF($C62="","",VLOOKUP(一覧表!H64,男選手データ!$A:$O,MATCH("国籍",男選手データ!$1:$1,0),0))</f>
        <v/>
      </c>
      <c r="J62" t="str">
        <f>IF($C62="","",一覧表!G64)</f>
        <v/>
      </c>
      <c r="K62" t="str">
        <f>IF($C62="","",10000+一覧表!H64)</f>
        <v/>
      </c>
      <c r="L62" t="str">
        <f>IF($C62="","",VLOOKUP($K62-10000,男選手データ!$A:$O,MATCH("姓",男選手データ!$1:$1,0),0)&amp;" "&amp;VLOOKUP($K62-10000,男選手データ!$A:$O,MATCH("名",男選手データ!$1:$1,0),0))</f>
        <v/>
      </c>
      <c r="M62" t="str">
        <f>IF($C62="","",VALUE(一覧表!C64))</f>
        <v/>
      </c>
      <c r="N62" t="str">
        <f>IF($C62="","",IF(一覧表!K64="","",一覧表!K64&amp;".")&amp;IF(一覧表!L64="","",TEXT(一覧表!L64,"00")&amp;".")&amp;TEXT(一覧表!M64,"00"))</f>
        <v/>
      </c>
      <c r="O62" t="str">
        <f t="shared" si="3"/>
        <v/>
      </c>
      <c r="P62" t="str">
        <f t="shared" si="4"/>
        <v/>
      </c>
    </row>
    <row r="63" spans="1:16" x14ac:dyDescent="0.65">
      <c r="A63">
        <f t="shared" si="0"/>
        <v>0</v>
      </c>
      <c r="B63" t="str">
        <f t="shared" si="1"/>
        <v/>
      </c>
      <c r="C63" t="str">
        <f>IF(一覧表!H65="","",VLOOKUP(VLOOKUP(一覧表!H65,男選手データ!$A:$O,MATCH("所属",男選手データ!$1:$1,0),0),所属csv!$A:$H,MATCH("所属コード",所属csv!$1:$1,0),0))</f>
        <v/>
      </c>
      <c r="D63" t="str">
        <f>IF($C63="","",VLOOKUP(一覧表!H65,男選手データ!$A:$O,MATCH("所属",男選手データ!$1:$1,0),0))</f>
        <v/>
      </c>
      <c r="F63" t="str">
        <f t="shared" si="2"/>
        <v/>
      </c>
      <c r="I63" t="str">
        <f>IF($C63="","",VLOOKUP(一覧表!H65,男選手データ!$A:$O,MATCH("国籍",男選手データ!$1:$1,0),0))</f>
        <v/>
      </c>
      <c r="J63" t="str">
        <f>IF($C63="","",一覧表!G65)</f>
        <v/>
      </c>
      <c r="K63" t="str">
        <f>IF($C63="","",10000+一覧表!H65)</f>
        <v/>
      </c>
      <c r="L63" t="str">
        <f>IF($C63="","",VLOOKUP($K63-10000,男選手データ!$A:$O,MATCH("姓",男選手データ!$1:$1,0),0)&amp;" "&amp;VLOOKUP($K63-10000,男選手データ!$A:$O,MATCH("名",男選手データ!$1:$1,0),0))</f>
        <v/>
      </c>
      <c r="M63" t="str">
        <f>IF($C63="","",VALUE(一覧表!C65))</f>
        <v/>
      </c>
      <c r="N63" t="str">
        <f>IF($C63="","",IF(一覧表!K65="","",一覧表!K65&amp;".")&amp;IF(一覧表!L65="","",TEXT(一覧表!L65,"00")&amp;".")&amp;TEXT(一覧表!M65,"00"))</f>
        <v/>
      </c>
      <c r="O63" t="str">
        <f t="shared" si="3"/>
        <v/>
      </c>
      <c r="P63" t="str">
        <f t="shared" si="4"/>
        <v/>
      </c>
    </row>
    <row r="64" spans="1:16" x14ac:dyDescent="0.65">
      <c r="A64">
        <f t="shared" si="0"/>
        <v>0</v>
      </c>
      <c r="B64" t="str">
        <f t="shared" si="1"/>
        <v/>
      </c>
      <c r="C64" t="str">
        <f>IF(一覧表!H66="","",VLOOKUP(VLOOKUP(一覧表!H66,男選手データ!$A:$O,MATCH("所属",男選手データ!$1:$1,0),0),所属csv!$A:$H,MATCH("所属コード",所属csv!$1:$1,0),0))</f>
        <v/>
      </c>
      <c r="D64" t="str">
        <f>IF($C64="","",VLOOKUP(一覧表!H66,男選手データ!$A:$O,MATCH("所属",男選手データ!$1:$1,0),0))</f>
        <v/>
      </c>
      <c r="F64" t="str">
        <f t="shared" si="2"/>
        <v/>
      </c>
      <c r="I64" t="str">
        <f>IF($C64="","",VLOOKUP(一覧表!H66,男選手データ!$A:$O,MATCH("国籍",男選手データ!$1:$1,0),0))</f>
        <v/>
      </c>
      <c r="J64" t="str">
        <f>IF($C64="","",一覧表!G66)</f>
        <v/>
      </c>
      <c r="K64" t="str">
        <f>IF($C64="","",10000+一覧表!H66)</f>
        <v/>
      </c>
      <c r="L64" t="str">
        <f>IF($C64="","",VLOOKUP($K64-10000,男選手データ!$A:$O,MATCH("姓",男選手データ!$1:$1,0),0)&amp;" "&amp;VLOOKUP($K64-10000,男選手データ!$A:$O,MATCH("名",男選手データ!$1:$1,0),0))</f>
        <v/>
      </c>
      <c r="M64" t="str">
        <f>IF($C64="","",VALUE(一覧表!C66))</f>
        <v/>
      </c>
      <c r="N64" t="str">
        <f>IF($C64="","",IF(一覧表!K66="","",一覧表!K66&amp;".")&amp;IF(一覧表!L66="","",TEXT(一覧表!L66,"00")&amp;".")&amp;TEXT(一覧表!M66,"00"))</f>
        <v/>
      </c>
      <c r="O64" t="str">
        <f t="shared" si="3"/>
        <v/>
      </c>
      <c r="P64" t="str">
        <f t="shared" si="4"/>
        <v/>
      </c>
    </row>
    <row r="65" spans="1:16" x14ac:dyDescent="0.65">
      <c r="A65">
        <f t="shared" si="0"/>
        <v>0</v>
      </c>
      <c r="B65" t="str">
        <f t="shared" si="1"/>
        <v/>
      </c>
      <c r="C65" t="str">
        <f>IF(一覧表!H67="","",VLOOKUP(VLOOKUP(一覧表!H67,男選手データ!$A:$O,MATCH("所属",男選手データ!$1:$1,0),0),所属csv!$A:$H,MATCH("所属コード",所属csv!$1:$1,0),0))</f>
        <v/>
      </c>
      <c r="D65" t="str">
        <f>IF($C65="","",VLOOKUP(一覧表!H67,男選手データ!$A:$O,MATCH("所属",男選手データ!$1:$1,0),0))</f>
        <v/>
      </c>
      <c r="F65" t="str">
        <f t="shared" si="2"/>
        <v/>
      </c>
      <c r="I65" t="str">
        <f>IF($C65="","",VLOOKUP(一覧表!H67,男選手データ!$A:$O,MATCH("国籍",男選手データ!$1:$1,0),0))</f>
        <v/>
      </c>
      <c r="J65" t="str">
        <f>IF($C65="","",一覧表!G67)</f>
        <v/>
      </c>
      <c r="K65" t="str">
        <f>IF($C65="","",10000+一覧表!H67)</f>
        <v/>
      </c>
      <c r="L65" t="str">
        <f>IF($C65="","",VLOOKUP($K65-10000,男選手データ!$A:$O,MATCH("姓",男選手データ!$1:$1,0),0)&amp;" "&amp;VLOOKUP($K65-10000,男選手データ!$A:$O,MATCH("名",男選手データ!$1:$1,0),0))</f>
        <v/>
      </c>
      <c r="M65" t="str">
        <f>IF($C65="","",VALUE(一覧表!C67))</f>
        <v/>
      </c>
      <c r="N65" t="str">
        <f>IF($C65="","",IF(一覧表!K67="","",一覧表!K67&amp;".")&amp;IF(一覧表!L67="","",TEXT(一覧表!L67,"00")&amp;".")&amp;TEXT(一覧表!M67,"00"))</f>
        <v/>
      </c>
      <c r="O65" t="str">
        <f t="shared" si="3"/>
        <v/>
      </c>
      <c r="P65" t="str">
        <f t="shared" si="4"/>
        <v/>
      </c>
    </row>
    <row r="66" spans="1:16" x14ac:dyDescent="0.65">
      <c r="A66">
        <f t="shared" si="0"/>
        <v>0</v>
      </c>
      <c r="B66" t="str">
        <f t="shared" si="1"/>
        <v/>
      </c>
      <c r="C66" t="str">
        <f>IF(一覧表!H68="","",VLOOKUP(VLOOKUP(一覧表!H68,男選手データ!$A:$O,MATCH("所属",男選手データ!$1:$1,0),0),所属csv!$A:$H,MATCH("所属コード",所属csv!$1:$1,0),0))</f>
        <v/>
      </c>
      <c r="D66" t="str">
        <f>IF($C66="","",VLOOKUP(一覧表!H68,男選手データ!$A:$O,MATCH("所属",男選手データ!$1:$1,0),0))</f>
        <v/>
      </c>
      <c r="F66" t="str">
        <f t="shared" si="2"/>
        <v/>
      </c>
      <c r="I66" t="str">
        <f>IF($C66="","",VLOOKUP(一覧表!H68,男選手データ!$A:$O,MATCH("国籍",男選手データ!$1:$1,0),0))</f>
        <v/>
      </c>
      <c r="J66" t="str">
        <f>IF($C66="","",一覧表!G68)</f>
        <v/>
      </c>
      <c r="K66" t="str">
        <f>IF($C66="","",10000+一覧表!H68)</f>
        <v/>
      </c>
      <c r="L66" t="str">
        <f>IF($C66="","",VLOOKUP($K66-10000,男選手データ!$A:$O,MATCH("姓",男選手データ!$1:$1,0),0)&amp;" "&amp;VLOOKUP($K66-10000,男選手データ!$A:$O,MATCH("名",男選手データ!$1:$1,0),0))</f>
        <v/>
      </c>
      <c r="M66" t="str">
        <f>IF($C66="","",VALUE(一覧表!C68))</f>
        <v/>
      </c>
      <c r="N66" t="str">
        <f>IF($C66="","",IF(一覧表!K68="","",一覧表!K68&amp;".")&amp;IF(一覧表!L68="","",TEXT(一覧表!L68,"00")&amp;".")&amp;TEXT(一覧表!M68,"00"))</f>
        <v/>
      </c>
      <c r="O66" t="str">
        <f t="shared" si="3"/>
        <v/>
      </c>
      <c r="P66" t="str">
        <f t="shared" si="4"/>
        <v/>
      </c>
    </row>
    <row r="67" spans="1:16" x14ac:dyDescent="0.65">
      <c r="A67">
        <f t="shared" ref="A67:A100" si="5">IF(OR(M67=11,M67=25),A66+1,A66)</f>
        <v>0</v>
      </c>
      <c r="B67" t="str">
        <f t="shared" ref="B67:B100" si="6">IF($C67="","",10000+C67)</f>
        <v/>
      </c>
      <c r="C67" t="str">
        <f>IF(一覧表!H69="","",VLOOKUP(VLOOKUP(一覧表!H69,男選手データ!$A:$O,MATCH("所属",男選手データ!$1:$1,0),0),所属csv!$A:$H,MATCH("所属コード",所属csv!$1:$1,0),0))</f>
        <v/>
      </c>
      <c r="D67" t="str">
        <f>IF($C67="","",VLOOKUP(一覧表!H69,男選手データ!$A:$O,MATCH("所属",男選手データ!$1:$1,0),0))</f>
        <v/>
      </c>
      <c r="F67" t="str">
        <f t="shared" ref="F67:F100" si="7">IF(D67="","",D67)</f>
        <v/>
      </c>
      <c r="I67" t="str">
        <f>IF($C67="","",VLOOKUP(一覧表!H69,男選手データ!$A:$O,MATCH("国籍",男選手データ!$1:$1,0),0))</f>
        <v/>
      </c>
      <c r="J67" t="str">
        <f>IF($C67="","",一覧表!G69)</f>
        <v/>
      </c>
      <c r="K67" t="str">
        <f>IF($C67="","",10000+一覧表!H69)</f>
        <v/>
      </c>
      <c r="L67" t="str">
        <f>IF($C67="","",VLOOKUP($K67-10000,男選手データ!$A:$O,MATCH("姓",男選手データ!$1:$1,0),0)&amp;" "&amp;VLOOKUP($K67-10000,男選手データ!$A:$O,MATCH("名",男選手データ!$1:$1,0),0))</f>
        <v/>
      </c>
      <c r="M67" t="str">
        <f>IF($C67="","",VALUE(一覧表!C69))</f>
        <v/>
      </c>
      <c r="N67" t="str">
        <f>IF($C67="","",IF(一覧表!K69="","",一覧表!K69&amp;".")&amp;IF(一覧表!L69="","",TEXT(一覧表!L69,"00")&amp;".")&amp;TEXT(一覧表!M69,"00"))</f>
        <v/>
      </c>
      <c r="O67" t="str">
        <f t="shared" ref="O67:O130" si="8">IF($C67="","",0)</f>
        <v/>
      </c>
      <c r="P67" t="str">
        <f t="shared" ref="P67:P130" si="9">IF($C67="","",2)</f>
        <v/>
      </c>
    </row>
    <row r="68" spans="1:16" x14ac:dyDescent="0.65">
      <c r="A68">
        <f t="shared" si="5"/>
        <v>0</v>
      </c>
      <c r="B68" t="str">
        <f t="shared" si="6"/>
        <v/>
      </c>
      <c r="C68" t="str">
        <f>IF(一覧表!H70="","",VLOOKUP(VLOOKUP(一覧表!H70,男選手データ!$A:$O,MATCH("所属",男選手データ!$1:$1,0),0),所属csv!$A:$H,MATCH("所属コード",所属csv!$1:$1,0),0))</f>
        <v/>
      </c>
      <c r="D68" t="str">
        <f>IF($C68="","",VLOOKUP(一覧表!H70,男選手データ!$A:$O,MATCH("所属",男選手データ!$1:$1,0),0))</f>
        <v/>
      </c>
      <c r="F68" t="str">
        <f t="shared" si="7"/>
        <v/>
      </c>
      <c r="I68" t="str">
        <f>IF($C68="","",VLOOKUP(一覧表!H70,男選手データ!$A:$O,MATCH("国籍",男選手データ!$1:$1,0),0))</f>
        <v/>
      </c>
      <c r="J68" t="str">
        <f>IF($C68="","",一覧表!G70)</f>
        <v/>
      </c>
      <c r="K68" t="str">
        <f>IF($C68="","",10000+一覧表!H70)</f>
        <v/>
      </c>
      <c r="L68" t="str">
        <f>IF($C68="","",VLOOKUP($K68-10000,男選手データ!$A:$O,MATCH("姓",男選手データ!$1:$1,0),0)&amp;" "&amp;VLOOKUP($K68-10000,男選手データ!$A:$O,MATCH("名",男選手データ!$1:$1,0),0))</f>
        <v/>
      </c>
      <c r="M68" t="str">
        <f>IF($C68="","",VALUE(一覧表!C70))</f>
        <v/>
      </c>
      <c r="N68" t="str">
        <f>IF($C68="","",IF(一覧表!K70="","",一覧表!K70&amp;".")&amp;IF(一覧表!L70="","",TEXT(一覧表!L70,"00")&amp;".")&amp;TEXT(一覧表!M70,"00"))</f>
        <v/>
      </c>
      <c r="O68" t="str">
        <f t="shared" si="8"/>
        <v/>
      </c>
      <c r="P68" t="str">
        <f t="shared" si="9"/>
        <v/>
      </c>
    </row>
    <row r="69" spans="1:16" x14ac:dyDescent="0.65">
      <c r="A69">
        <f t="shared" si="5"/>
        <v>0</v>
      </c>
      <c r="B69" t="str">
        <f t="shared" si="6"/>
        <v/>
      </c>
      <c r="C69" t="str">
        <f>IF(一覧表!H71="","",VLOOKUP(VLOOKUP(一覧表!H71,男選手データ!$A:$O,MATCH("所属",男選手データ!$1:$1,0),0),所属csv!$A:$H,MATCH("所属コード",所属csv!$1:$1,0),0))</f>
        <v/>
      </c>
      <c r="D69" t="str">
        <f>IF($C69="","",VLOOKUP(一覧表!H71,男選手データ!$A:$O,MATCH("所属",男選手データ!$1:$1,0),0))</f>
        <v/>
      </c>
      <c r="F69" t="str">
        <f t="shared" si="7"/>
        <v/>
      </c>
      <c r="I69" t="str">
        <f>IF($C69="","",VLOOKUP(一覧表!H71,男選手データ!$A:$O,MATCH("国籍",男選手データ!$1:$1,0),0))</f>
        <v/>
      </c>
      <c r="J69" t="str">
        <f>IF($C69="","",一覧表!G71)</f>
        <v/>
      </c>
      <c r="K69" t="str">
        <f>IF($C69="","",10000+一覧表!H71)</f>
        <v/>
      </c>
      <c r="L69" t="str">
        <f>IF($C69="","",VLOOKUP($K69-10000,男選手データ!$A:$O,MATCH("姓",男選手データ!$1:$1,0),0)&amp;" "&amp;VLOOKUP($K69-10000,男選手データ!$A:$O,MATCH("名",男選手データ!$1:$1,0),0))</f>
        <v/>
      </c>
      <c r="M69" t="str">
        <f>IF($C69="","",VALUE(一覧表!C71))</f>
        <v/>
      </c>
      <c r="N69" t="str">
        <f>IF($C69="","",IF(一覧表!K71="","",一覧表!K71&amp;".")&amp;IF(一覧表!L71="","",TEXT(一覧表!L71,"00")&amp;".")&amp;TEXT(一覧表!M71,"00"))</f>
        <v/>
      </c>
      <c r="O69" t="str">
        <f t="shared" si="8"/>
        <v/>
      </c>
      <c r="P69" t="str">
        <f t="shared" si="9"/>
        <v/>
      </c>
    </row>
    <row r="70" spans="1:16" x14ac:dyDescent="0.65">
      <c r="A70">
        <f t="shared" si="5"/>
        <v>0</v>
      </c>
      <c r="B70" t="str">
        <f t="shared" si="6"/>
        <v/>
      </c>
      <c r="C70" t="str">
        <f>IF(一覧表!H72="","",VLOOKUP(VLOOKUP(一覧表!H72,男選手データ!$A:$O,MATCH("所属",男選手データ!$1:$1,0),0),所属csv!$A:$H,MATCH("所属コード",所属csv!$1:$1,0),0))</f>
        <v/>
      </c>
      <c r="D70" t="str">
        <f>IF($C70="","",VLOOKUP(一覧表!H72,男選手データ!$A:$O,MATCH("所属",男選手データ!$1:$1,0),0))</f>
        <v/>
      </c>
      <c r="F70" t="str">
        <f t="shared" si="7"/>
        <v/>
      </c>
      <c r="I70" t="str">
        <f>IF($C70="","",VLOOKUP(一覧表!H72,男選手データ!$A:$O,MATCH("国籍",男選手データ!$1:$1,0),0))</f>
        <v/>
      </c>
      <c r="J70" t="str">
        <f>IF($C70="","",一覧表!G72)</f>
        <v/>
      </c>
      <c r="K70" t="str">
        <f>IF($C70="","",10000+一覧表!H72)</f>
        <v/>
      </c>
      <c r="L70" t="str">
        <f>IF($C70="","",VLOOKUP($K70-10000,男選手データ!$A:$O,MATCH("姓",男選手データ!$1:$1,0),0)&amp;" "&amp;VLOOKUP($K70-10000,男選手データ!$A:$O,MATCH("名",男選手データ!$1:$1,0),0))</f>
        <v/>
      </c>
      <c r="M70" t="str">
        <f>IF($C70="","",VALUE(一覧表!C72))</f>
        <v/>
      </c>
      <c r="N70" t="str">
        <f>IF($C70="","",IF(一覧表!K72="","",一覧表!K72&amp;".")&amp;IF(一覧表!L72="","",TEXT(一覧表!L72,"00")&amp;".")&amp;TEXT(一覧表!M72,"00"))</f>
        <v/>
      </c>
      <c r="O70" t="str">
        <f t="shared" si="8"/>
        <v/>
      </c>
      <c r="P70" t="str">
        <f t="shared" si="9"/>
        <v/>
      </c>
    </row>
    <row r="71" spans="1:16" x14ac:dyDescent="0.65">
      <c r="A71">
        <f t="shared" si="5"/>
        <v>0</v>
      </c>
      <c r="B71" t="str">
        <f t="shared" si="6"/>
        <v/>
      </c>
      <c r="C71" t="str">
        <f>IF(一覧表!H73="","",VLOOKUP(VLOOKUP(一覧表!H73,男選手データ!$A:$O,MATCH("所属",男選手データ!$1:$1,0),0),所属csv!$A:$H,MATCH("所属コード",所属csv!$1:$1,0),0))</f>
        <v/>
      </c>
      <c r="D71" t="str">
        <f>IF($C71="","",VLOOKUP(一覧表!H73,男選手データ!$A:$O,MATCH("所属",男選手データ!$1:$1,0),0))</f>
        <v/>
      </c>
      <c r="F71" t="str">
        <f t="shared" si="7"/>
        <v/>
      </c>
      <c r="I71" t="str">
        <f>IF($C71="","",VLOOKUP(一覧表!H73,男選手データ!$A:$O,MATCH("国籍",男選手データ!$1:$1,0),0))</f>
        <v/>
      </c>
      <c r="J71" t="str">
        <f>IF($C71="","",一覧表!G73)</f>
        <v/>
      </c>
      <c r="K71" t="str">
        <f>IF($C71="","",10000+一覧表!H73)</f>
        <v/>
      </c>
      <c r="L71" t="str">
        <f>IF($C71="","",VLOOKUP($K71-10000,男選手データ!$A:$O,MATCH("姓",男選手データ!$1:$1,0),0)&amp;" "&amp;VLOOKUP($K71-10000,男選手データ!$A:$O,MATCH("名",男選手データ!$1:$1,0),0))</f>
        <v/>
      </c>
      <c r="M71" t="str">
        <f>IF($C71="","",VALUE(一覧表!C73))</f>
        <v/>
      </c>
      <c r="N71" t="str">
        <f>IF($C71="","",IF(一覧表!K73="","",一覧表!K73&amp;".")&amp;IF(一覧表!L73="","",TEXT(一覧表!L73,"00")&amp;".")&amp;TEXT(一覧表!M73,"00"))</f>
        <v/>
      </c>
      <c r="O71" t="str">
        <f t="shared" si="8"/>
        <v/>
      </c>
      <c r="P71" t="str">
        <f t="shared" si="9"/>
        <v/>
      </c>
    </row>
    <row r="72" spans="1:16" x14ac:dyDescent="0.65">
      <c r="A72">
        <f t="shared" si="5"/>
        <v>0</v>
      </c>
      <c r="B72" t="str">
        <f t="shared" si="6"/>
        <v/>
      </c>
      <c r="C72" t="str">
        <f>IF(一覧表!H74="","",VLOOKUP(VLOOKUP(一覧表!H74,男選手データ!$A:$O,MATCH("所属",男選手データ!$1:$1,0),0),所属csv!$A:$H,MATCH("所属コード",所属csv!$1:$1,0),0))</f>
        <v/>
      </c>
      <c r="D72" t="str">
        <f>IF($C72="","",VLOOKUP(一覧表!H74,男選手データ!$A:$O,MATCH("所属",男選手データ!$1:$1,0),0))</f>
        <v/>
      </c>
      <c r="F72" t="str">
        <f t="shared" si="7"/>
        <v/>
      </c>
      <c r="I72" t="str">
        <f>IF($C72="","",VLOOKUP(一覧表!H74,男選手データ!$A:$O,MATCH("国籍",男選手データ!$1:$1,0),0))</f>
        <v/>
      </c>
      <c r="J72" t="str">
        <f>IF($C72="","",一覧表!G74)</f>
        <v/>
      </c>
      <c r="K72" t="str">
        <f>IF($C72="","",10000+一覧表!H74)</f>
        <v/>
      </c>
      <c r="L72" t="str">
        <f>IF($C72="","",VLOOKUP($K72-10000,男選手データ!$A:$O,MATCH("姓",男選手データ!$1:$1,0),0)&amp;" "&amp;VLOOKUP($K72-10000,男選手データ!$A:$O,MATCH("名",男選手データ!$1:$1,0),0))</f>
        <v/>
      </c>
      <c r="M72" t="str">
        <f>IF($C72="","",VALUE(一覧表!C74))</f>
        <v/>
      </c>
      <c r="N72" t="str">
        <f>IF($C72="","",IF(一覧表!K74="","",一覧表!K74&amp;".")&amp;IF(一覧表!L74="","",TEXT(一覧表!L74,"00")&amp;".")&amp;TEXT(一覧表!M74,"00"))</f>
        <v/>
      </c>
      <c r="O72" t="str">
        <f t="shared" si="8"/>
        <v/>
      </c>
      <c r="P72" t="str">
        <f t="shared" si="9"/>
        <v/>
      </c>
    </row>
    <row r="73" spans="1:16" x14ac:dyDescent="0.65">
      <c r="A73">
        <f t="shared" si="5"/>
        <v>0</v>
      </c>
      <c r="B73" t="str">
        <f t="shared" si="6"/>
        <v/>
      </c>
      <c r="C73" t="str">
        <f>IF(一覧表!H75="","",VLOOKUP(VLOOKUP(一覧表!H75,男選手データ!$A:$O,MATCH("所属",男選手データ!$1:$1,0),0),所属csv!$A:$H,MATCH("所属コード",所属csv!$1:$1,0),0))</f>
        <v/>
      </c>
      <c r="D73" t="str">
        <f>IF($C73="","",VLOOKUP(一覧表!H75,男選手データ!$A:$O,MATCH("所属",男選手データ!$1:$1,0),0))</f>
        <v/>
      </c>
      <c r="F73" t="str">
        <f t="shared" si="7"/>
        <v/>
      </c>
      <c r="I73" t="str">
        <f>IF($C73="","",VLOOKUP(一覧表!H75,男選手データ!$A:$O,MATCH("国籍",男選手データ!$1:$1,0),0))</f>
        <v/>
      </c>
      <c r="J73" t="str">
        <f>IF($C73="","",一覧表!G75)</f>
        <v/>
      </c>
      <c r="K73" t="str">
        <f>IF($C73="","",10000+一覧表!H75)</f>
        <v/>
      </c>
      <c r="L73" t="str">
        <f>IF($C73="","",VLOOKUP($K73-10000,男選手データ!$A:$O,MATCH("姓",男選手データ!$1:$1,0),0)&amp;" "&amp;VLOOKUP($K73-10000,男選手データ!$A:$O,MATCH("名",男選手データ!$1:$1,0),0))</f>
        <v/>
      </c>
      <c r="M73" t="str">
        <f>IF($C73="","",VALUE(一覧表!C75))</f>
        <v/>
      </c>
      <c r="N73" t="str">
        <f>IF($C73="","",IF(一覧表!K75="","",一覧表!K75&amp;".")&amp;IF(一覧表!L75="","",TEXT(一覧表!L75,"00")&amp;".")&amp;TEXT(一覧表!M75,"00"))</f>
        <v/>
      </c>
      <c r="O73" t="str">
        <f t="shared" si="8"/>
        <v/>
      </c>
      <c r="P73" t="str">
        <f t="shared" si="9"/>
        <v/>
      </c>
    </row>
    <row r="74" spans="1:16" x14ac:dyDescent="0.65">
      <c r="A74">
        <f t="shared" si="5"/>
        <v>0</v>
      </c>
      <c r="B74" t="str">
        <f t="shared" si="6"/>
        <v/>
      </c>
      <c r="C74" t="str">
        <f>IF(一覧表!H76="","",VLOOKUP(VLOOKUP(一覧表!H76,男選手データ!$A:$O,MATCH("所属",男選手データ!$1:$1,0),0),所属csv!$A:$H,MATCH("所属コード",所属csv!$1:$1,0),0))</f>
        <v/>
      </c>
      <c r="D74" t="str">
        <f>IF($C74="","",VLOOKUP(一覧表!H76,男選手データ!$A:$O,MATCH("所属",男選手データ!$1:$1,0),0))</f>
        <v/>
      </c>
      <c r="F74" t="str">
        <f t="shared" si="7"/>
        <v/>
      </c>
      <c r="I74" t="str">
        <f>IF($C74="","",VLOOKUP(一覧表!H76,男選手データ!$A:$O,MATCH("国籍",男選手データ!$1:$1,0),0))</f>
        <v/>
      </c>
      <c r="J74" t="str">
        <f>IF($C74="","",一覧表!G76)</f>
        <v/>
      </c>
      <c r="K74" t="str">
        <f>IF($C74="","",10000+一覧表!H76)</f>
        <v/>
      </c>
      <c r="L74" t="str">
        <f>IF($C74="","",VLOOKUP($K74-10000,男選手データ!$A:$O,MATCH("姓",男選手データ!$1:$1,0),0)&amp;" "&amp;VLOOKUP($K74-10000,男選手データ!$A:$O,MATCH("名",男選手データ!$1:$1,0),0))</f>
        <v/>
      </c>
      <c r="M74" t="str">
        <f>IF($C74="","",VALUE(一覧表!C76))</f>
        <v/>
      </c>
      <c r="N74" t="str">
        <f>IF($C74="","",IF(一覧表!K76="","",一覧表!K76&amp;".")&amp;IF(一覧表!L76="","",TEXT(一覧表!L76,"00")&amp;".")&amp;TEXT(一覧表!M76,"00"))</f>
        <v/>
      </c>
      <c r="O74" t="str">
        <f t="shared" si="8"/>
        <v/>
      </c>
      <c r="P74" t="str">
        <f t="shared" si="9"/>
        <v/>
      </c>
    </row>
    <row r="75" spans="1:16" x14ac:dyDescent="0.65">
      <c r="A75">
        <f t="shared" si="5"/>
        <v>0</v>
      </c>
      <c r="B75" t="str">
        <f t="shared" si="6"/>
        <v/>
      </c>
      <c r="C75" t="str">
        <f>IF(一覧表!H77="","",VLOOKUP(VLOOKUP(一覧表!H77,男選手データ!$A:$O,MATCH("所属",男選手データ!$1:$1,0),0),所属csv!$A:$H,MATCH("所属コード",所属csv!$1:$1,0),0))</f>
        <v/>
      </c>
      <c r="D75" t="str">
        <f>IF($C75="","",VLOOKUP(一覧表!H77,男選手データ!$A:$O,MATCH("所属",男選手データ!$1:$1,0),0))</f>
        <v/>
      </c>
      <c r="F75" t="str">
        <f t="shared" si="7"/>
        <v/>
      </c>
      <c r="I75" t="str">
        <f>IF($C75="","",VLOOKUP(一覧表!H77,男選手データ!$A:$O,MATCH("国籍",男選手データ!$1:$1,0),0))</f>
        <v/>
      </c>
      <c r="J75" t="str">
        <f>IF($C75="","",一覧表!G77)</f>
        <v/>
      </c>
      <c r="K75" t="str">
        <f>IF($C75="","",10000+一覧表!H77)</f>
        <v/>
      </c>
      <c r="L75" t="str">
        <f>IF($C75="","",VLOOKUP($K75-10000,男選手データ!$A:$O,MATCH("姓",男選手データ!$1:$1,0),0)&amp;" "&amp;VLOOKUP($K75-10000,男選手データ!$A:$O,MATCH("名",男選手データ!$1:$1,0),0))</f>
        <v/>
      </c>
      <c r="M75" t="str">
        <f>IF($C75="","",VALUE(一覧表!C77))</f>
        <v/>
      </c>
      <c r="N75" t="str">
        <f>IF($C75="","",IF(一覧表!K77="","",一覧表!K77&amp;".")&amp;IF(一覧表!L77="","",TEXT(一覧表!L77,"00")&amp;".")&amp;TEXT(一覧表!M77,"00"))</f>
        <v/>
      </c>
      <c r="O75" t="str">
        <f t="shared" si="8"/>
        <v/>
      </c>
      <c r="P75" t="str">
        <f t="shared" si="9"/>
        <v/>
      </c>
    </row>
    <row r="76" spans="1:16" x14ac:dyDescent="0.65">
      <c r="A76">
        <f t="shared" si="5"/>
        <v>0</v>
      </c>
      <c r="B76" t="str">
        <f t="shared" si="6"/>
        <v/>
      </c>
      <c r="C76" t="str">
        <f>IF(一覧表!H78="","",VLOOKUP(VLOOKUP(一覧表!H78,男選手データ!$A:$O,MATCH("所属",男選手データ!$1:$1,0),0),所属csv!$A:$H,MATCH("所属コード",所属csv!$1:$1,0),0))</f>
        <v/>
      </c>
      <c r="D76" t="str">
        <f>IF($C76="","",VLOOKUP(一覧表!H78,男選手データ!$A:$O,MATCH("所属",男選手データ!$1:$1,0),0))</f>
        <v/>
      </c>
      <c r="F76" t="str">
        <f t="shared" si="7"/>
        <v/>
      </c>
      <c r="I76" t="str">
        <f>IF($C76="","",VLOOKUP(一覧表!H78,男選手データ!$A:$O,MATCH("国籍",男選手データ!$1:$1,0),0))</f>
        <v/>
      </c>
      <c r="J76" t="str">
        <f>IF($C76="","",一覧表!G78)</f>
        <v/>
      </c>
      <c r="K76" t="str">
        <f>IF($C76="","",10000+一覧表!H78)</f>
        <v/>
      </c>
      <c r="L76" t="str">
        <f>IF($C76="","",VLOOKUP($K76-10000,男選手データ!$A:$O,MATCH("姓",男選手データ!$1:$1,0),0)&amp;" "&amp;VLOOKUP($K76-10000,男選手データ!$A:$O,MATCH("名",男選手データ!$1:$1,0),0))</f>
        <v/>
      </c>
      <c r="M76" t="str">
        <f>IF($C76="","",VALUE(一覧表!C78))</f>
        <v/>
      </c>
      <c r="N76" t="str">
        <f>IF($C76="","",IF(一覧表!K78="","",一覧表!K78&amp;".")&amp;IF(一覧表!L78="","",TEXT(一覧表!L78,"00")&amp;".")&amp;TEXT(一覧表!M78,"00"))</f>
        <v/>
      </c>
      <c r="O76" t="str">
        <f t="shared" si="8"/>
        <v/>
      </c>
      <c r="P76" t="str">
        <f t="shared" si="9"/>
        <v/>
      </c>
    </row>
    <row r="77" spans="1:16" x14ac:dyDescent="0.65">
      <c r="A77">
        <f t="shared" si="5"/>
        <v>0</v>
      </c>
      <c r="B77" t="str">
        <f t="shared" si="6"/>
        <v/>
      </c>
      <c r="C77" t="str">
        <f>IF(一覧表!H79="","",VLOOKUP(VLOOKUP(一覧表!H79,男選手データ!$A:$O,MATCH("所属",男選手データ!$1:$1,0),0),所属csv!$A:$H,MATCH("所属コード",所属csv!$1:$1,0),0))</f>
        <v/>
      </c>
      <c r="D77" t="str">
        <f>IF($C77="","",VLOOKUP(一覧表!H79,男選手データ!$A:$O,MATCH("所属",男選手データ!$1:$1,0),0))</f>
        <v/>
      </c>
      <c r="F77" t="str">
        <f t="shared" si="7"/>
        <v/>
      </c>
      <c r="I77" t="str">
        <f>IF($C77="","",VLOOKUP(一覧表!H79,男選手データ!$A:$O,MATCH("国籍",男選手データ!$1:$1,0),0))</f>
        <v/>
      </c>
      <c r="J77" t="str">
        <f>IF($C77="","",一覧表!G79)</f>
        <v/>
      </c>
      <c r="K77" t="str">
        <f>IF($C77="","",10000+一覧表!H79)</f>
        <v/>
      </c>
      <c r="L77" t="str">
        <f>IF($C77="","",VLOOKUP($K77-10000,男選手データ!$A:$O,MATCH("姓",男選手データ!$1:$1,0),0)&amp;" "&amp;VLOOKUP($K77-10000,男選手データ!$A:$O,MATCH("名",男選手データ!$1:$1,0),0))</f>
        <v/>
      </c>
      <c r="M77" t="str">
        <f>IF($C77="","",VALUE(一覧表!C79))</f>
        <v/>
      </c>
      <c r="N77" t="str">
        <f>IF($C77="","",IF(一覧表!K79="","",一覧表!K79&amp;".")&amp;IF(一覧表!L79="","",TEXT(一覧表!L79,"00")&amp;".")&amp;TEXT(一覧表!M79,"00"))</f>
        <v/>
      </c>
      <c r="O77" t="str">
        <f t="shared" si="8"/>
        <v/>
      </c>
      <c r="P77" t="str">
        <f t="shared" si="9"/>
        <v/>
      </c>
    </row>
    <row r="78" spans="1:16" x14ac:dyDescent="0.65">
      <c r="A78">
        <f t="shared" si="5"/>
        <v>0</v>
      </c>
      <c r="B78" t="str">
        <f t="shared" si="6"/>
        <v/>
      </c>
      <c r="C78" t="str">
        <f>IF(一覧表!H80="","",VLOOKUP(VLOOKUP(一覧表!H80,男選手データ!$A:$O,MATCH("所属",男選手データ!$1:$1,0),0),所属csv!$A:$H,MATCH("所属コード",所属csv!$1:$1,0),0))</f>
        <v/>
      </c>
      <c r="D78" t="str">
        <f>IF($C78="","",VLOOKUP(一覧表!H80,男選手データ!$A:$O,MATCH("所属",男選手データ!$1:$1,0),0))</f>
        <v/>
      </c>
      <c r="F78" t="str">
        <f t="shared" si="7"/>
        <v/>
      </c>
      <c r="I78" t="str">
        <f>IF($C78="","",VLOOKUP(一覧表!H80,男選手データ!$A:$O,MATCH("国籍",男選手データ!$1:$1,0),0))</f>
        <v/>
      </c>
      <c r="J78" t="str">
        <f>IF($C78="","",一覧表!G80)</f>
        <v/>
      </c>
      <c r="K78" t="str">
        <f>IF($C78="","",10000+一覧表!H80)</f>
        <v/>
      </c>
      <c r="L78" t="str">
        <f>IF($C78="","",VLOOKUP($K78-10000,男選手データ!$A:$O,MATCH("姓",男選手データ!$1:$1,0),0)&amp;" "&amp;VLOOKUP($K78-10000,男選手データ!$A:$O,MATCH("名",男選手データ!$1:$1,0),0))</f>
        <v/>
      </c>
      <c r="M78" t="str">
        <f>IF($C78="","",VALUE(一覧表!C80))</f>
        <v/>
      </c>
      <c r="N78" t="str">
        <f>IF($C78="","",IF(一覧表!K80="","",一覧表!K80&amp;".")&amp;IF(一覧表!L80="","",TEXT(一覧表!L80,"00")&amp;".")&amp;TEXT(一覧表!M80,"00"))</f>
        <v/>
      </c>
      <c r="O78" t="str">
        <f t="shared" si="8"/>
        <v/>
      </c>
      <c r="P78" t="str">
        <f t="shared" si="9"/>
        <v/>
      </c>
    </row>
    <row r="79" spans="1:16" x14ac:dyDescent="0.65">
      <c r="A79">
        <f t="shared" si="5"/>
        <v>0</v>
      </c>
      <c r="B79" t="str">
        <f t="shared" si="6"/>
        <v/>
      </c>
      <c r="C79" t="str">
        <f>IF(一覧表!H81="","",VLOOKUP(VLOOKUP(一覧表!H81,男選手データ!$A:$O,MATCH("所属",男選手データ!$1:$1,0),0),所属csv!$A:$H,MATCH("所属コード",所属csv!$1:$1,0),0))</f>
        <v/>
      </c>
      <c r="D79" t="str">
        <f>IF($C79="","",VLOOKUP(一覧表!H81,男選手データ!$A:$O,MATCH("所属",男選手データ!$1:$1,0),0))</f>
        <v/>
      </c>
      <c r="F79" t="str">
        <f t="shared" si="7"/>
        <v/>
      </c>
      <c r="I79" t="str">
        <f>IF($C79="","",VLOOKUP(一覧表!H81,男選手データ!$A:$O,MATCH("国籍",男選手データ!$1:$1,0),0))</f>
        <v/>
      </c>
      <c r="J79" t="str">
        <f>IF($C79="","",一覧表!G81)</f>
        <v/>
      </c>
      <c r="K79" t="str">
        <f>IF($C79="","",10000+一覧表!H81)</f>
        <v/>
      </c>
      <c r="L79" t="str">
        <f>IF($C79="","",VLOOKUP($K79-10000,男選手データ!$A:$O,MATCH("姓",男選手データ!$1:$1,0),0)&amp;" "&amp;VLOOKUP($K79-10000,男選手データ!$A:$O,MATCH("名",男選手データ!$1:$1,0),0))</f>
        <v/>
      </c>
      <c r="M79" t="str">
        <f>IF($C79="","",VALUE(一覧表!C81))</f>
        <v/>
      </c>
      <c r="N79" t="str">
        <f>IF($C79="","",IF(一覧表!K81="","",一覧表!K81&amp;".")&amp;IF(一覧表!L81="","",TEXT(一覧表!L81,"00")&amp;".")&amp;TEXT(一覧表!M81,"00"))</f>
        <v/>
      </c>
      <c r="O79" t="str">
        <f t="shared" si="8"/>
        <v/>
      </c>
      <c r="P79" t="str">
        <f t="shared" si="9"/>
        <v/>
      </c>
    </row>
    <row r="80" spans="1:16" x14ac:dyDescent="0.65">
      <c r="A80">
        <f t="shared" si="5"/>
        <v>0</v>
      </c>
      <c r="B80" t="str">
        <f t="shared" si="6"/>
        <v/>
      </c>
      <c r="C80" t="str">
        <f>IF(一覧表!H82="","",VLOOKUP(VLOOKUP(一覧表!H82,男選手データ!$A:$O,MATCH("所属",男選手データ!$1:$1,0),0),所属csv!$A:$H,MATCH("所属コード",所属csv!$1:$1,0),0))</f>
        <v/>
      </c>
      <c r="D80" t="str">
        <f>IF($C80="","",VLOOKUP(一覧表!H82,男選手データ!$A:$O,MATCH("所属",男選手データ!$1:$1,0),0))</f>
        <v/>
      </c>
      <c r="F80" t="str">
        <f t="shared" si="7"/>
        <v/>
      </c>
      <c r="I80" t="str">
        <f>IF($C80="","",VLOOKUP(一覧表!H82,男選手データ!$A:$O,MATCH("国籍",男選手データ!$1:$1,0),0))</f>
        <v/>
      </c>
      <c r="J80" t="str">
        <f>IF($C80="","",一覧表!G82)</f>
        <v/>
      </c>
      <c r="K80" t="str">
        <f>IF($C80="","",10000+一覧表!H82)</f>
        <v/>
      </c>
      <c r="L80" t="str">
        <f>IF($C80="","",VLOOKUP($K80-10000,男選手データ!$A:$O,MATCH("姓",男選手データ!$1:$1,0),0)&amp;" "&amp;VLOOKUP($K80-10000,男選手データ!$A:$O,MATCH("名",男選手データ!$1:$1,0),0))</f>
        <v/>
      </c>
      <c r="M80" t="str">
        <f>IF($C80="","",VALUE(一覧表!C82))</f>
        <v/>
      </c>
      <c r="N80" t="str">
        <f>IF($C80="","",IF(一覧表!K82="","",一覧表!K82&amp;".")&amp;IF(一覧表!L82="","",TEXT(一覧表!L82,"00")&amp;".")&amp;TEXT(一覧表!M82,"00"))</f>
        <v/>
      </c>
      <c r="O80" t="str">
        <f t="shared" si="8"/>
        <v/>
      </c>
      <c r="P80" t="str">
        <f t="shared" si="9"/>
        <v/>
      </c>
    </row>
    <row r="81" spans="1:16" x14ac:dyDescent="0.65">
      <c r="A81">
        <f t="shared" si="5"/>
        <v>0</v>
      </c>
      <c r="B81" t="str">
        <f t="shared" si="6"/>
        <v/>
      </c>
      <c r="C81" t="str">
        <f>IF(一覧表!H83="","",VLOOKUP(VLOOKUP(一覧表!H83,男選手データ!$A:$O,MATCH("所属",男選手データ!$1:$1,0),0),所属csv!$A:$H,MATCH("所属コード",所属csv!$1:$1,0),0))</f>
        <v/>
      </c>
      <c r="D81" t="str">
        <f>IF($C81="","",VLOOKUP(一覧表!H83,男選手データ!$A:$O,MATCH("所属",男選手データ!$1:$1,0),0))</f>
        <v/>
      </c>
      <c r="F81" t="str">
        <f t="shared" si="7"/>
        <v/>
      </c>
      <c r="I81" t="str">
        <f>IF($C81="","",VLOOKUP(一覧表!H83,男選手データ!$A:$O,MATCH("国籍",男選手データ!$1:$1,0),0))</f>
        <v/>
      </c>
      <c r="J81" t="str">
        <f>IF($C81="","",一覧表!G83)</f>
        <v/>
      </c>
      <c r="K81" t="str">
        <f>IF($C81="","",10000+一覧表!H83)</f>
        <v/>
      </c>
      <c r="L81" t="str">
        <f>IF($C81="","",VLOOKUP($K81-10000,男選手データ!$A:$O,MATCH("姓",男選手データ!$1:$1,0),0)&amp;" "&amp;VLOOKUP($K81-10000,男選手データ!$A:$O,MATCH("名",男選手データ!$1:$1,0),0))</f>
        <v/>
      </c>
      <c r="M81" t="str">
        <f>IF($C81="","",VALUE(一覧表!C83))</f>
        <v/>
      </c>
      <c r="N81" t="str">
        <f>IF($C81="","",IF(一覧表!K83="","",一覧表!K83&amp;".")&amp;IF(一覧表!L83="","",TEXT(一覧表!L83,"00")&amp;".")&amp;TEXT(一覧表!M83,"00"))</f>
        <v/>
      </c>
      <c r="O81" t="str">
        <f t="shared" si="8"/>
        <v/>
      </c>
      <c r="P81" t="str">
        <f t="shared" si="9"/>
        <v/>
      </c>
    </row>
    <row r="82" spans="1:16" x14ac:dyDescent="0.65">
      <c r="A82">
        <f t="shared" si="5"/>
        <v>0</v>
      </c>
      <c r="B82" t="str">
        <f t="shared" si="6"/>
        <v/>
      </c>
      <c r="C82" t="str">
        <f>IF(一覧表!H84="","",VLOOKUP(VLOOKUP(一覧表!H84,男選手データ!$A:$O,MATCH("所属",男選手データ!$1:$1,0),0),所属csv!$A:$H,MATCH("所属コード",所属csv!$1:$1,0),0))</f>
        <v/>
      </c>
      <c r="D82" t="str">
        <f>IF($C82="","",VLOOKUP(一覧表!H84,男選手データ!$A:$O,MATCH("所属",男選手データ!$1:$1,0),0))</f>
        <v/>
      </c>
      <c r="F82" t="str">
        <f t="shared" si="7"/>
        <v/>
      </c>
      <c r="I82" t="str">
        <f>IF($C82="","",VLOOKUP(一覧表!H84,男選手データ!$A:$O,MATCH("国籍",男選手データ!$1:$1,0),0))</f>
        <v/>
      </c>
      <c r="J82" t="str">
        <f>IF($C82="","",一覧表!G84)</f>
        <v/>
      </c>
      <c r="K82" t="str">
        <f>IF($C82="","",10000+一覧表!H84)</f>
        <v/>
      </c>
      <c r="L82" t="str">
        <f>IF($C82="","",VLOOKUP($K82-10000,男選手データ!$A:$O,MATCH("姓",男選手データ!$1:$1,0),0)&amp;" "&amp;VLOOKUP($K82-10000,男選手データ!$A:$O,MATCH("名",男選手データ!$1:$1,0),0))</f>
        <v/>
      </c>
      <c r="M82" t="str">
        <f>IF($C82="","",VALUE(一覧表!C84))</f>
        <v/>
      </c>
      <c r="N82" t="str">
        <f>IF($C82="","",IF(一覧表!K84="","",一覧表!K84&amp;".")&amp;IF(一覧表!L84="","",TEXT(一覧表!L84,"00")&amp;".")&amp;TEXT(一覧表!M84,"00"))</f>
        <v/>
      </c>
      <c r="O82" t="str">
        <f t="shared" si="8"/>
        <v/>
      </c>
      <c r="P82" t="str">
        <f t="shared" si="9"/>
        <v/>
      </c>
    </row>
    <row r="83" spans="1:16" x14ac:dyDescent="0.65">
      <c r="A83">
        <f t="shared" si="5"/>
        <v>0</v>
      </c>
      <c r="B83" t="str">
        <f t="shared" si="6"/>
        <v/>
      </c>
      <c r="C83" t="str">
        <f>IF(一覧表!H85="","",VLOOKUP(VLOOKUP(一覧表!H85,男選手データ!$A:$O,MATCH("所属",男選手データ!$1:$1,0),0),所属csv!$A:$H,MATCH("所属コード",所属csv!$1:$1,0),0))</f>
        <v/>
      </c>
      <c r="D83" t="str">
        <f>IF($C83="","",VLOOKUP(一覧表!H85,男選手データ!$A:$O,MATCH("所属",男選手データ!$1:$1,0),0))</f>
        <v/>
      </c>
      <c r="F83" t="str">
        <f t="shared" si="7"/>
        <v/>
      </c>
      <c r="I83" t="str">
        <f>IF($C83="","",VLOOKUP(一覧表!H85,男選手データ!$A:$O,MATCH("国籍",男選手データ!$1:$1,0),0))</f>
        <v/>
      </c>
      <c r="J83" t="str">
        <f>IF($C83="","",一覧表!G85)</f>
        <v/>
      </c>
      <c r="K83" t="str">
        <f>IF($C83="","",10000+一覧表!H85)</f>
        <v/>
      </c>
      <c r="L83" t="str">
        <f>IF($C83="","",VLOOKUP($K83-10000,男選手データ!$A:$O,MATCH("姓",男選手データ!$1:$1,0),0)&amp;" "&amp;VLOOKUP($K83-10000,男選手データ!$A:$O,MATCH("名",男選手データ!$1:$1,0),0))</f>
        <v/>
      </c>
      <c r="M83" t="str">
        <f>IF($C83="","",VALUE(一覧表!C85))</f>
        <v/>
      </c>
      <c r="N83" t="str">
        <f>IF($C83="","",IF(一覧表!K85="","",一覧表!K85&amp;".")&amp;IF(一覧表!L85="","",TEXT(一覧表!L85,"00")&amp;".")&amp;TEXT(一覧表!M85,"00"))</f>
        <v/>
      </c>
      <c r="O83" t="str">
        <f t="shared" si="8"/>
        <v/>
      </c>
      <c r="P83" t="str">
        <f t="shared" si="9"/>
        <v/>
      </c>
    </row>
    <row r="84" spans="1:16" x14ac:dyDescent="0.65">
      <c r="A84">
        <f t="shared" si="5"/>
        <v>0</v>
      </c>
      <c r="B84" t="str">
        <f t="shared" si="6"/>
        <v/>
      </c>
      <c r="C84" t="str">
        <f>IF(一覧表!H86="","",VLOOKUP(VLOOKUP(一覧表!H86,男選手データ!$A:$O,MATCH("所属",男選手データ!$1:$1,0),0),所属csv!$A:$H,MATCH("所属コード",所属csv!$1:$1,0),0))</f>
        <v/>
      </c>
      <c r="D84" t="str">
        <f>IF($C84="","",VLOOKUP(一覧表!H86,男選手データ!$A:$O,MATCH("所属",男選手データ!$1:$1,0),0))</f>
        <v/>
      </c>
      <c r="F84" t="str">
        <f t="shared" si="7"/>
        <v/>
      </c>
      <c r="I84" t="str">
        <f>IF($C84="","",VLOOKUP(一覧表!H86,男選手データ!$A:$O,MATCH("国籍",男選手データ!$1:$1,0),0))</f>
        <v/>
      </c>
      <c r="J84" t="str">
        <f>IF($C84="","",一覧表!G86)</f>
        <v/>
      </c>
      <c r="K84" t="str">
        <f>IF($C84="","",10000+一覧表!H86)</f>
        <v/>
      </c>
      <c r="L84" t="str">
        <f>IF($C84="","",VLOOKUP($K84-10000,男選手データ!$A:$O,MATCH("姓",男選手データ!$1:$1,0),0)&amp;" "&amp;VLOOKUP($K84-10000,男選手データ!$A:$O,MATCH("名",男選手データ!$1:$1,0),0))</f>
        <v/>
      </c>
      <c r="M84" t="str">
        <f>IF($C84="","",VALUE(一覧表!C86))</f>
        <v/>
      </c>
      <c r="N84" t="str">
        <f>IF($C84="","",IF(一覧表!K86="","",一覧表!K86&amp;".")&amp;IF(一覧表!L86="","",TEXT(一覧表!L86,"00")&amp;".")&amp;TEXT(一覧表!M86,"00"))</f>
        <v/>
      </c>
      <c r="O84" t="str">
        <f t="shared" si="8"/>
        <v/>
      </c>
      <c r="P84" t="str">
        <f t="shared" si="9"/>
        <v/>
      </c>
    </row>
    <row r="85" spans="1:16" x14ac:dyDescent="0.65">
      <c r="A85">
        <f t="shared" si="5"/>
        <v>0</v>
      </c>
      <c r="B85" t="str">
        <f t="shared" si="6"/>
        <v/>
      </c>
      <c r="C85" t="str">
        <f>IF(一覧表!H87="","",VLOOKUP(VLOOKUP(一覧表!H87,男選手データ!$A:$O,MATCH("所属",男選手データ!$1:$1,0),0),所属csv!$A:$H,MATCH("所属コード",所属csv!$1:$1,0),0))</f>
        <v/>
      </c>
      <c r="D85" t="str">
        <f>IF($C85="","",VLOOKUP(一覧表!H87,男選手データ!$A:$O,MATCH("所属",男選手データ!$1:$1,0),0))</f>
        <v/>
      </c>
      <c r="F85" t="str">
        <f t="shared" si="7"/>
        <v/>
      </c>
      <c r="I85" t="str">
        <f>IF($C85="","",VLOOKUP(一覧表!H87,男選手データ!$A:$O,MATCH("国籍",男選手データ!$1:$1,0),0))</f>
        <v/>
      </c>
      <c r="J85" t="str">
        <f>IF($C85="","",一覧表!G87)</f>
        <v/>
      </c>
      <c r="K85" t="str">
        <f>IF($C85="","",10000+一覧表!H87)</f>
        <v/>
      </c>
      <c r="L85" t="str">
        <f>IF($C85="","",VLOOKUP($K85-10000,男選手データ!$A:$O,MATCH("姓",男選手データ!$1:$1,0),0)&amp;" "&amp;VLOOKUP($K85-10000,男選手データ!$A:$O,MATCH("名",男選手データ!$1:$1,0),0))</f>
        <v/>
      </c>
      <c r="M85" t="str">
        <f>IF($C85="","",VALUE(一覧表!C87))</f>
        <v/>
      </c>
      <c r="N85" t="str">
        <f>IF($C85="","",IF(一覧表!K87="","",一覧表!K87&amp;".")&amp;IF(一覧表!L87="","",TEXT(一覧表!L87,"00")&amp;".")&amp;TEXT(一覧表!M87,"00"))</f>
        <v/>
      </c>
      <c r="O85" t="str">
        <f t="shared" si="8"/>
        <v/>
      </c>
      <c r="P85" t="str">
        <f t="shared" si="9"/>
        <v/>
      </c>
    </row>
    <row r="86" spans="1:16" x14ac:dyDescent="0.65">
      <c r="A86">
        <f t="shared" si="5"/>
        <v>0</v>
      </c>
      <c r="B86" t="str">
        <f t="shared" si="6"/>
        <v/>
      </c>
      <c r="C86" t="str">
        <f>IF(一覧表!H88="","",VLOOKUP(VLOOKUP(一覧表!H88,男選手データ!$A:$O,MATCH("所属",男選手データ!$1:$1,0),0),所属csv!$A:$H,MATCH("所属コード",所属csv!$1:$1,0),0))</f>
        <v/>
      </c>
      <c r="D86" t="str">
        <f>IF($C86="","",VLOOKUP(一覧表!H88,男選手データ!$A:$O,MATCH("所属",男選手データ!$1:$1,0),0))</f>
        <v/>
      </c>
      <c r="F86" t="str">
        <f t="shared" si="7"/>
        <v/>
      </c>
      <c r="I86" t="str">
        <f>IF($C86="","",VLOOKUP(一覧表!H88,男選手データ!$A:$O,MATCH("国籍",男選手データ!$1:$1,0),0))</f>
        <v/>
      </c>
      <c r="J86" t="str">
        <f>IF($C86="","",一覧表!G88)</f>
        <v/>
      </c>
      <c r="K86" t="str">
        <f>IF($C86="","",10000+一覧表!H88)</f>
        <v/>
      </c>
      <c r="L86" t="str">
        <f>IF($C86="","",VLOOKUP($K86-10000,男選手データ!$A:$O,MATCH("姓",男選手データ!$1:$1,0),0)&amp;" "&amp;VLOOKUP($K86-10000,男選手データ!$A:$O,MATCH("名",男選手データ!$1:$1,0),0))</f>
        <v/>
      </c>
      <c r="M86" t="str">
        <f>IF($C86="","",VALUE(一覧表!C88))</f>
        <v/>
      </c>
      <c r="N86" t="str">
        <f>IF($C86="","",IF(一覧表!K88="","",一覧表!K88&amp;".")&amp;IF(一覧表!L88="","",TEXT(一覧表!L88,"00")&amp;".")&amp;TEXT(一覧表!M88,"00"))</f>
        <v/>
      </c>
      <c r="O86" t="str">
        <f t="shared" si="8"/>
        <v/>
      </c>
      <c r="P86" t="str">
        <f t="shared" si="9"/>
        <v/>
      </c>
    </row>
    <row r="87" spans="1:16" x14ac:dyDescent="0.65">
      <c r="A87">
        <f t="shared" si="5"/>
        <v>0</v>
      </c>
      <c r="B87" t="str">
        <f t="shared" si="6"/>
        <v/>
      </c>
      <c r="C87" t="str">
        <f>IF(一覧表!H89="","",VLOOKUP(VLOOKUP(一覧表!H89,男選手データ!$A:$O,MATCH("所属",男選手データ!$1:$1,0),0),所属csv!$A:$H,MATCH("所属コード",所属csv!$1:$1,0),0))</f>
        <v/>
      </c>
      <c r="D87" t="str">
        <f>IF($C87="","",VLOOKUP(一覧表!H89,男選手データ!$A:$O,MATCH("所属",男選手データ!$1:$1,0),0))</f>
        <v/>
      </c>
      <c r="F87" t="str">
        <f t="shared" si="7"/>
        <v/>
      </c>
      <c r="I87" t="str">
        <f>IF($C87="","",VLOOKUP(一覧表!H89,男選手データ!$A:$O,MATCH("国籍",男選手データ!$1:$1,0),0))</f>
        <v/>
      </c>
      <c r="J87" t="str">
        <f>IF($C87="","",一覧表!G89)</f>
        <v/>
      </c>
      <c r="K87" t="str">
        <f>IF($C87="","",10000+一覧表!H89)</f>
        <v/>
      </c>
      <c r="L87" t="str">
        <f>IF($C87="","",VLOOKUP($K87-10000,男選手データ!$A:$O,MATCH("姓",男選手データ!$1:$1,0),0)&amp;" "&amp;VLOOKUP($K87-10000,男選手データ!$A:$O,MATCH("名",男選手データ!$1:$1,0),0))</f>
        <v/>
      </c>
      <c r="M87" t="str">
        <f>IF($C87="","",VALUE(一覧表!C89))</f>
        <v/>
      </c>
      <c r="N87" t="str">
        <f>IF($C87="","",IF(一覧表!K89="","",一覧表!K89&amp;".")&amp;IF(一覧表!L89="","",TEXT(一覧表!L89,"00")&amp;".")&amp;TEXT(一覧表!M89,"00"))</f>
        <v/>
      </c>
      <c r="O87" t="str">
        <f t="shared" si="8"/>
        <v/>
      </c>
      <c r="P87" t="str">
        <f t="shared" si="9"/>
        <v/>
      </c>
    </row>
    <row r="88" spans="1:16" x14ac:dyDescent="0.65">
      <c r="A88">
        <f t="shared" si="5"/>
        <v>0</v>
      </c>
      <c r="B88" t="str">
        <f t="shared" si="6"/>
        <v/>
      </c>
      <c r="C88" t="str">
        <f>IF(一覧表!H90="","",VLOOKUP(VLOOKUP(一覧表!H90,男選手データ!$A:$O,MATCH("所属",男選手データ!$1:$1,0),0),所属csv!$A:$H,MATCH("所属コード",所属csv!$1:$1,0),0))</f>
        <v/>
      </c>
      <c r="D88" t="str">
        <f>IF($C88="","",VLOOKUP(一覧表!H90,男選手データ!$A:$O,MATCH("所属",男選手データ!$1:$1,0),0))</f>
        <v/>
      </c>
      <c r="F88" t="str">
        <f t="shared" si="7"/>
        <v/>
      </c>
      <c r="I88" t="str">
        <f>IF($C88="","",VLOOKUP(一覧表!H90,男選手データ!$A:$O,MATCH("国籍",男選手データ!$1:$1,0),0))</f>
        <v/>
      </c>
      <c r="J88" t="str">
        <f>IF($C88="","",一覧表!G90)</f>
        <v/>
      </c>
      <c r="K88" t="str">
        <f>IF($C88="","",10000+一覧表!H90)</f>
        <v/>
      </c>
      <c r="L88" t="str">
        <f>IF($C88="","",VLOOKUP($K88-10000,男選手データ!$A:$O,MATCH("姓",男選手データ!$1:$1,0),0)&amp;" "&amp;VLOOKUP($K88-10000,男選手データ!$A:$O,MATCH("名",男選手データ!$1:$1,0),0))</f>
        <v/>
      </c>
      <c r="M88" t="str">
        <f>IF($C88="","",VALUE(一覧表!C90))</f>
        <v/>
      </c>
      <c r="N88" t="str">
        <f>IF($C88="","",IF(一覧表!K90="","",一覧表!K90&amp;".")&amp;IF(一覧表!L90="","",TEXT(一覧表!L90,"00")&amp;".")&amp;TEXT(一覧表!M90,"00"))</f>
        <v/>
      </c>
      <c r="O88" t="str">
        <f t="shared" si="8"/>
        <v/>
      </c>
      <c r="P88" t="str">
        <f t="shared" si="9"/>
        <v/>
      </c>
    </row>
    <row r="89" spans="1:16" x14ac:dyDescent="0.65">
      <c r="A89">
        <f t="shared" si="5"/>
        <v>0</v>
      </c>
      <c r="B89" t="str">
        <f t="shared" si="6"/>
        <v/>
      </c>
      <c r="C89" t="str">
        <f>IF(一覧表!H91="","",VLOOKUP(VLOOKUP(一覧表!H91,男選手データ!$A:$O,MATCH("所属",男選手データ!$1:$1,0),0),所属csv!$A:$H,MATCH("所属コード",所属csv!$1:$1,0),0))</f>
        <v/>
      </c>
      <c r="D89" t="str">
        <f>IF($C89="","",VLOOKUP(一覧表!H91,男選手データ!$A:$O,MATCH("所属",男選手データ!$1:$1,0),0))</f>
        <v/>
      </c>
      <c r="F89" t="str">
        <f t="shared" si="7"/>
        <v/>
      </c>
      <c r="I89" t="str">
        <f>IF($C89="","",VLOOKUP(一覧表!H91,男選手データ!$A:$O,MATCH("国籍",男選手データ!$1:$1,0),0))</f>
        <v/>
      </c>
      <c r="J89" t="str">
        <f>IF($C89="","",一覧表!G91)</f>
        <v/>
      </c>
      <c r="K89" t="str">
        <f>IF($C89="","",10000+一覧表!H91)</f>
        <v/>
      </c>
      <c r="L89" t="str">
        <f>IF($C89="","",VLOOKUP($K89-10000,男選手データ!$A:$O,MATCH("姓",男選手データ!$1:$1,0),0)&amp;" "&amp;VLOOKUP($K89-10000,男選手データ!$A:$O,MATCH("名",男選手データ!$1:$1,0),0))</f>
        <v/>
      </c>
      <c r="M89" t="str">
        <f>IF($C89="","",VALUE(一覧表!C91))</f>
        <v/>
      </c>
      <c r="N89" t="str">
        <f>IF($C89="","",IF(一覧表!K91="","",一覧表!K91&amp;".")&amp;IF(一覧表!L91="","",TEXT(一覧表!L91,"00")&amp;".")&amp;TEXT(一覧表!M91,"00"))</f>
        <v/>
      </c>
      <c r="O89" t="str">
        <f t="shared" si="8"/>
        <v/>
      </c>
      <c r="P89" t="str">
        <f t="shared" si="9"/>
        <v/>
      </c>
    </row>
    <row r="90" spans="1:16" x14ac:dyDescent="0.65">
      <c r="A90">
        <f t="shared" si="5"/>
        <v>0</v>
      </c>
      <c r="B90" t="str">
        <f t="shared" si="6"/>
        <v/>
      </c>
      <c r="C90" t="str">
        <f>IF(一覧表!H92="","",VLOOKUP(VLOOKUP(一覧表!H92,男選手データ!$A:$O,MATCH("所属",男選手データ!$1:$1,0),0),所属csv!$A:$H,MATCH("所属コード",所属csv!$1:$1,0),0))</f>
        <v/>
      </c>
      <c r="D90" t="str">
        <f>IF($C90="","",VLOOKUP(一覧表!H92,男選手データ!$A:$O,MATCH("所属",男選手データ!$1:$1,0),0))</f>
        <v/>
      </c>
      <c r="F90" t="str">
        <f t="shared" si="7"/>
        <v/>
      </c>
      <c r="I90" t="str">
        <f>IF($C90="","",VLOOKUP(一覧表!H92,男選手データ!$A:$O,MATCH("国籍",男選手データ!$1:$1,0),0))</f>
        <v/>
      </c>
      <c r="J90" t="str">
        <f>IF($C90="","",一覧表!G92)</f>
        <v/>
      </c>
      <c r="K90" t="str">
        <f>IF($C90="","",10000+一覧表!H92)</f>
        <v/>
      </c>
      <c r="L90" t="str">
        <f>IF($C90="","",VLOOKUP($K90-10000,男選手データ!$A:$O,MATCH("姓",男選手データ!$1:$1,0),0)&amp;" "&amp;VLOOKUP($K90-10000,男選手データ!$A:$O,MATCH("名",男選手データ!$1:$1,0),0))</f>
        <v/>
      </c>
      <c r="M90" t="str">
        <f>IF($C90="","",VALUE(一覧表!C92))</f>
        <v/>
      </c>
      <c r="N90" t="str">
        <f>IF($C90="","",IF(一覧表!K92="","",一覧表!K92&amp;".")&amp;IF(一覧表!L92="","",TEXT(一覧表!L92,"00")&amp;".")&amp;TEXT(一覧表!M92,"00"))</f>
        <v/>
      </c>
      <c r="O90" t="str">
        <f t="shared" si="8"/>
        <v/>
      </c>
      <c r="P90" t="str">
        <f t="shared" si="9"/>
        <v/>
      </c>
    </row>
    <row r="91" spans="1:16" x14ac:dyDescent="0.65">
      <c r="A91">
        <f t="shared" si="5"/>
        <v>0</v>
      </c>
      <c r="B91" t="str">
        <f t="shared" si="6"/>
        <v/>
      </c>
      <c r="C91" t="str">
        <f>IF(一覧表!H93="","",VLOOKUP(VLOOKUP(一覧表!H93,男選手データ!$A:$O,MATCH("所属",男選手データ!$1:$1,0),0),所属csv!$A:$H,MATCH("所属コード",所属csv!$1:$1,0),0))</f>
        <v/>
      </c>
      <c r="D91" t="str">
        <f>IF($C91="","",VLOOKUP(一覧表!H93,男選手データ!$A:$O,MATCH("所属",男選手データ!$1:$1,0),0))</f>
        <v/>
      </c>
      <c r="F91" t="str">
        <f t="shared" si="7"/>
        <v/>
      </c>
      <c r="I91" t="str">
        <f>IF($C91="","",VLOOKUP(一覧表!H93,男選手データ!$A:$O,MATCH("国籍",男選手データ!$1:$1,0),0))</f>
        <v/>
      </c>
      <c r="J91" t="str">
        <f>IF($C91="","",一覧表!G93)</f>
        <v/>
      </c>
      <c r="K91" t="str">
        <f>IF($C91="","",10000+一覧表!H93)</f>
        <v/>
      </c>
      <c r="L91" t="str">
        <f>IF($C91="","",VLOOKUP($K91-10000,男選手データ!$A:$O,MATCH("姓",男選手データ!$1:$1,0),0)&amp;" "&amp;VLOOKUP($K91-10000,男選手データ!$A:$O,MATCH("名",男選手データ!$1:$1,0),0))</f>
        <v/>
      </c>
      <c r="M91" t="str">
        <f>IF($C91="","",VALUE(一覧表!C93))</f>
        <v/>
      </c>
      <c r="N91" t="str">
        <f>IF($C91="","",IF(一覧表!K93="","",一覧表!K93&amp;".")&amp;IF(一覧表!L93="","",TEXT(一覧表!L93,"00")&amp;".")&amp;TEXT(一覧表!M93,"00"))</f>
        <v/>
      </c>
      <c r="O91" t="str">
        <f t="shared" si="8"/>
        <v/>
      </c>
      <c r="P91" t="str">
        <f t="shared" si="9"/>
        <v/>
      </c>
    </row>
    <row r="92" spans="1:16" x14ac:dyDescent="0.65">
      <c r="A92">
        <f t="shared" si="5"/>
        <v>0</v>
      </c>
      <c r="B92" t="str">
        <f t="shared" si="6"/>
        <v/>
      </c>
      <c r="C92" t="str">
        <f>IF(一覧表!H94="","",VLOOKUP(VLOOKUP(一覧表!H94,男選手データ!$A:$O,MATCH("所属",男選手データ!$1:$1,0),0),所属csv!$A:$H,MATCH("所属コード",所属csv!$1:$1,0),0))</f>
        <v/>
      </c>
      <c r="D92" t="str">
        <f>IF($C92="","",VLOOKUP(一覧表!H94,男選手データ!$A:$O,MATCH("所属",男選手データ!$1:$1,0),0))</f>
        <v/>
      </c>
      <c r="F92" t="str">
        <f t="shared" si="7"/>
        <v/>
      </c>
      <c r="I92" t="str">
        <f>IF($C92="","",VLOOKUP(一覧表!H94,男選手データ!$A:$O,MATCH("国籍",男選手データ!$1:$1,0),0))</f>
        <v/>
      </c>
      <c r="J92" t="str">
        <f>IF($C92="","",一覧表!G94)</f>
        <v/>
      </c>
      <c r="K92" t="str">
        <f>IF($C92="","",10000+一覧表!H94)</f>
        <v/>
      </c>
      <c r="L92" t="str">
        <f>IF($C92="","",VLOOKUP($K92-10000,男選手データ!$A:$O,MATCH("姓",男選手データ!$1:$1,0),0)&amp;" "&amp;VLOOKUP($K92-10000,男選手データ!$A:$O,MATCH("名",男選手データ!$1:$1,0),0))</f>
        <v/>
      </c>
      <c r="M92" t="str">
        <f>IF($C92="","",VALUE(一覧表!C94))</f>
        <v/>
      </c>
      <c r="N92" t="str">
        <f>IF($C92="","",IF(一覧表!K94="","",一覧表!K94&amp;".")&amp;IF(一覧表!L94="","",TEXT(一覧表!L94,"00")&amp;".")&amp;TEXT(一覧表!M94,"00"))</f>
        <v/>
      </c>
      <c r="O92" t="str">
        <f t="shared" si="8"/>
        <v/>
      </c>
      <c r="P92" t="str">
        <f t="shared" si="9"/>
        <v/>
      </c>
    </row>
    <row r="93" spans="1:16" x14ac:dyDescent="0.65">
      <c r="A93">
        <f t="shared" si="5"/>
        <v>0</v>
      </c>
      <c r="B93" t="str">
        <f t="shared" si="6"/>
        <v/>
      </c>
      <c r="C93" t="str">
        <f>IF(一覧表!H95="","",VLOOKUP(VLOOKUP(一覧表!H95,男選手データ!$A:$O,MATCH("所属",男選手データ!$1:$1,0),0),所属csv!$A:$H,MATCH("所属コード",所属csv!$1:$1,0),0))</f>
        <v/>
      </c>
      <c r="D93" t="str">
        <f>IF($C93="","",VLOOKUP(一覧表!H95,男選手データ!$A:$O,MATCH("所属",男選手データ!$1:$1,0),0))</f>
        <v/>
      </c>
      <c r="F93" t="str">
        <f t="shared" si="7"/>
        <v/>
      </c>
      <c r="I93" t="str">
        <f>IF($C93="","",VLOOKUP(一覧表!H95,男選手データ!$A:$O,MATCH("国籍",男選手データ!$1:$1,0),0))</f>
        <v/>
      </c>
      <c r="J93" t="str">
        <f>IF($C93="","",一覧表!G95)</f>
        <v/>
      </c>
      <c r="K93" t="str">
        <f>IF($C93="","",10000+一覧表!H95)</f>
        <v/>
      </c>
      <c r="L93" t="str">
        <f>IF($C93="","",VLOOKUP($K93-10000,男選手データ!$A:$O,MATCH("姓",男選手データ!$1:$1,0),0)&amp;" "&amp;VLOOKUP($K93-10000,男選手データ!$A:$O,MATCH("名",男選手データ!$1:$1,0),0))</f>
        <v/>
      </c>
      <c r="M93" t="str">
        <f>IF($C93="","",VALUE(一覧表!C95))</f>
        <v/>
      </c>
      <c r="N93" t="str">
        <f>IF($C93="","",IF(一覧表!K95="","",一覧表!K95&amp;".")&amp;IF(一覧表!L95="","",TEXT(一覧表!L95,"00")&amp;".")&amp;TEXT(一覧表!M95,"00"))</f>
        <v/>
      </c>
      <c r="O93" t="str">
        <f t="shared" si="8"/>
        <v/>
      </c>
      <c r="P93" t="str">
        <f t="shared" si="9"/>
        <v/>
      </c>
    </row>
    <row r="94" spans="1:16" x14ac:dyDescent="0.65">
      <c r="A94">
        <f t="shared" si="5"/>
        <v>0</v>
      </c>
      <c r="B94" t="str">
        <f t="shared" si="6"/>
        <v/>
      </c>
      <c r="C94" t="str">
        <f>IF(一覧表!H96="","",VLOOKUP(VLOOKUP(一覧表!H96,男選手データ!$A:$O,MATCH("所属",男選手データ!$1:$1,0),0),所属csv!$A:$H,MATCH("所属コード",所属csv!$1:$1,0),0))</f>
        <v/>
      </c>
      <c r="D94" t="str">
        <f>IF($C94="","",VLOOKUP(一覧表!H96,男選手データ!$A:$O,MATCH("所属",男選手データ!$1:$1,0),0))</f>
        <v/>
      </c>
      <c r="F94" t="str">
        <f t="shared" si="7"/>
        <v/>
      </c>
      <c r="I94" t="str">
        <f>IF($C94="","",VLOOKUP(一覧表!H96,男選手データ!$A:$O,MATCH("国籍",男選手データ!$1:$1,0),0))</f>
        <v/>
      </c>
      <c r="J94" t="str">
        <f>IF($C94="","",一覧表!G96)</f>
        <v/>
      </c>
      <c r="K94" t="str">
        <f>IF($C94="","",10000+一覧表!H96)</f>
        <v/>
      </c>
      <c r="L94" t="str">
        <f>IF($C94="","",VLOOKUP($K94-10000,男選手データ!$A:$O,MATCH("姓",男選手データ!$1:$1,0),0)&amp;" "&amp;VLOOKUP($K94-10000,男選手データ!$A:$O,MATCH("名",男選手データ!$1:$1,0),0))</f>
        <v/>
      </c>
      <c r="M94" t="str">
        <f>IF($C94="","",VALUE(一覧表!C96))</f>
        <v/>
      </c>
      <c r="N94" t="str">
        <f>IF($C94="","",IF(一覧表!K96="","",一覧表!K96&amp;".")&amp;IF(一覧表!L96="","",TEXT(一覧表!L96,"00")&amp;".")&amp;TEXT(一覧表!M96,"00"))</f>
        <v/>
      </c>
      <c r="O94" t="str">
        <f t="shared" si="8"/>
        <v/>
      </c>
      <c r="P94" t="str">
        <f t="shared" si="9"/>
        <v/>
      </c>
    </row>
    <row r="95" spans="1:16" x14ac:dyDescent="0.65">
      <c r="A95">
        <f t="shared" si="5"/>
        <v>0</v>
      </c>
      <c r="B95" t="str">
        <f t="shared" si="6"/>
        <v/>
      </c>
      <c r="C95" t="str">
        <f>IF(一覧表!H97="","",VLOOKUP(VLOOKUP(一覧表!H97,男選手データ!$A:$O,MATCH("所属",男選手データ!$1:$1,0),0),所属csv!$A:$H,MATCH("所属コード",所属csv!$1:$1,0),0))</f>
        <v/>
      </c>
      <c r="D95" t="str">
        <f>IF($C95="","",VLOOKUP(一覧表!H97,男選手データ!$A:$O,MATCH("所属",男選手データ!$1:$1,0),0))</f>
        <v/>
      </c>
      <c r="F95" t="str">
        <f t="shared" si="7"/>
        <v/>
      </c>
      <c r="I95" t="str">
        <f>IF($C95="","",VLOOKUP(一覧表!H97,男選手データ!$A:$O,MATCH("国籍",男選手データ!$1:$1,0),0))</f>
        <v/>
      </c>
      <c r="J95" t="str">
        <f>IF($C95="","",一覧表!G97)</f>
        <v/>
      </c>
      <c r="K95" t="str">
        <f>IF($C95="","",10000+一覧表!H97)</f>
        <v/>
      </c>
      <c r="L95" t="str">
        <f>IF($C95="","",VLOOKUP($K95-10000,男選手データ!$A:$O,MATCH("姓",男選手データ!$1:$1,0),0)&amp;" "&amp;VLOOKUP($K95-10000,男選手データ!$A:$O,MATCH("名",男選手データ!$1:$1,0),0))</f>
        <v/>
      </c>
      <c r="M95" t="str">
        <f>IF($C95="","",VALUE(一覧表!C97))</f>
        <v/>
      </c>
      <c r="N95" t="str">
        <f>IF($C95="","",IF(一覧表!K97="","",一覧表!K97&amp;".")&amp;IF(一覧表!L97="","",TEXT(一覧表!L97,"00")&amp;".")&amp;TEXT(一覧表!M97,"00"))</f>
        <v/>
      </c>
      <c r="O95" t="str">
        <f t="shared" si="8"/>
        <v/>
      </c>
      <c r="P95" t="str">
        <f t="shared" si="9"/>
        <v/>
      </c>
    </row>
    <row r="96" spans="1:16" x14ac:dyDescent="0.65">
      <c r="A96">
        <f t="shared" si="5"/>
        <v>0</v>
      </c>
      <c r="B96" t="str">
        <f t="shared" si="6"/>
        <v/>
      </c>
      <c r="C96" t="str">
        <f>IF(一覧表!H98="","",VLOOKUP(VLOOKUP(一覧表!H98,男選手データ!$A:$O,MATCH("所属",男選手データ!$1:$1,0),0),所属csv!$A:$H,MATCH("所属コード",所属csv!$1:$1,0),0))</f>
        <v/>
      </c>
      <c r="D96" t="str">
        <f>IF($C96="","",VLOOKUP(一覧表!H98,男選手データ!$A:$O,MATCH("所属",男選手データ!$1:$1,0),0))</f>
        <v/>
      </c>
      <c r="F96" t="str">
        <f t="shared" si="7"/>
        <v/>
      </c>
      <c r="I96" t="str">
        <f>IF($C96="","",VLOOKUP(一覧表!H98,男選手データ!$A:$O,MATCH("国籍",男選手データ!$1:$1,0),0))</f>
        <v/>
      </c>
      <c r="J96" t="str">
        <f>IF($C96="","",一覧表!G98)</f>
        <v/>
      </c>
      <c r="K96" t="str">
        <f>IF($C96="","",10000+一覧表!H98)</f>
        <v/>
      </c>
      <c r="L96" t="str">
        <f>IF($C96="","",VLOOKUP($K96-10000,男選手データ!$A:$O,MATCH("姓",男選手データ!$1:$1,0),0)&amp;" "&amp;VLOOKUP($K96-10000,男選手データ!$A:$O,MATCH("名",男選手データ!$1:$1,0),0))</f>
        <v/>
      </c>
      <c r="M96" t="str">
        <f>IF($C96="","",VALUE(一覧表!C98))</f>
        <v/>
      </c>
      <c r="N96" t="str">
        <f>IF($C96="","",IF(一覧表!K98="","",一覧表!K98&amp;".")&amp;IF(一覧表!L98="","",TEXT(一覧表!L98,"00")&amp;".")&amp;TEXT(一覧表!M98,"00"))</f>
        <v/>
      </c>
      <c r="O96" t="str">
        <f t="shared" si="8"/>
        <v/>
      </c>
      <c r="P96" t="str">
        <f t="shared" si="9"/>
        <v/>
      </c>
    </row>
    <row r="97" spans="1:16" x14ac:dyDescent="0.65">
      <c r="A97">
        <f t="shared" si="5"/>
        <v>0</v>
      </c>
      <c r="B97" t="str">
        <f t="shared" si="6"/>
        <v/>
      </c>
      <c r="C97" t="str">
        <f>IF(一覧表!H99="","",VLOOKUP(VLOOKUP(一覧表!H99,男選手データ!$A:$O,MATCH("所属",男選手データ!$1:$1,0),0),所属csv!$A:$H,MATCH("所属コード",所属csv!$1:$1,0),0))</f>
        <v/>
      </c>
      <c r="D97" t="str">
        <f>IF($C97="","",VLOOKUP(一覧表!H99,男選手データ!$A:$O,MATCH("所属",男選手データ!$1:$1,0),0))</f>
        <v/>
      </c>
      <c r="F97" t="str">
        <f t="shared" si="7"/>
        <v/>
      </c>
      <c r="I97" t="str">
        <f>IF($C97="","",VLOOKUP(一覧表!H99,男選手データ!$A:$O,MATCH("国籍",男選手データ!$1:$1,0),0))</f>
        <v/>
      </c>
      <c r="J97" t="str">
        <f>IF($C97="","",一覧表!G99)</f>
        <v/>
      </c>
      <c r="K97" t="str">
        <f>IF($C97="","",10000+一覧表!H99)</f>
        <v/>
      </c>
      <c r="L97" t="str">
        <f>IF($C97="","",VLOOKUP($K97-10000,男選手データ!$A:$O,MATCH("姓",男選手データ!$1:$1,0),0)&amp;" "&amp;VLOOKUP($K97-10000,男選手データ!$A:$O,MATCH("名",男選手データ!$1:$1,0),0))</f>
        <v/>
      </c>
      <c r="M97" t="str">
        <f>IF($C97="","",VALUE(一覧表!C99))</f>
        <v/>
      </c>
      <c r="N97" t="str">
        <f>IF($C97="","",IF(一覧表!K99="","",一覧表!K99&amp;".")&amp;IF(一覧表!L99="","",TEXT(一覧表!L99,"00")&amp;".")&amp;TEXT(一覧表!M99,"00"))</f>
        <v/>
      </c>
      <c r="O97" t="str">
        <f t="shared" si="8"/>
        <v/>
      </c>
      <c r="P97" t="str">
        <f t="shared" si="9"/>
        <v/>
      </c>
    </row>
    <row r="98" spans="1:16" x14ac:dyDescent="0.65">
      <c r="A98">
        <f t="shared" si="5"/>
        <v>0</v>
      </c>
      <c r="B98" t="str">
        <f t="shared" si="6"/>
        <v/>
      </c>
      <c r="C98" t="str">
        <f>IF(一覧表!H100="","",VLOOKUP(VLOOKUP(一覧表!H100,男選手データ!$A:$O,MATCH("所属",男選手データ!$1:$1,0),0),所属csv!$A:$H,MATCH("所属コード",所属csv!$1:$1,0),0))</f>
        <v/>
      </c>
      <c r="D98" t="str">
        <f>IF($C98="","",VLOOKUP(一覧表!H100,男選手データ!$A:$O,MATCH("所属",男選手データ!$1:$1,0),0))</f>
        <v/>
      </c>
      <c r="F98" t="str">
        <f t="shared" si="7"/>
        <v/>
      </c>
      <c r="I98" t="str">
        <f>IF($C98="","",VLOOKUP(一覧表!H100,男選手データ!$A:$O,MATCH("国籍",男選手データ!$1:$1,0),0))</f>
        <v/>
      </c>
      <c r="J98" t="str">
        <f>IF($C98="","",一覧表!G100)</f>
        <v/>
      </c>
      <c r="K98" t="str">
        <f>IF($C98="","",10000+一覧表!H100)</f>
        <v/>
      </c>
      <c r="L98" t="str">
        <f>IF($C98="","",VLOOKUP($K98-10000,男選手データ!$A:$O,MATCH("姓",男選手データ!$1:$1,0),0)&amp;" "&amp;VLOOKUP($K98-10000,男選手データ!$A:$O,MATCH("名",男選手データ!$1:$1,0),0))</f>
        <v/>
      </c>
      <c r="M98" t="str">
        <f>IF($C98="","",VALUE(一覧表!C100))</f>
        <v/>
      </c>
      <c r="N98" t="str">
        <f>IF($C98="","",IF(一覧表!K100="","",一覧表!K100&amp;".")&amp;IF(一覧表!L100="","",TEXT(一覧表!L100,"00")&amp;".")&amp;TEXT(一覧表!M100,"00"))</f>
        <v/>
      </c>
      <c r="O98" t="str">
        <f t="shared" si="8"/>
        <v/>
      </c>
      <c r="P98" t="str">
        <f t="shared" si="9"/>
        <v/>
      </c>
    </row>
    <row r="99" spans="1:16" x14ac:dyDescent="0.65">
      <c r="A99">
        <f t="shared" si="5"/>
        <v>0</v>
      </c>
      <c r="B99" t="str">
        <f t="shared" si="6"/>
        <v/>
      </c>
      <c r="C99" t="str">
        <f>IF(一覧表!H101="","",VLOOKUP(VLOOKUP(一覧表!H101,男選手データ!$A:$O,MATCH("所属",男選手データ!$1:$1,0),0),所属csv!$A:$H,MATCH("所属コード",所属csv!$1:$1,0),0))</f>
        <v/>
      </c>
      <c r="D99" t="str">
        <f>IF($C99="","",VLOOKUP(一覧表!H101,男選手データ!$A:$O,MATCH("所属",男選手データ!$1:$1,0),0))</f>
        <v/>
      </c>
      <c r="F99" t="str">
        <f t="shared" si="7"/>
        <v/>
      </c>
      <c r="I99" t="str">
        <f>IF($C99="","",VLOOKUP(一覧表!H101,男選手データ!$A:$O,MATCH("国籍",男選手データ!$1:$1,0),0))</f>
        <v/>
      </c>
      <c r="J99" t="str">
        <f>IF($C99="","",一覧表!G101)</f>
        <v/>
      </c>
      <c r="K99" t="str">
        <f>IF($C99="","",10000+一覧表!H101)</f>
        <v/>
      </c>
      <c r="L99" t="str">
        <f>IF($C99="","",VLOOKUP($K99-10000,男選手データ!$A:$O,MATCH("姓",男選手データ!$1:$1,0),0)&amp;" "&amp;VLOOKUP($K99-10000,男選手データ!$A:$O,MATCH("名",男選手データ!$1:$1,0),0))</f>
        <v/>
      </c>
      <c r="M99" t="str">
        <f>IF($C99="","",VALUE(一覧表!C101))</f>
        <v/>
      </c>
      <c r="N99" t="str">
        <f>IF($C99="","",IF(一覧表!K101="","",一覧表!K101&amp;".")&amp;IF(一覧表!L101="","",TEXT(一覧表!L101,"00")&amp;".")&amp;TEXT(一覧表!M101,"00"))</f>
        <v/>
      </c>
      <c r="O99" t="str">
        <f t="shared" si="8"/>
        <v/>
      </c>
      <c r="P99" t="str">
        <f t="shared" si="9"/>
        <v/>
      </c>
    </row>
    <row r="100" spans="1:16" x14ac:dyDescent="0.65">
      <c r="A100">
        <f t="shared" si="5"/>
        <v>0</v>
      </c>
      <c r="B100" t="str">
        <f t="shared" si="6"/>
        <v/>
      </c>
      <c r="C100" t="str">
        <f>IF(一覧表!H102="","",VLOOKUP(VLOOKUP(一覧表!H102,男選手データ!$A:$O,MATCH("所属",男選手データ!$1:$1,0),0),所属csv!$A:$H,MATCH("所属コード",所属csv!$1:$1,0),0))</f>
        <v/>
      </c>
      <c r="D100" t="str">
        <f>IF($C100="","",VLOOKUP(一覧表!H102,男選手データ!$A:$O,MATCH("所属",男選手データ!$1:$1,0),0))</f>
        <v/>
      </c>
      <c r="F100" t="str">
        <f t="shared" si="7"/>
        <v/>
      </c>
      <c r="I100" t="str">
        <f>IF($C100="","",VLOOKUP(一覧表!H102,男選手データ!$A:$O,MATCH("国籍",男選手データ!$1:$1,0),0))</f>
        <v/>
      </c>
      <c r="J100" t="str">
        <f>IF($C100="","",一覧表!G102)</f>
        <v/>
      </c>
      <c r="K100" t="str">
        <f>IF($C100="","",10000+一覧表!H102)</f>
        <v/>
      </c>
      <c r="L100" t="str">
        <f>IF($C100="","",VLOOKUP($K100-10000,男選手データ!$A:$O,MATCH("姓",男選手データ!$1:$1,0),0)&amp;" "&amp;VLOOKUP($K100-10000,男選手データ!$A:$O,MATCH("名",男選手データ!$1:$1,0),0))</f>
        <v/>
      </c>
      <c r="M100" t="str">
        <f>IF($C100="","",VALUE(一覧表!C102))</f>
        <v/>
      </c>
      <c r="N100" t="str">
        <f>IF($C100="","",IF(一覧表!K102="","",一覧表!K102&amp;".")&amp;IF(一覧表!L102="","",TEXT(一覧表!L102,"00")&amp;".")&amp;TEXT(一覧表!M102,"00"))</f>
        <v/>
      </c>
      <c r="O100" t="str">
        <f t="shared" si="8"/>
        <v/>
      </c>
      <c r="P100" t="str">
        <f t="shared" si="9"/>
        <v/>
      </c>
    </row>
    <row r="101" spans="1:16" x14ac:dyDescent="0.65">
      <c r="A101">
        <f t="shared" ref="A101" si="10">IF(OR(M101=11,M101=25),A100+1,A100)</f>
        <v>0</v>
      </c>
      <c r="B101" t="str">
        <f>IF($C101="","",20000+C101)</f>
        <v/>
      </c>
      <c r="C101" t="str">
        <f>IF(一覧表!S4="","",VLOOKUP(VLOOKUP(一覧表!S4,女選手データ!$A:$O,MATCH("所属",女選手データ!$1:$1,0),0),所属csv!$A:$H,MATCH("所属コード",所属csv!$1:$1,0),0))</f>
        <v/>
      </c>
      <c r="D101" t="str">
        <f>IF($C101="","",VLOOKUP(一覧表!S4,女選手データ!$A:$O,MATCH("所属",女選手データ!$1:$1,0),0))</f>
        <v/>
      </c>
      <c r="F101" t="str">
        <f t="shared" ref="F101" si="11">IF(D101="","",D101)</f>
        <v/>
      </c>
      <c r="I101" t="str">
        <f>IF($C101="","",VLOOKUP(一覧表!S4,女選手データ!$A:$O,MATCH("国籍",女選手データ!$1:$1,0),0))</f>
        <v/>
      </c>
      <c r="J101" t="str">
        <f>IF($C101="","",一覧表!R4)</f>
        <v/>
      </c>
      <c r="K101" t="str">
        <f>IF($C101="","",20000+一覧表!S4)</f>
        <v/>
      </c>
      <c r="L101" t="str">
        <f>IF($C101="","",VLOOKUP($K101-20000,女選手データ!$A:$O,MATCH("姓",女選手データ!$1:$1,0),0)&amp;" "&amp;VLOOKUP($K101-20000,女選手データ!$A:$O,MATCH("名",女選手データ!$1:$1,0),0))</f>
        <v/>
      </c>
      <c r="M101" t="str">
        <f>IF($C101="","",VALUE(一覧表!N4))</f>
        <v/>
      </c>
      <c r="N101" t="str">
        <f>IF($C101="","",IF(一覧表!V4="","",一覧表!V4&amp;".")&amp;IF(一覧表!W4="","",TEXT(一覧表!W4,"00")&amp;".")&amp;TEXT(一覧表!X4,"00"))</f>
        <v/>
      </c>
      <c r="O101" t="str">
        <f t="shared" si="8"/>
        <v/>
      </c>
      <c r="P101" t="str">
        <f t="shared" si="9"/>
        <v/>
      </c>
    </row>
    <row r="102" spans="1:16" x14ac:dyDescent="0.65">
      <c r="A102">
        <f t="shared" ref="A102:A165" si="12">IF(OR(M102=11,M102=25),A101+1,A101)</f>
        <v>0</v>
      </c>
      <c r="B102" t="str">
        <f t="shared" ref="B102:B165" si="13">IF($C102="","",20000+C102)</f>
        <v/>
      </c>
      <c r="C102" t="str">
        <f>IF(一覧表!S5="","",VLOOKUP(VLOOKUP(一覧表!S5,女選手データ!$A:$O,MATCH("所属",女選手データ!$1:$1,0),0),所属csv!$A:$H,MATCH("所属コード",所属csv!$1:$1,0),0))</f>
        <v/>
      </c>
      <c r="D102" t="str">
        <f>IF($C102="","",VLOOKUP(一覧表!S5,女選手データ!$A:$O,MATCH("所属",女選手データ!$1:$1,0),0))</f>
        <v/>
      </c>
      <c r="F102" t="str">
        <f t="shared" ref="F102:F165" si="14">IF(D102="","",D102)</f>
        <v/>
      </c>
      <c r="I102" t="str">
        <f>IF($C102="","",VLOOKUP(一覧表!S5,女選手データ!$A:$O,MATCH("国籍",女選手データ!$1:$1,0),0))</f>
        <v/>
      </c>
      <c r="J102" t="str">
        <f>IF($C102="","",一覧表!R5)</f>
        <v/>
      </c>
      <c r="K102" t="str">
        <f>IF($C102="","",20000+一覧表!S5)</f>
        <v/>
      </c>
      <c r="L102" t="str">
        <f>IF($C102="","",VLOOKUP($K102-20000,女選手データ!$A:$O,MATCH("姓",女選手データ!$1:$1,0),0)&amp;" "&amp;VLOOKUP($K102-20000,女選手データ!$A:$O,MATCH("名",女選手データ!$1:$1,0),0))</f>
        <v/>
      </c>
      <c r="M102" t="str">
        <f>IF($C102="","",VALUE(一覧表!N5))</f>
        <v/>
      </c>
      <c r="N102" t="str">
        <f>IF($C102="","",IF(一覧表!V5="","",一覧表!V5&amp;".")&amp;IF(一覧表!W5="","",TEXT(一覧表!W5,"00")&amp;".")&amp;TEXT(一覧表!X5,"00"))</f>
        <v/>
      </c>
      <c r="O102" t="str">
        <f t="shared" si="8"/>
        <v/>
      </c>
      <c r="P102" t="str">
        <f t="shared" si="9"/>
        <v/>
      </c>
    </row>
    <row r="103" spans="1:16" x14ac:dyDescent="0.65">
      <c r="A103">
        <f t="shared" si="12"/>
        <v>0</v>
      </c>
      <c r="B103" t="str">
        <f t="shared" si="13"/>
        <v/>
      </c>
      <c r="C103" t="str">
        <f>IF(一覧表!S6="","",VLOOKUP(VLOOKUP(一覧表!S6,女選手データ!$A:$O,MATCH("所属",女選手データ!$1:$1,0),0),所属csv!$A:$H,MATCH("所属コード",所属csv!$1:$1,0),0))</f>
        <v/>
      </c>
      <c r="D103" t="str">
        <f>IF($C103="","",VLOOKUP(一覧表!S6,女選手データ!$A:$O,MATCH("所属",女選手データ!$1:$1,0),0))</f>
        <v/>
      </c>
      <c r="F103" t="str">
        <f t="shared" si="14"/>
        <v/>
      </c>
      <c r="I103" t="str">
        <f>IF($C103="","",VLOOKUP(一覧表!S6,女選手データ!$A:$O,MATCH("国籍",女選手データ!$1:$1,0),0))</f>
        <v/>
      </c>
      <c r="J103" t="str">
        <f>IF($C103="","",一覧表!R6)</f>
        <v/>
      </c>
      <c r="K103" t="str">
        <f>IF($C103="","",20000+一覧表!S6)</f>
        <v/>
      </c>
      <c r="L103" t="str">
        <f>IF($C103="","",VLOOKUP($K103-20000,女選手データ!$A:$O,MATCH("姓",女選手データ!$1:$1,0),0)&amp;" "&amp;VLOOKUP($K103-20000,女選手データ!$A:$O,MATCH("名",女選手データ!$1:$1,0),0))</f>
        <v/>
      </c>
      <c r="M103" t="str">
        <f>IF($C103="","",VALUE(一覧表!N6))</f>
        <v/>
      </c>
      <c r="N103" t="str">
        <f>IF($C103="","",IF(一覧表!V6="","",一覧表!V6&amp;".")&amp;IF(一覧表!W6="","",TEXT(一覧表!W6,"00")&amp;".")&amp;TEXT(一覧表!X6,"00"))</f>
        <v/>
      </c>
      <c r="O103" t="str">
        <f t="shared" si="8"/>
        <v/>
      </c>
      <c r="P103" t="str">
        <f t="shared" si="9"/>
        <v/>
      </c>
    </row>
    <row r="104" spans="1:16" x14ac:dyDescent="0.65">
      <c r="A104">
        <f t="shared" si="12"/>
        <v>0</v>
      </c>
      <c r="B104" t="str">
        <f t="shared" si="13"/>
        <v/>
      </c>
      <c r="C104" t="str">
        <f>IF(一覧表!S7="","",VLOOKUP(VLOOKUP(一覧表!S7,女選手データ!$A:$O,MATCH("所属",女選手データ!$1:$1,0),0),所属csv!$A:$H,MATCH("所属コード",所属csv!$1:$1,0),0))</f>
        <v/>
      </c>
      <c r="D104" t="str">
        <f>IF($C104="","",VLOOKUP(一覧表!S7,女選手データ!$A:$O,MATCH("所属",女選手データ!$1:$1,0),0))</f>
        <v/>
      </c>
      <c r="F104" t="str">
        <f t="shared" si="14"/>
        <v/>
      </c>
      <c r="I104" t="str">
        <f>IF($C104="","",VLOOKUP(一覧表!S7,女選手データ!$A:$O,MATCH("国籍",女選手データ!$1:$1,0),0))</f>
        <v/>
      </c>
      <c r="J104" t="str">
        <f>IF($C104="","",一覧表!R7)</f>
        <v/>
      </c>
      <c r="K104" t="str">
        <f>IF($C104="","",20000+一覧表!S7)</f>
        <v/>
      </c>
      <c r="L104" t="str">
        <f>IF($C104="","",VLOOKUP($K104-20000,女選手データ!$A:$O,MATCH("姓",女選手データ!$1:$1,0),0)&amp;" "&amp;VLOOKUP($K104-20000,女選手データ!$A:$O,MATCH("名",女選手データ!$1:$1,0),0))</f>
        <v/>
      </c>
      <c r="M104" t="str">
        <f>IF($C104="","",VALUE(一覧表!N7))</f>
        <v/>
      </c>
      <c r="N104" t="str">
        <f>IF($C104="","",IF(一覧表!V7="","",一覧表!V7&amp;".")&amp;IF(一覧表!W7="","",TEXT(一覧表!W7,"00")&amp;".")&amp;TEXT(一覧表!X7,"00"))</f>
        <v/>
      </c>
      <c r="O104" t="str">
        <f t="shared" si="8"/>
        <v/>
      </c>
      <c r="P104" t="str">
        <f t="shared" si="9"/>
        <v/>
      </c>
    </row>
    <row r="105" spans="1:16" x14ac:dyDescent="0.65">
      <c r="A105">
        <f t="shared" si="12"/>
        <v>0</v>
      </c>
      <c r="B105" t="str">
        <f t="shared" si="13"/>
        <v/>
      </c>
      <c r="C105" t="str">
        <f>IF(一覧表!S8="","",VLOOKUP(VLOOKUP(一覧表!S8,女選手データ!$A:$O,MATCH("所属",女選手データ!$1:$1,0),0),所属csv!$A:$H,MATCH("所属コード",所属csv!$1:$1,0),0))</f>
        <v/>
      </c>
      <c r="D105" t="str">
        <f>IF($C105="","",VLOOKUP(一覧表!S8,女選手データ!$A:$O,MATCH("所属",女選手データ!$1:$1,0),0))</f>
        <v/>
      </c>
      <c r="F105" t="str">
        <f t="shared" si="14"/>
        <v/>
      </c>
      <c r="I105" t="str">
        <f>IF($C105="","",VLOOKUP(一覧表!S8,女選手データ!$A:$O,MATCH("国籍",女選手データ!$1:$1,0),0))</f>
        <v/>
      </c>
      <c r="J105" t="str">
        <f>IF($C105="","",一覧表!R8)</f>
        <v/>
      </c>
      <c r="K105" t="str">
        <f>IF($C105="","",20000+一覧表!S8)</f>
        <v/>
      </c>
      <c r="L105" t="str">
        <f>IF($C105="","",VLOOKUP($K105-20000,女選手データ!$A:$O,MATCH("姓",女選手データ!$1:$1,0),0)&amp;" "&amp;VLOOKUP($K105-20000,女選手データ!$A:$O,MATCH("名",女選手データ!$1:$1,0),0))</f>
        <v/>
      </c>
      <c r="M105" t="str">
        <f>IF($C105="","",VALUE(一覧表!N8))</f>
        <v/>
      </c>
      <c r="N105" t="str">
        <f>IF($C105="","",IF(一覧表!V8="","",一覧表!V8&amp;".")&amp;IF(一覧表!W8="","",TEXT(一覧表!W8,"00")&amp;".")&amp;TEXT(一覧表!X8,"00"))</f>
        <v/>
      </c>
      <c r="O105" t="str">
        <f t="shared" si="8"/>
        <v/>
      </c>
      <c r="P105" t="str">
        <f t="shared" si="9"/>
        <v/>
      </c>
    </row>
    <row r="106" spans="1:16" x14ac:dyDescent="0.65">
      <c r="A106">
        <f t="shared" si="12"/>
        <v>0</v>
      </c>
      <c r="B106" t="str">
        <f t="shared" si="13"/>
        <v/>
      </c>
      <c r="C106" t="str">
        <f>IF(一覧表!S9="","",VLOOKUP(VLOOKUP(一覧表!S9,女選手データ!$A:$O,MATCH("所属",女選手データ!$1:$1,0),0),所属csv!$A:$H,MATCH("所属コード",所属csv!$1:$1,0),0))</f>
        <v/>
      </c>
      <c r="D106" t="str">
        <f>IF($C106="","",VLOOKUP(一覧表!S9,女選手データ!$A:$O,MATCH("所属",女選手データ!$1:$1,0),0))</f>
        <v/>
      </c>
      <c r="F106" t="str">
        <f t="shared" si="14"/>
        <v/>
      </c>
      <c r="I106" t="str">
        <f>IF($C106="","",VLOOKUP(一覧表!S9,女選手データ!$A:$O,MATCH("国籍",女選手データ!$1:$1,0),0))</f>
        <v/>
      </c>
      <c r="J106" t="str">
        <f>IF($C106="","",一覧表!R9)</f>
        <v/>
      </c>
      <c r="K106" t="str">
        <f>IF($C106="","",20000+一覧表!S9)</f>
        <v/>
      </c>
      <c r="L106" t="str">
        <f>IF($C106="","",VLOOKUP($K106-20000,女選手データ!$A:$O,MATCH("姓",女選手データ!$1:$1,0),0)&amp;" "&amp;VLOOKUP($K106-20000,女選手データ!$A:$O,MATCH("名",女選手データ!$1:$1,0),0))</f>
        <v/>
      </c>
      <c r="M106" t="str">
        <f>IF($C106="","",VALUE(一覧表!N9))</f>
        <v/>
      </c>
      <c r="N106" t="str">
        <f>IF($C106="","",IF(一覧表!V9="","",一覧表!V9&amp;".")&amp;IF(一覧表!W9="","",TEXT(一覧表!W9,"00")&amp;".")&amp;TEXT(一覧表!X9,"00"))</f>
        <v/>
      </c>
      <c r="O106" t="str">
        <f t="shared" si="8"/>
        <v/>
      </c>
      <c r="P106" t="str">
        <f t="shared" si="9"/>
        <v/>
      </c>
    </row>
    <row r="107" spans="1:16" x14ac:dyDescent="0.65">
      <c r="A107">
        <f t="shared" si="12"/>
        <v>0</v>
      </c>
      <c r="B107" t="str">
        <f t="shared" si="13"/>
        <v/>
      </c>
      <c r="C107" t="str">
        <f>IF(一覧表!S10="","",VLOOKUP(VLOOKUP(一覧表!S10,女選手データ!$A:$O,MATCH("所属",女選手データ!$1:$1,0),0),所属csv!$A:$H,MATCH("所属コード",所属csv!$1:$1,0),0))</f>
        <v/>
      </c>
      <c r="D107" t="str">
        <f>IF($C107="","",VLOOKUP(一覧表!S10,女選手データ!$A:$O,MATCH("所属",女選手データ!$1:$1,0),0))</f>
        <v/>
      </c>
      <c r="F107" t="str">
        <f t="shared" si="14"/>
        <v/>
      </c>
      <c r="I107" t="str">
        <f>IF($C107="","",VLOOKUP(一覧表!S10,女選手データ!$A:$O,MATCH("国籍",女選手データ!$1:$1,0),0))</f>
        <v/>
      </c>
      <c r="J107" t="str">
        <f>IF($C107="","",一覧表!R10)</f>
        <v/>
      </c>
      <c r="K107" t="str">
        <f>IF($C107="","",20000+一覧表!S10)</f>
        <v/>
      </c>
      <c r="L107" t="str">
        <f>IF($C107="","",VLOOKUP($K107-20000,女選手データ!$A:$O,MATCH("姓",女選手データ!$1:$1,0),0)&amp;" "&amp;VLOOKUP($K107-20000,女選手データ!$A:$O,MATCH("名",女選手データ!$1:$1,0),0))</f>
        <v/>
      </c>
      <c r="M107" t="str">
        <f>IF($C107="","",VALUE(一覧表!N10))</f>
        <v/>
      </c>
      <c r="N107" t="str">
        <f>IF($C107="","",IF(一覧表!V10="","",一覧表!V10&amp;".")&amp;IF(一覧表!W10="","",TEXT(一覧表!W10,"00")&amp;".")&amp;TEXT(一覧表!X10,"00"))</f>
        <v/>
      </c>
      <c r="O107" t="str">
        <f t="shared" si="8"/>
        <v/>
      </c>
      <c r="P107" t="str">
        <f t="shared" si="9"/>
        <v/>
      </c>
    </row>
    <row r="108" spans="1:16" x14ac:dyDescent="0.65">
      <c r="A108">
        <f t="shared" si="12"/>
        <v>0</v>
      </c>
      <c r="B108" t="str">
        <f t="shared" si="13"/>
        <v/>
      </c>
      <c r="C108" t="str">
        <f>IF(一覧表!S11="","",VLOOKUP(VLOOKUP(一覧表!S11,女選手データ!$A:$O,MATCH("所属",女選手データ!$1:$1,0),0),所属csv!$A:$H,MATCH("所属コード",所属csv!$1:$1,0),0))</f>
        <v/>
      </c>
      <c r="D108" t="str">
        <f>IF($C108="","",VLOOKUP(一覧表!S11,女選手データ!$A:$O,MATCH("所属",女選手データ!$1:$1,0),0))</f>
        <v/>
      </c>
      <c r="F108" t="str">
        <f t="shared" si="14"/>
        <v/>
      </c>
      <c r="I108" t="str">
        <f>IF($C108="","",VLOOKUP(一覧表!S11,女選手データ!$A:$O,MATCH("国籍",女選手データ!$1:$1,0),0))</f>
        <v/>
      </c>
      <c r="J108" t="str">
        <f>IF($C108="","",一覧表!R11)</f>
        <v/>
      </c>
      <c r="K108" t="str">
        <f>IF($C108="","",20000+一覧表!S11)</f>
        <v/>
      </c>
      <c r="L108" t="str">
        <f>IF($C108="","",VLOOKUP($K108-20000,女選手データ!$A:$O,MATCH("姓",女選手データ!$1:$1,0),0)&amp;" "&amp;VLOOKUP($K108-20000,女選手データ!$A:$O,MATCH("名",女選手データ!$1:$1,0),0))</f>
        <v/>
      </c>
      <c r="M108" t="str">
        <f>IF($C108="","",VALUE(一覧表!N11))</f>
        <v/>
      </c>
      <c r="N108" t="str">
        <f>IF($C108="","",IF(一覧表!V11="","",一覧表!V11&amp;".")&amp;IF(一覧表!W11="","",TEXT(一覧表!W11,"00")&amp;".")&amp;TEXT(一覧表!X11,"00"))</f>
        <v/>
      </c>
      <c r="O108" t="str">
        <f t="shared" si="8"/>
        <v/>
      </c>
      <c r="P108" t="str">
        <f t="shared" si="9"/>
        <v/>
      </c>
    </row>
    <row r="109" spans="1:16" x14ac:dyDescent="0.65">
      <c r="A109">
        <f t="shared" si="12"/>
        <v>0</v>
      </c>
      <c r="B109" t="str">
        <f t="shared" si="13"/>
        <v/>
      </c>
      <c r="C109" t="str">
        <f>IF(一覧表!S12="","",VLOOKUP(VLOOKUP(一覧表!S12,女選手データ!$A:$O,MATCH("所属",女選手データ!$1:$1,0),0),所属csv!$A:$H,MATCH("所属コード",所属csv!$1:$1,0),0))</f>
        <v/>
      </c>
      <c r="D109" t="str">
        <f>IF($C109="","",VLOOKUP(一覧表!S12,女選手データ!$A:$O,MATCH("所属",女選手データ!$1:$1,0),0))</f>
        <v/>
      </c>
      <c r="F109" t="str">
        <f t="shared" si="14"/>
        <v/>
      </c>
      <c r="I109" t="str">
        <f>IF($C109="","",VLOOKUP(一覧表!S12,女選手データ!$A:$O,MATCH("国籍",女選手データ!$1:$1,0),0))</f>
        <v/>
      </c>
      <c r="J109" t="str">
        <f>IF($C109="","",一覧表!R12)</f>
        <v/>
      </c>
      <c r="K109" t="str">
        <f>IF($C109="","",20000+一覧表!S12)</f>
        <v/>
      </c>
      <c r="L109" t="str">
        <f>IF($C109="","",VLOOKUP($K109-20000,女選手データ!$A:$O,MATCH("姓",女選手データ!$1:$1,0),0)&amp;" "&amp;VLOOKUP($K109-20000,女選手データ!$A:$O,MATCH("名",女選手データ!$1:$1,0),0))</f>
        <v/>
      </c>
      <c r="M109" t="str">
        <f>IF($C109="","",VALUE(一覧表!N12))</f>
        <v/>
      </c>
      <c r="N109" t="str">
        <f>IF($C109="","",IF(一覧表!V12="","",一覧表!V12&amp;".")&amp;IF(一覧表!W12="","",TEXT(一覧表!W12,"00")&amp;".")&amp;TEXT(一覧表!X12,"00"))</f>
        <v/>
      </c>
      <c r="O109" t="str">
        <f t="shared" si="8"/>
        <v/>
      </c>
      <c r="P109" t="str">
        <f t="shared" si="9"/>
        <v/>
      </c>
    </row>
    <row r="110" spans="1:16" x14ac:dyDescent="0.65">
      <c r="A110">
        <f t="shared" si="12"/>
        <v>0</v>
      </c>
      <c r="B110" t="str">
        <f t="shared" si="13"/>
        <v/>
      </c>
      <c r="C110" t="str">
        <f>IF(一覧表!S13="","",VLOOKUP(VLOOKUP(一覧表!S13,女選手データ!$A:$O,MATCH("所属",女選手データ!$1:$1,0),0),所属csv!$A:$H,MATCH("所属コード",所属csv!$1:$1,0),0))</f>
        <v/>
      </c>
      <c r="D110" t="str">
        <f>IF($C110="","",VLOOKUP(一覧表!S13,女選手データ!$A:$O,MATCH("所属",女選手データ!$1:$1,0),0))</f>
        <v/>
      </c>
      <c r="F110" t="str">
        <f t="shared" si="14"/>
        <v/>
      </c>
      <c r="I110" t="str">
        <f>IF($C110="","",VLOOKUP(一覧表!S13,女選手データ!$A:$O,MATCH("国籍",女選手データ!$1:$1,0),0))</f>
        <v/>
      </c>
      <c r="J110" t="str">
        <f>IF($C110="","",一覧表!R13)</f>
        <v/>
      </c>
      <c r="K110" t="str">
        <f>IF($C110="","",20000+一覧表!S13)</f>
        <v/>
      </c>
      <c r="L110" t="str">
        <f>IF($C110="","",VLOOKUP($K110-20000,女選手データ!$A:$O,MATCH("姓",女選手データ!$1:$1,0),0)&amp;" "&amp;VLOOKUP($K110-20000,女選手データ!$A:$O,MATCH("名",女選手データ!$1:$1,0),0))</f>
        <v/>
      </c>
      <c r="M110" t="str">
        <f>IF($C110="","",VALUE(一覧表!N13))</f>
        <v/>
      </c>
      <c r="N110" t="str">
        <f>IF($C110="","",IF(一覧表!V13="","",一覧表!V13&amp;".")&amp;IF(一覧表!W13="","",TEXT(一覧表!W13,"00")&amp;".")&amp;TEXT(一覧表!X13,"00"))</f>
        <v/>
      </c>
      <c r="O110" t="str">
        <f t="shared" si="8"/>
        <v/>
      </c>
      <c r="P110" t="str">
        <f t="shared" si="9"/>
        <v/>
      </c>
    </row>
    <row r="111" spans="1:16" x14ac:dyDescent="0.65">
      <c r="A111">
        <f t="shared" si="12"/>
        <v>0</v>
      </c>
      <c r="B111" t="str">
        <f t="shared" si="13"/>
        <v/>
      </c>
      <c r="C111" t="str">
        <f>IF(一覧表!S14="","",VLOOKUP(VLOOKUP(一覧表!S14,女選手データ!$A:$O,MATCH("所属",女選手データ!$1:$1,0),0),所属csv!$A:$H,MATCH("所属コード",所属csv!$1:$1,0),0))</f>
        <v/>
      </c>
      <c r="D111" t="str">
        <f>IF($C111="","",VLOOKUP(一覧表!S14,女選手データ!$A:$O,MATCH("所属",女選手データ!$1:$1,0),0))</f>
        <v/>
      </c>
      <c r="F111" t="str">
        <f t="shared" si="14"/>
        <v/>
      </c>
      <c r="I111" t="str">
        <f>IF($C111="","",VLOOKUP(一覧表!S14,女選手データ!$A:$O,MATCH("国籍",女選手データ!$1:$1,0),0))</f>
        <v/>
      </c>
      <c r="J111" t="str">
        <f>IF($C111="","",一覧表!R14)</f>
        <v/>
      </c>
      <c r="K111" t="str">
        <f>IF($C111="","",20000+一覧表!S14)</f>
        <v/>
      </c>
      <c r="L111" t="str">
        <f>IF($C111="","",VLOOKUP($K111-20000,女選手データ!$A:$O,MATCH("姓",女選手データ!$1:$1,0),0)&amp;" "&amp;VLOOKUP($K111-20000,女選手データ!$A:$O,MATCH("名",女選手データ!$1:$1,0),0))</f>
        <v/>
      </c>
      <c r="M111" t="str">
        <f>IF($C111="","",VALUE(一覧表!N14))</f>
        <v/>
      </c>
      <c r="N111" t="str">
        <f>IF($C111="","",IF(一覧表!V14="","",一覧表!V14&amp;".")&amp;IF(一覧表!W14="","",TEXT(一覧表!W14,"00")&amp;".")&amp;TEXT(一覧表!X14,"00"))</f>
        <v/>
      </c>
      <c r="O111" t="str">
        <f t="shared" si="8"/>
        <v/>
      </c>
      <c r="P111" t="str">
        <f t="shared" si="9"/>
        <v/>
      </c>
    </row>
    <row r="112" spans="1:16" x14ac:dyDescent="0.65">
      <c r="A112">
        <f t="shared" si="12"/>
        <v>0</v>
      </c>
      <c r="B112" t="str">
        <f t="shared" si="13"/>
        <v/>
      </c>
      <c r="C112" t="str">
        <f>IF(一覧表!S15="","",VLOOKUP(VLOOKUP(一覧表!S15,女選手データ!$A:$O,MATCH("所属",女選手データ!$1:$1,0),0),所属csv!$A:$H,MATCH("所属コード",所属csv!$1:$1,0),0))</f>
        <v/>
      </c>
      <c r="D112" t="str">
        <f>IF($C112="","",VLOOKUP(一覧表!S15,女選手データ!$A:$O,MATCH("所属",女選手データ!$1:$1,0),0))</f>
        <v/>
      </c>
      <c r="F112" t="str">
        <f t="shared" si="14"/>
        <v/>
      </c>
      <c r="I112" t="str">
        <f>IF($C112="","",VLOOKUP(一覧表!S15,女選手データ!$A:$O,MATCH("国籍",女選手データ!$1:$1,0),0))</f>
        <v/>
      </c>
      <c r="J112" t="str">
        <f>IF($C112="","",一覧表!R15)</f>
        <v/>
      </c>
      <c r="K112" t="str">
        <f>IF($C112="","",20000+一覧表!S15)</f>
        <v/>
      </c>
      <c r="L112" t="str">
        <f>IF($C112="","",VLOOKUP($K112-20000,女選手データ!$A:$O,MATCH("姓",女選手データ!$1:$1,0),0)&amp;" "&amp;VLOOKUP($K112-20000,女選手データ!$A:$O,MATCH("名",女選手データ!$1:$1,0),0))</f>
        <v/>
      </c>
      <c r="M112" t="str">
        <f>IF($C112="","",VALUE(一覧表!N15))</f>
        <v/>
      </c>
      <c r="N112" t="str">
        <f>IF($C112="","",IF(一覧表!V15="","",一覧表!V15&amp;".")&amp;IF(一覧表!W15="","",TEXT(一覧表!W15,"00")&amp;".")&amp;TEXT(一覧表!X15,"00"))</f>
        <v/>
      </c>
      <c r="O112" t="str">
        <f t="shared" si="8"/>
        <v/>
      </c>
      <c r="P112" t="str">
        <f t="shared" si="9"/>
        <v/>
      </c>
    </row>
    <row r="113" spans="1:16" x14ac:dyDescent="0.65">
      <c r="A113">
        <f t="shared" si="12"/>
        <v>0</v>
      </c>
      <c r="B113" t="str">
        <f t="shared" si="13"/>
        <v/>
      </c>
      <c r="C113" t="str">
        <f>IF(一覧表!S16="","",VLOOKUP(VLOOKUP(一覧表!S16,女選手データ!$A:$O,MATCH("所属",女選手データ!$1:$1,0),0),所属csv!$A:$H,MATCH("所属コード",所属csv!$1:$1,0),0))</f>
        <v/>
      </c>
      <c r="D113" t="str">
        <f>IF($C113="","",VLOOKUP(一覧表!S16,女選手データ!$A:$O,MATCH("所属",女選手データ!$1:$1,0),0))</f>
        <v/>
      </c>
      <c r="F113" t="str">
        <f t="shared" si="14"/>
        <v/>
      </c>
      <c r="I113" t="str">
        <f>IF($C113="","",VLOOKUP(一覧表!S16,女選手データ!$A:$O,MATCH("国籍",女選手データ!$1:$1,0),0))</f>
        <v/>
      </c>
      <c r="J113" t="str">
        <f>IF($C113="","",一覧表!R16)</f>
        <v/>
      </c>
      <c r="K113" t="str">
        <f>IF($C113="","",20000+一覧表!S16)</f>
        <v/>
      </c>
      <c r="L113" t="str">
        <f>IF($C113="","",VLOOKUP($K113-20000,女選手データ!$A:$O,MATCH("姓",女選手データ!$1:$1,0),0)&amp;" "&amp;VLOOKUP($K113-20000,女選手データ!$A:$O,MATCH("名",女選手データ!$1:$1,0),0))</f>
        <v/>
      </c>
      <c r="M113" t="str">
        <f>IF($C113="","",VALUE(一覧表!N16))</f>
        <v/>
      </c>
      <c r="N113" t="str">
        <f>IF($C113="","",IF(一覧表!V16="","",一覧表!V16&amp;".")&amp;IF(一覧表!W16="","",TEXT(一覧表!W16,"00")&amp;".")&amp;TEXT(一覧表!X16,"00"))</f>
        <v/>
      </c>
      <c r="O113" t="str">
        <f t="shared" si="8"/>
        <v/>
      </c>
      <c r="P113" t="str">
        <f t="shared" si="9"/>
        <v/>
      </c>
    </row>
    <row r="114" spans="1:16" x14ac:dyDescent="0.65">
      <c r="A114">
        <f t="shared" si="12"/>
        <v>0</v>
      </c>
      <c r="B114" t="str">
        <f t="shared" si="13"/>
        <v/>
      </c>
      <c r="C114" t="str">
        <f>IF(一覧表!S17="","",VLOOKUP(VLOOKUP(一覧表!S17,女選手データ!$A:$O,MATCH("所属",女選手データ!$1:$1,0),0),所属csv!$A:$H,MATCH("所属コード",所属csv!$1:$1,0),0))</f>
        <v/>
      </c>
      <c r="D114" t="str">
        <f>IF($C114="","",VLOOKUP(一覧表!S17,女選手データ!$A:$O,MATCH("所属",女選手データ!$1:$1,0),0))</f>
        <v/>
      </c>
      <c r="F114" t="str">
        <f t="shared" si="14"/>
        <v/>
      </c>
      <c r="I114" t="str">
        <f>IF($C114="","",VLOOKUP(一覧表!S17,女選手データ!$A:$O,MATCH("国籍",女選手データ!$1:$1,0),0))</f>
        <v/>
      </c>
      <c r="J114" t="str">
        <f>IF($C114="","",一覧表!R17)</f>
        <v/>
      </c>
      <c r="K114" t="str">
        <f>IF($C114="","",20000+一覧表!S17)</f>
        <v/>
      </c>
      <c r="L114" t="str">
        <f>IF($C114="","",VLOOKUP($K114-20000,女選手データ!$A:$O,MATCH("姓",女選手データ!$1:$1,0),0)&amp;" "&amp;VLOOKUP($K114-20000,女選手データ!$A:$O,MATCH("名",女選手データ!$1:$1,0),0))</f>
        <v/>
      </c>
      <c r="M114" t="str">
        <f>IF($C114="","",VALUE(一覧表!N17))</f>
        <v/>
      </c>
      <c r="N114" t="str">
        <f>IF($C114="","",IF(一覧表!V17="","",一覧表!V17&amp;".")&amp;IF(一覧表!W17="","",TEXT(一覧表!W17,"00")&amp;".")&amp;TEXT(一覧表!X17,"00"))</f>
        <v/>
      </c>
      <c r="O114" t="str">
        <f t="shared" si="8"/>
        <v/>
      </c>
      <c r="P114" t="str">
        <f t="shared" si="9"/>
        <v/>
      </c>
    </row>
    <row r="115" spans="1:16" x14ac:dyDescent="0.65">
      <c r="A115">
        <f t="shared" si="12"/>
        <v>0</v>
      </c>
      <c r="B115" t="str">
        <f t="shared" si="13"/>
        <v/>
      </c>
      <c r="C115" t="str">
        <f>IF(一覧表!S18="","",VLOOKUP(VLOOKUP(一覧表!S18,女選手データ!$A:$O,MATCH("所属",女選手データ!$1:$1,0),0),所属csv!$A:$H,MATCH("所属コード",所属csv!$1:$1,0),0))</f>
        <v/>
      </c>
      <c r="D115" t="str">
        <f>IF($C115="","",VLOOKUP(一覧表!S18,女選手データ!$A:$O,MATCH("所属",女選手データ!$1:$1,0),0))</f>
        <v/>
      </c>
      <c r="F115" t="str">
        <f t="shared" si="14"/>
        <v/>
      </c>
      <c r="I115" t="str">
        <f>IF($C115="","",VLOOKUP(一覧表!S18,女選手データ!$A:$O,MATCH("国籍",女選手データ!$1:$1,0),0))</f>
        <v/>
      </c>
      <c r="J115" t="str">
        <f>IF($C115="","",一覧表!R18)</f>
        <v/>
      </c>
      <c r="K115" t="str">
        <f>IF($C115="","",20000+一覧表!S18)</f>
        <v/>
      </c>
      <c r="L115" t="str">
        <f>IF($C115="","",VLOOKUP($K115-20000,女選手データ!$A:$O,MATCH("姓",女選手データ!$1:$1,0),0)&amp;" "&amp;VLOOKUP($K115-20000,女選手データ!$A:$O,MATCH("名",女選手データ!$1:$1,0),0))</f>
        <v/>
      </c>
      <c r="M115" t="str">
        <f>IF($C115="","",VALUE(一覧表!N18))</f>
        <v/>
      </c>
      <c r="N115" t="str">
        <f>IF($C115="","",IF(一覧表!V18="","",一覧表!V18&amp;".")&amp;IF(一覧表!W18="","",TEXT(一覧表!W18,"00")&amp;".")&amp;TEXT(一覧表!X18,"00"))</f>
        <v/>
      </c>
      <c r="O115" t="str">
        <f t="shared" si="8"/>
        <v/>
      </c>
      <c r="P115" t="str">
        <f t="shared" si="9"/>
        <v/>
      </c>
    </row>
    <row r="116" spans="1:16" x14ac:dyDescent="0.65">
      <c r="A116">
        <f t="shared" si="12"/>
        <v>0</v>
      </c>
      <c r="B116" t="str">
        <f t="shared" si="13"/>
        <v/>
      </c>
      <c r="C116" t="str">
        <f>IF(一覧表!S19="","",VLOOKUP(VLOOKUP(一覧表!S19,女選手データ!$A:$O,MATCH("所属",女選手データ!$1:$1,0),0),所属csv!$A:$H,MATCH("所属コード",所属csv!$1:$1,0),0))</f>
        <v/>
      </c>
      <c r="D116" t="str">
        <f>IF($C116="","",VLOOKUP(一覧表!S19,女選手データ!$A:$O,MATCH("所属",女選手データ!$1:$1,0),0))</f>
        <v/>
      </c>
      <c r="F116" t="str">
        <f t="shared" si="14"/>
        <v/>
      </c>
      <c r="I116" t="str">
        <f>IF($C116="","",VLOOKUP(一覧表!S19,女選手データ!$A:$O,MATCH("国籍",女選手データ!$1:$1,0),0))</f>
        <v/>
      </c>
      <c r="J116" t="str">
        <f>IF($C116="","",一覧表!R19)</f>
        <v/>
      </c>
      <c r="K116" t="str">
        <f>IF($C116="","",20000+一覧表!S19)</f>
        <v/>
      </c>
      <c r="L116" t="str">
        <f>IF($C116="","",VLOOKUP($K116-20000,女選手データ!$A:$O,MATCH("姓",女選手データ!$1:$1,0),0)&amp;" "&amp;VLOOKUP($K116-20000,女選手データ!$A:$O,MATCH("名",女選手データ!$1:$1,0),0))</f>
        <v/>
      </c>
      <c r="M116" t="str">
        <f>IF($C116="","",VALUE(一覧表!N19))</f>
        <v/>
      </c>
      <c r="N116" t="str">
        <f>IF($C116="","",IF(一覧表!V19="","",一覧表!V19&amp;".")&amp;IF(一覧表!W19="","",TEXT(一覧表!W19,"00")&amp;".")&amp;TEXT(一覧表!X19,"00"))</f>
        <v/>
      </c>
      <c r="O116" t="str">
        <f t="shared" si="8"/>
        <v/>
      </c>
      <c r="P116" t="str">
        <f t="shared" si="9"/>
        <v/>
      </c>
    </row>
    <row r="117" spans="1:16" x14ac:dyDescent="0.65">
      <c r="A117">
        <f t="shared" si="12"/>
        <v>0</v>
      </c>
      <c r="B117" t="str">
        <f t="shared" si="13"/>
        <v/>
      </c>
      <c r="C117" t="str">
        <f>IF(一覧表!S20="","",VLOOKUP(VLOOKUP(一覧表!S20,女選手データ!$A:$O,MATCH("所属",女選手データ!$1:$1,0),0),所属csv!$A:$H,MATCH("所属コード",所属csv!$1:$1,0),0))</f>
        <v/>
      </c>
      <c r="D117" t="str">
        <f>IF($C117="","",VLOOKUP(一覧表!S20,女選手データ!$A:$O,MATCH("所属",女選手データ!$1:$1,0),0))</f>
        <v/>
      </c>
      <c r="F117" t="str">
        <f t="shared" si="14"/>
        <v/>
      </c>
      <c r="I117" t="str">
        <f>IF($C117="","",VLOOKUP(一覧表!S20,女選手データ!$A:$O,MATCH("国籍",女選手データ!$1:$1,0),0))</f>
        <v/>
      </c>
      <c r="J117" t="str">
        <f>IF($C117="","",一覧表!R20)</f>
        <v/>
      </c>
      <c r="K117" t="str">
        <f>IF($C117="","",20000+一覧表!S20)</f>
        <v/>
      </c>
      <c r="L117" t="str">
        <f>IF($C117="","",VLOOKUP($K117-20000,女選手データ!$A:$O,MATCH("姓",女選手データ!$1:$1,0),0)&amp;" "&amp;VLOOKUP($K117-20000,女選手データ!$A:$O,MATCH("名",女選手データ!$1:$1,0),0))</f>
        <v/>
      </c>
      <c r="M117" t="str">
        <f>IF($C117="","",VALUE(一覧表!N20))</f>
        <v/>
      </c>
      <c r="N117" t="str">
        <f>IF($C117="","",IF(一覧表!V20="","",一覧表!V20&amp;".")&amp;IF(一覧表!W20="","",TEXT(一覧表!W20,"00")&amp;".")&amp;TEXT(一覧表!X20,"00"))</f>
        <v/>
      </c>
      <c r="O117" t="str">
        <f t="shared" si="8"/>
        <v/>
      </c>
      <c r="P117" t="str">
        <f t="shared" si="9"/>
        <v/>
      </c>
    </row>
    <row r="118" spans="1:16" x14ac:dyDescent="0.65">
      <c r="A118">
        <f t="shared" si="12"/>
        <v>0</v>
      </c>
      <c r="B118" t="str">
        <f t="shared" si="13"/>
        <v/>
      </c>
      <c r="C118" t="str">
        <f>IF(一覧表!S21="","",VLOOKUP(VLOOKUP(一覧表!S21,女選手データ!$A:$O,MATCH("所属",女選手データ!$1:$1,0),0),所属csv!$A:$H,MATCH("所属コード",所属csv!$1:$1,0),0))</f>
        <v/>
      </c>
      <c r="D118" t="str">
        <f>IF($C118="","",VLOOKUP(一覧表!S21,女選手データ!$A:$O,MATCH("所属",女選手データ!$1:$1,0),0))</f>
        <v/>
      </c>
      <c r="F118" t="str">
        <f t="shared" si="14"/>
        <v/>
      </c>
      <c r="I118" t="str">
        <f>IF($C118="","",VLOOKUP(一覧表!S21,女選手データ!$A:$O,MATCH("国籍",女選手データ!$1:$1,0),0))</f>
        <v/>
      </c>
      <c r="J118" t="str">
        <f>IF($C118="","",一覧表!R21)</f>
        <v/>
      </c>
      <c r="K118" t="str">
        <f>IF($C118="","",20000+一覧表!S21)</f>
        <v/>
      </c>
      <c r="L118" t="str">
        <f>IF($C118="","",VLOOKUP($K118-20000,女選手データ!$A:$O,MATCH("姓",女選手データ!$1:$1,0),0)&amp;" "&amp;VLOOKUP($K118-20000,女選手データ!$A:$O,MATCH("名",女選手データ!$1:$1,0),0))</f>
        <v/>
      </c>
      <c r="M118" t="str">
        <f>IF($C118="","",VALUE(一覧表!N21))</f>
        <v/>
      </c>
      <c r="N118" t="str">
        <f>IF($C118="","",IF(一覧表!V21="","",一覧表!V21&amp;".")&amp;IF(一覧表!W21="","",TEXT(一覧表!W21,"00")&amp;".")&amp;TEXT(一覧表!X21,"00"))</f>
        <v/>
      </c>
      <c r="O118" t="str">
        <f t="shared" si="8"/>
        <v/>
      </c>
      <c r="P118" t="str">
        <f t="shared" si="9"/>
        <v/>
      </c>
    </row>
    <row r="119" spans="1:16" x14ac:dyDescent="0.65">
      <c r="A119">
        <f t="shared" si="12"/>
        <v>0</v>
      </c>
      <c r="B119" t="str">
        <f t="shared" si="13"/>
        <v/>
      </c>
      <c r="C119" t="str">
        <f>IF(一覧表!S22="","",VLOOKUP(VLOOKUP(一覧表!S22,女選手データ!$A:$O,MATCH("所属",女選手データ!$1:$1,0),0),所属csv!$A:$H,MATCH("所属コード",所属csv!$1:$1,0),0))</f>
        <v/>
      </c>
      <c r="D119" t="str">
        <f>IF($C119="","",VLOOKUP(一覧表!S22,女選手データ!$A:$O,MATCH("所属",女選手データ!$1:$1,0),0))</f>
        <v/>
      </c>
      <c r="F119" t="str">
        <f t="shared" si="14"/>
        <v/>
      </c>
      <c r="I119" t="str">
        <f>IF($C119="","",VLOOKUP(一覧表!S22,女選手データ!$A:$O,MATCH("国籍",女選手データ!$1:$1,0),0))</f>
        <v/>
      </c>
      <c r="J119" t="str">
        <f>IF($C119="","",一覧表!R22)</f>
        <v/>
      </c>
      <c r="K119" t="str">
        <f>IF($C119="","",20000+一覧表!S22)</f>
        <v/>
      </c>
      <c r="L119" t="str">
        <f>IF($C119="","",VLOOKUP($K119-20000,女選手データ!$A:$O,MATCH("姓",女選手データ!$1:$1,0),0)&amp;" "&amp;VLOOKUP($K119-20000,女選手データ!$A:$O,MATCH("名",女選手データ!$1:$1,0),0))</f>
        <v/>
      </c>
      <c r="M119" t="str">
        <f>IF($C119="","",VALUE(一覧表!N22))</f>
        <v/>
      </c>
      <c r="N119" t="str">
        <f>IF($C119="","",IF(一覧表!V22="","",一覧表!V22&amp;".")&amp;IF(一覧表!W22="","",TEXT(一覧表!W22,"00")&amp;".")&amp;TEXT(一覧表!X22,"00"))</f>
        <v/>
      </c>
      <c r="O119" t="str">
        <f t="shared" si="8"/>
        <v/>
      </c>
      <c r="P119" t="str">
        <f t="shared" si="9"/>
        <v/>
      </c>
    </row>
    <row r="120" spans="1:16" x14ac:dyDescent="0.65">
      <c r="A120">
        <f t="shared" si="12"/>
        <v>0</v>
      </c>
      <c r="B120" t="str">
        <f t="shared" si="13"/>
        <v/>
      </c>
      <c r="C120" t="str">
        <f>IF(一覧表!S23="","",VLOOKUP(VLOOKUP(一覧表!S23,女選手データ!$A:$O,MATCH("所属",女選手データ!$1:$1,0),0),所属csv!$A:$H,MATCH("所属コード",所属csv!$1:$1,0),0))</f>
        <v/>
      </c>
      <c r="D120" t="str">
        <f>IF($C120="","",VLOOKUP(一覧表!S23,女選手データ!$A:$O,MATCH("所属",女選手データ!$1:$1,0),0))</f>
        <v/>
      </c>
      <c r="F120" t="str">
        <f t="shared" si="14"/>
        <v/>
      </c>
      <c r="I120" t="str">
        <f>IF($C120="","",VLOOKUP(一覧表!S23,女選手データ!$A:$O,MATCH("国籍",女選手データ!$1:$1,0),0))</f>
        <v/>
      </c>
      <c r="J120" t="str">
        <f>IF($C120="","",一覧表!R23)</f>
        <v/>
      </c>
      <c r="K120" t="str">
        <f>IF($C120="","",20000+一覧表!S23)</f>
        <v/>
      </c>
      <c r="L120" t="str">
        <f>IF($C120="","",VLOOKUP($K120-20000,女選手データ!$A:$O,MATCH("姓",女選手データ!$1:$1,0),0)&amp;" "&amp;VLOOKUP($K120-20000,女選手データ!$A:$O,MATCH("名",女選手データ!$1:$1,0),0))</f>
        <v/>
      </c>
      <c r="M120" t="str">
        <f>IF($C120="","",VALUE(一覧表!N23))</f>
        <v/>
      </c>
      <c r="N120" t="str">
        <f>IF($C120="","",IF(一覧表!V23="","",一覧表!V23&amp;".")&amp;IF(一覧表!W23="","",TEXT(一覧表!W23,"00")&amp;".")&amp;TEXT(一覧表!X23,"00"))</f>
        <v/>
      </c>
      <c r="O120" t="str">
        <f t="shared" si="8"/>
        <v/>
      </c>
      <c r="P120" t="str">
        <f t="shared" si="9"/>
        <v/>
      </c>
    </row>
    <row r="121" spans="1:16" x14ac:dyDescent="0.65">
      <c r="A121">
        <f t="shared" si="12"/>
        <v>0</v>
      </c>
      <c r="B121" t="str">
        <f t="shared" si="13"/>
        <v/>
      </c>
      <c r="C121" t="str">
        <f>IF(一覧表!S24="","",VLOOKUP(VLOOKUP(一覧表!S24,女選手データ!$A:$O,MATCH("所属",女選手データ!$1:$1,0),0),所属csv!$A:$H,MATCH("所属コード",所属csv!$1:$1,0),0))</f>
        <v/>
      </c>
      <c r="D121" t="str">
        <f>IF($C121="","",VLOOKUP(一覧表!S24,女選手データ!$A:$O,MATCH("所属",女選手データ!$1:$1,0),0))</f>
        <v/>
      </c>
      <c r="F121" t="str">
        <f t="shared" si="14"/>
        <v/>
      </c>
      <c r="I121" t="str">
        <f>IF($C121="","",VLOOKUP(一覧表!S24,女選手データ!$A:$O,MATCH("国籍",女選手データ!$1:$1,0),0))</f>
        <v/>
      </c>
      <c r="J121" t="str">
        <f>IF($C121="","",一覧表!R24)</f>
        <v/>
      </c>
      <c r="K121" t="str">
        <f>IF($C121="","",20000+一覧表!S24)</f>
        <v/>
      </c>
      <c r="L121" t="str">
        <f>IF($C121="","",VLOOKUP($K121-20000,女選手データ!$A:$O,MATCH("姓",女選手データ!$1:$1,0),0)&amp;" "&amp;VLOOKUP($K121-20000,女選手データ!$A:$O,MATCH("名",女選手データ!$1:$1,0),0))</f>
        <v/>
      </c>
      <c r="M121" t="str">
        <f>IF($C121="","",VALUE(一覧表!N24))</f>
        <v/>
      </c>
      <c r="N121" t="str">
        <f>IF($C121="","",IF(一覧表!V24="","",一覧表!V24&amp;".")&amp;IF(一覧表!W24="","",TEXT(一覧表!W24,"00")&amp;".")&amp;TEXT(一覧表!X24,"00"))</f>
        <v/>
      </c>
      <c r="O121" t="str">
        <f t="shared" si="8"/>
        <v/>
      </c>
      <c r="P121" t="str">
        <f t="shared" si="9"/>
        <v/>
      </c>
    </row>
    <row r="122" spans="1:16" x14ac:dyDescent="0.65">
      <c r="A122">
        <f t="shared" si="12"/>
        <v>0</v>
      </c>
      <c r="B122" t="str">
        <f t="shared" si="13"/>
        <v/>
      </c>
      <c r="C122" t="str">
        <f>IF(一覧表!S25="","",VLOOKUP(VLOOKUP(一覧表!S25,女選手データ!$A:$O,MATCH("所属",女選手データ!$1:$1,0),0),所属csv!$A:$H,MATCH("所属コード",所属csv!$1:$1,0),0))</f>
        <v/>
      </c>
      <c r="D122" t="str">
        <f>IF($C122="","",VLOOKUP(一覧表!S25,女選手データ!$A:$O,MATCH("所属",女選手データ!$1:$1,0),0))</f>
        <v/>
      </c>
      <c r="F122" t="str">
        <f t="shared" si="14"/>
        <v/>
      </c>
      <c r="I122" t="str">
        <f>IF($C122="","",VLOOKUP(一覧表!S25,女選手データ!$A:$O,MATCH("国籍",女選手データ!$1:$1,0),0))</f>
        <v/>
      </c>
      <c r="J122" t="str">
        <f>IF($C122="","",一覧表!R25)</f>
        <v/>
      </c>
      <c r="K122" t="str">
        <f>IF($C122="","",20000+一覧表!S25)</f>
        <v/>
      </c>
      <c r="L122" t="str">
        <f>IF($C122="","",VLOOKUP($K122-20000,女選手データ!$A:$O,MATCH("姓",女選手データ!$1:$1,0),0)&amp;" "&amp;VLOOKUP($K122-20000,女選手データ!$A:$O,MATCH("名",女選手データ!$1:$1,0),0))</f>
        <v/>
      </c>
      <c r="M122" t="str">
        <f>IF($C122="","",VALUE(一覧表!N25))</f>
        <v/>
      </c>
      <c r="N122" t="str">
        <f>IF($C122="","",IF(一覧表!V25="","",一覧表!V25&amp;".")&amp;IF(一覧表!W25="","",TEXT(一覧表!W25,"00")&amp;".")&amp;TEXT(一覧表!X25,"00"))</f>
        <v/>
      </c>
      <c r="O122" t="str">
        <f t="shared" si="8"/>
        <v/>
      </c>
      <c r="P122" t="str">
        <f t="shared" si="9"/>
        <v/>
      </c>
    </row>
    <row r="123" spans="1:16" x14ac:dyDescent="0.65">
      <c r="A123">
        <f t="shared" si="12"/>
        <v>0</v>
      </c>
      <c r="B123" t="str">
        <f t="shared" si="13"/>
        <v/>
      </c>
      <c r="C123" t="str">
        <f>IF(一覧表!S26="","",VLOOKUP(VLOOKUP(一覧表!S26,女選手データ!$A:$O,MATCH("所属",女選手データ!$1:$1,0),0),所属csv!$A:$H,MATCH("所属コード",所属csv!$1:$1,0),0))</f>
        <v/>
      </c>
      <c r="D123" t="str">
        <f>IF($C123="","",VLOOKUP(一覧表!S26,女選手データ!$A:$O,MATCH("所属",女選手データ!$1:$1,0),0))</f>
        <v/>
      </c>
      <c r="F123" t="str">
        <f t="shared" si="14"/>
        <v/>
      </c>
      <c r="I123" t="str">
        <f>IF($C123="","",VLOOKUP(一覧表!S26,女選手データ!$A:$O,MATCH("国籍",女選手データ!$1:$1,0),0))</f>
        <v/>
      </c>
      <c r="J123" t="str">
        <f>IF($C123="","",一覧表!R26)</f>
        <v/>
      </c>
      <c r="K123" t="str">
        <f>IF($C123="","",20000+一覧表!S26)</f>
        <v/>
      </c>
      <c r="L123" t="str">
        <f>IF($C123="","",VLOOKUP($K123-20000,女選手データ!$A:$O,MATCH("姓",女選手データ!$1:$1,0),0)&amp;" "&amp;VLOOKUP($K123-20000,女選手データ!$A:$O,MATCH("名",女選手データ!$1:$1,0),0))</f>
        <v/>
      </c>
      <c r="M123" t="str">
        <f>IF($C123="","",VALUE(一覧表!N26))</f>
        <v/>
      </c>
      <c r="N123" t="str">
        <f>IF($C123="","",IF(一覧表!V26="","",一覧表!V26&amp;".")&amp;IF(一覧表!W26="","",TEXT(一覧表!W26,"00")&amp;".")&amp;TEXT(一覧表!X26,"00"))</f>
        <v/>
      </c>
      <c r="O123" t="str">
        <f t="shared" si="8"/>
        <v/>
      </c>
      <c r="P123" t="str">
        <f t="shared" si="9"/>
        <v/>
      </c>
    </row>
    <row r="124" spans="1:16" x14ac:dyDescent="0.65">
      <c r="A124">
        <f t="shared" si="12"/>
        <v>0</v>
      </c>
      <c r="B124" t="str">
        <f t="shared" si="13"/>
        <v/>
      </c>
      <c r="C124" t="str">
        <f>IF(一覧表!S27="","",VLOOKUP(VLOOKUP(一覧表!S27,女選手データ!$A:$O,MATCH("所属",女選手データ!$1:$1,0),0),所属csv!$A:$H,MATCH("所属コード",所属csv!$1:$1,0),0))</f>
        <v/>
      </c>
      <c r="D124" t="str">
        <f>IF($C124="","",VLOOKUP(一覧表!S27,女選手データ!$A:$O,MATCH("所属",女選手データ!$1:$1,0),0))</f>
        <v/>
      </c>
      <c r="F124" t="str">
        <f t="shared" si="14"/>
        <v/>
      </c>
      <c r="I124" t="str">
        <f>IF($C124="","",VLOOKUP(一覧表!S27,女選手データ!$A:$O,MATCH("国籍",女選手データ!$1:$1,0),0))</f>
        <v/>
      </c>
      <c r="J124" t="str">
        <f>IF($C124="","",一覧表!R27)</f>
        <v/>
      </c>
      <c r="K124" t="str">
        <f>IF($C124="","",20000+一覧表!S27)</f>
        <v/>
      </c>
      <c r="L124" t="str">
        <f>IF($C124="","",VLOOKUP($K124-20000,女選手データ!$A:$O,MATCH("姓",女選手データ!$1:$1,0),0)&amp;" "&amp;VLOOKUP($K124-20000,女選手データ!$A:$O,MATCH("名",女選手データ!$1:$1,0),0))</f>
        <v/>
      </c>
      <c r="M124" t="str">
        <f>IF($C124="","",VALUE(一覧表!N27))</f>
        <v/>
      </c>
      <c r="N124" t="str">
        <f>IF($C124="","",IF(一覧表!V27="","",一覧表!V27&amp;".")&amp;IF(一覧表!W27="","",TEXT(一覧表!W27,"00")&amp;".")&amp;TEXT(一覧表!X27,"00"))</f>
        <v/>
      </c>
      <c r="O124" t="str">
        <f t="shared" si="8"/>
        <v/>
      </c>
      <c r="P124" t="str">
        <f t="shared" si="9"/>
        <v/>
      </c>
    </row>
    <row r="125" spans="1:16" x14ac:dyDescent="0.65">
      <c r="A125">
        <f t="shared" si="12"/>
        <v>0</v>
      </c>
      <c r="B125" t="str">
        <f t="shared" si="13"/>
        <v/>
      </c>
      <c r="C125" t="str">
        <f>IF(一覧表!S28="","",VLOOKUP(VLOOKUP(一覧表!S28,女選手データ!$A:$O,MATCH("所属",女選手データ!$1:$1,0),0),所属csv!$A:$H,MATCH("所属コード",所属csv!$1:$1,0),0))</f>
        <v/>
      </c>
      <c r="D125" t="str">
        <f>IF($C125="","",VLOOKUP(一覧表!S28,女選手データ!$A:$O,MATCH("所属",女選手データ!$1:$1,0),0))</f>
        <v/>
      </c>
      <c r="F125" t="str">
        <f t="shared" si="14"/>
        <v/>
      </c>
      <c r="I125" t="str">
        <f>IF($C125="","",VLOOKUP(一覧表!S28,女選手データ!$A:$O,MATCH("国籍",女選手データ!$1:$1,0),0))</f>
        <v/>
      </c>
      <c r="J125" t="str">
        <f>IF($C125="","",一覧表!R28)</f>
        <v/>
      </c>
      <c r="K125" t="str">
        <f>IF($C125="","",20000+一覧表!S28)</f>
        <v/>
      </c>
      <c r="L125" t="str">
        <f>IF($C125="","",VLOOKUP($K125-20000,女選手データ!$A:$O,MATCH("姓",女選手データ!$1:$1,0),0)&amp;" "&amp;VLOOKUP($K125-20000,女選手データ!$A:$O,MATCH("名",女選手データ!$1:$1,0),0))</f>
        <v/>
      </c>
      <c r="M125" t="str">
        <f>IF($C125="","",VALUE(一覧表!N28))</f>
        <v/>
      </c>
      <c r="N125" t="str">
        <f>IF($C125="","",IF(一覧表!V28="","",一覧表!V28&amp;".")&amp;IF(一覧表!W28="","",TEXT(一覧表!W28,"00")&amp;".")&amp;TEXT(一覧表!X28,"00"))</f>
        <v/>
      </c>
      <c r="O125" t="str">
        <f t="shared" si="8"/>
        <v/>
      </c>
      <c r="P125" t="str">
        <f t="shared" si="9"/>
        <v/>
      </c>
    </row>
    <row r="126" spans="1:16" x14ac:dyDescent="0.65">
      <c r="A126">
        <f t="shared" si="12"/>
        <v>0</v>
      </c>
      <c r="B126" t="str">
        <f t="shared" si="13"/>
        <v/>
      </c>
      <c r="C126" t="str">
        <f>IF(一覧表!S29="","",VLOOKUP(VLOOKUP(一覧表!S29,女選手データ!$A:$O,MATCH("所属",女選手データ!$1:$1,0),0),所属csv!$A:$H,MATCH("所属コード",所属csv!$1:$1,0),0))</f>
        <v/>
      </c>
      <c r="D126" t="str">
        <f>IF($C126="","",VLOOKUP(一覧表!S29,女選手データ!$A:$O,MATCH("所属",女選手データ!$1:$1,0),0))</f>
        <v/>
      </c>
      <c r="F126" t="str">
        <f t="shared" si="14"/>
        <v/>
      </c>
      <c r="I126" t="str">
        <f>IF($C126="","",VLOOKUP(一覧表!S29,女選手データ!$A:$O,MATCH("国籍",女選手データ!$1:$1,0),0))</f>
        <v/>
      </c>
      <c r="J126" t="str">
        <f>IF($C126="","",一覧表!R29)</f>
        <v/>
      </c>
      <c r="K126" t="str">
        <f>IF($C126="","",20000+一覧表!S29)</f>
        <v/>
      </c>
      <c r="L126" t="str">
        <f>IF($C126="","",VLOOKUP($K126-20000,女選手データ!$A:$O,MATCH("姓",女選手データ!$1:$1,0),0)&amp;" "&amp;VLOOKUP($K126-20000,女選手データ!$A:$O,MATCH("名",女選手データ!$1:$1,0),0))</f>
        <v/>
      </c>
      <c r="M126" t="str">
        <f>IF($C126="","",VALUE(一覧表!N29))</f>
        <v/>
      </c>
      <c r="N126" t="str">
        <f>IF($C126="","",IF(一覧表!V29="","",一覧表!V29&amp;".")&amp;IF(一覧表!W29="","",TEXT(一覧表!W29,"00")&amp;".")&amp;TEXT(一覧表!X29,"00"))</f>
        <v/>
      </c>
      <c r="O126" t="str">
        <f t="shared" si="8"/>
        <v/>
      </c>
      <c r="P126" t="str">
        <f t="shared" si="9"/>
        <v/>
      </c>
    </row>
    <row r="127" spans="1:16" x14ac:dyDescent="0.65">
      <c r="A127">
        <f t="shared" si="12"/>
        <v>0</v>
      </c>
      <c r="B127" t="str">
        <f t="shared" si="13"/>
        <v/>
      </c>
      <c r="C127" t="str">
        <f>IF(一覧表!S30="","",VLOOKUP(VLOOKUP(一覧表!S30,女選手データ!$A:$O,MATCH("所属",女選手データ!$1:$1,0),0),所属csv!$A:$H,MATCH("所属コード",所属csv!$1:$1,0),0))</f>
        <v/>
      </c>
      <c r="D127" t="str">
        <f>IF($C127="","",VLOOKUP(一覧表!S30,女選手データ!$A:$O,MATCH("所属",女選手データ!$1:$1,0),0))</f>
        <v/>
      </c>
      <c r="F127" t="str">
        <f t="shared" si="14"/>
        <v/>
      </c>
      <c r="I127" t="str">
        <f>IF($C127="","",VLOOKUP(一覧表!S30,女選手データ!$A:$O,MATCH("国籍",女選手データ!$1:$1,0),0))</f>
        <v/>
      </c>
      <c r="J127" t="str">
        <f>IF($C127="","",一覧表!R30)</f>
        <v/>
      </c>
      <c r="K127" t="str">
        <f>IF($C127="","",20000+一覧表!S30)</f>
        <v/>
      </c>
      <c r="L127" t="str">
        <f>IF($C127="","",VLOOKUP($K127-20000,女選手データ!$A:$O,MATCH("姓",女選手データ!$1:$1,0),0)&amp;" "&amp;VLOOKUP($K127-20000,女選手データ!$A:$O,MATCH("名",女選手データ!$1:$1,0),0))</f>
        <v/>
      </c>
      <c r="M127" t="str">
        <f>IF($C127="","",VALUE(一覧表!N30))</f>
        <v/>
      </c>
      <c r="N127" t="str">
        <f>IF($C127="","",IF(一覧表!V30="","",一覧表!V30&amp;".")&amp;IF(一覧表!W30="","",TEXT(一覧表!W30,"00")&amp;".")&amp;TEXT(一覧表!X30,"00"))</f>
        <v/>
      </c>
      <c r="O127" t="str">
        <f t="shared" si="8"/>
        <v/>
      </c>
      <c r="P127" t="str">
        <f t="shared" si="9"/>
        <v/>
      </c>
    </row>
    <row r="128" spans="1:16" x14ac:dyDescent="0.65">
      <c r="A128">
        <f t="shared" si="12"/>
        <v>0</v>
      </c>
      <c r="B128" t="str">
        <f t="shared" si="13"/>
        <v/>
      </c>
      <c r="C128" t="str">
        <f>IF(一覧表!S31="","",VLOOKUP(VLOOKUP(一覧表!S31,女選手データ!$A:$O,MATCH("所属",女選手データ!$1:$1,0),0),所属csv!$A:$H,MATCH("所属コード",所属csv!$1:$1,0),0))</f>
        <v/>
      </c>
      <c r="D128" t="str">
        <f>IF($C128="","",VLOOKUP(一覧表!S31,女選手データ!$A:$O,MATCH("所属",女選手データ!$1:$1,0),0))</f>
        <v/>
      </c>
      <c r="F128" t="str">
        <f t="shared" si="14"/>
        <v/>
      </c>
      <c r="I128" t="str">
        <f>IF($C128="","",VLOOKUP(一覧表!S31,女選手データ!$A:$O,MATCH("国籍",女選手データ!$1:$1,0),0))</f>
        <v/>
      </c>
      <c r="J128" t="str">
        <f>IF($C128="","",一覧表!R31)</f>
        <v/>
      </c>
      <c r="K128" t="str">
        <f>IF($C128="","",20000+一覧表!S31)</f>
        <v/>
      </c>
      <c r="L128" t="str">
        <f>IF($C128="","",VLOOKUP($K128-20000,女選手データ!$A:$O,MATCH("姓",女選手データ!$1:$1,0),0)&amp;" "&amp;VLOOKUP($K128-20000,女選手データ!$A:$O,MATCH("名",女選手データ!$1:$1,0),0))</f>
        <v/>
      </c>
      <c r="M128" t="str">
        <f>IF($C128="","",VALUE(一覧表!N31))</f>
        <v/>
      </c>
      <c r="N128" t="str">
        <f>IF($C128="","",IF(一覧表!V31="","",一覧表!V31&amp;".")&amp;IF(一覧表!W31="","",TEXT(一覧表!W31,"00")&amp;".")&amp;TEXT(一覧表!X31,"00"))</f>
        <v/>
      </c>
      <c r="O128" t="str">
        <f t="shared" si="8"/>
        <v/>
      </c>
      <c r="P128" t="str">
        <f t="shared" si="9"/>
        <v/>
      </c>
    </row>
    <row r="129" spans="1:16" x14ac:dyDescent="0.65">
      <c r="A129">
        <f t="shared" si="12"/>
        <v>0</v>
      </c>
      <c r="B129" t="str">
        <f t="shared" si="13"/>
        <v/>
      </c>
      <c r="C129" t="str">
        <f>IF(一覧表!S32="","",VLOOKUP(VLOOKUP(一覧表!S32,女選手データ!$A:$O,MATCH("所属",女選手データ!$1:$1,0),0),所属csv!$A:$H,MATCH("所属コード",所属csv!$1:$1,0),0))</f>
        <v/>
      </c>
      <c r="D129" t="str">
        <f>IF($C129="","",VLOOKUP(一覧表!S32,女選手データ!$A:$O,MATCH("所属",女選手データ!$1:$1,0),0))</f>
        <v/>
      </c>
      <c r="F129" t="str">
        <f t="shared" si="14"/>
        <v/>
      </c>
      <c r="I129" t="str">
        <f>IF($C129="","",VLOOKUP(一覧表!S32,女選手データ!$A:$O,MATCH("国籍",女選手データ!$1:$1,0),0))</f>
        <v/>
      </c>
      <c r="J129" t="str">
        <f>IF($C129="","",一覧表!R32)</f>
        <v/>
      </c>
      <c r="K129" t="str">
        <f>IF($C129="","",20000+一覧表!S32)</f>
        <v/>
      </c>
      <c r="L129" t="str">
        <f>IF($C129="","",VLOOKUP($K129-20000,女選手データ!$A:$O,MATCH("姓",女選手データ!$1:$1,0),0)&amp;" "&amp;VLOOKUP($K129-20000,女選手データ!$A:$O,MATCH("名",女選手データ!$1:$1,0),0))</f>
        <v/>
      </c>
      <c r="M129" t="str">
        <f>IF($C129="","",VALUE(一覧表!N32))</f>
        <v/>
      </c>
      <c r="N129" t="str">
        <f>IF($C129="","",IF(一覧表!V32="","",一覧表!V32&amp;".")&amp;IF(一覧表!W32="","",TEXT(一覧表!W32,"00")&amp;".")&amp;TEXT(一覧表!X32,"00"))</f>
        <v/>
      </c>
      <c r="O129" t="str">
        <f t="shared" si="8"/>
        <v/>
      </c>
      <c r="P129" t="str">
        <f t="shared" si="9"/>
        <v/>
      </c>
    </row>
    <row r="130" spans="1:16" x14ac:dyDescent="0.65">
      <c r="A130">
        <f t="shared" si="12"/>
        <v>0</v>
      </c>
      <c r="B130" t="str">
        <f t="shared" si="13"/>
        <v/>
      </c>
      <c r="C130" t="str">
        <f>IF(一覧表!S33="","",VLOOKUP(VLOOKUP(一覧表!S33,女選手データ!$A:$O,MATCH("所属",女選手データ!$1:$1,0),0),所属csv!$A:$H,MATCH("所属コード",所属csv!$1:$1,0),0))</f>
        <v/>
      </c>
      <c r="D130" t="str">
        <f>IF($C130="","",VLOOKUP(一覧表!S33,女選手データ!$A:$O,MATCH("所属",女選手データ!$1:$1,0),0))</f>
        <v/>
      </c>
      <c r="F130" t="str">
        <f t="shared" si="14"/>
        <v/>
      </c>
      <c r="I130" t="str">
        <f>IF($C130="","",VLOOKUP(一覧表!S33,女選手データ!$A:$O,MATCH("国籍",女選手データ!$1:$1,0),0))</f>
        <v/>
      </c>
      <c r="J130" t="str">
        <f>IF($C130="","",一覧表!R33)</f>
        <v/>
      </c>
      <c r="K130" t="str">
        <f>IF($C130="","",20000+一覧表!S33)</f>
        <v/>
      </c>
      <c r="L130" t="str">
        <f>IF($C130="","",VLOOKUP($K130-20000,女選手データ!$A:$O,MATCH("姓",女選手データ!$1:$1,0),0)&amp;" "&amp;VLOOKUP($K130-20000,女選手データ!$A:$O,MATCH("名",女選手データ!$1:$1,0),0))</f>
        <v/>
      </c>
      <c r="M130" t="str">
        <f>IF($C130="","",VALUE(一覧表!N33))</f>
        <v/>
      </c>
      <c r="N130" t="str">
        <f>IF($C130="","",IF(一覧表!V33="","",一覧表!V33&amp;".")&amp;IF(一覧表!W33="","",TEXT(一覧表!W33,"00")&amp;".")&amp;TEXT(一覧表!X33,"00"))</f>
        <v/>
      </c>
      <c r="O130" t="str">
        <f t="shared" si="8"/>
        <v/>
      </c>
      <c r="P130" t="str">
        <f t="shared" si="9"/>
        <v/>
      </c>
    </row>
    <row r="131" spans="1:16" x14ac:dyDescent="0.65">
      <c r="A131">
        <f t="shared" si="12"/>
        <v>0</v>
      </c>
      <c r="B131" t="str">
        <f t="shared" si="13"/>
        <v/>
      </c>
      <c r="C131" t="str">
        <f>IF(一覧表!S34="","",VLOOKUP(VLOOKUP(一覧表!S34,女選手データ!$A:$O,MATCH("所属",女選手データ!$1:$1,0),0),所属csv!$A:$H,MATCH("所属コード",所属csv!$1:$1,0),0))</f>
        <v/>
      </c>
      <c r="D131" t="str">
        <f>IF($C131="","",VLOOKUP(一覧表!S34,女選手データ!$A:$O,MATCH("所属",女選手データ!$1:$1,0),0))</f>
        <v/>
      </c>
      <c r="F131" t="str">
        <f t="shared" si="14"/>
        <v/>
      </c>
      <c r="I131" t="str">
        <f>IF($C131="","",VLOOKUP(一覧表!S34,女選手データ!$A:$O,MATCH("国籍",女選手データ!$1:$1,0),0))</f>
        <v/>
      </c>
      <c r="J131" t="str">
        <f>IF($C131="","",一覧表!R34)</f>
        <v/>
      </c>
      <c r="K131" t="str">
        <f>IF($C131="","",20000+一覧表!S34)</f>
        <v/>
      </c>
      <c r="L131" t="str">
        <f>IF($C131="","",VLOOKUP($K131-20000,女選手データ!$A:$O,MATCH("姓",女選手データ!$1:$1,0),0)&amp;" "&amp;VLOOKUP($K131-20000,女選手データ!$A:$O,MATCH("名",女選手データ!$1:$1,0),0))</f>
        <v/>
      </c>
      <c r="M131" t="str">
        <f>IF($C131="","",VALUE(一覧表!N34))</f>
        <v/>
      </c>
      <c r="N131" t="str">
        <f>IF($C131="","",IF(一覧表!V34="","",一覧表!V34&amp;".")&amp;IF(一覧表!W34="","",TEXT(一覧表!W34,"00")&amp;".")&amp;TEXT(一覧表!X34,"00"))</f>
        <v/>
      </c>
      <c r="O131" t="str">
        <f t="shared" ref="O131:O194" si="15">IF($C131="","",0)</f>
        <v/>
      </c>
      <c r="P131" t="str">
        <f t="shared" ref="P131:P194" si="16">IF($C131="","",2)</f>
        <v/>
      </c>
    </row>
    <row r="132" spans="1:16" x14ac:dyDescent="0.65">
      <c r="A132">
        <f t="shared" si="12"/>
        <v>0</v>
      </c>
      <c r="B132" t="str">
        <f t="shared" si="13"/>
        <v/>
      </c>
      <c r="C132" t="str">
        <f>IF(一覧表!S35="","",VLOOKUP(VLOOKUP(一覧表!S35,女選手データ!$A:$O,MATCH("所属",女選手データ!$1:$1,0),0),所属csv!$A:$H,MATCH("所属コード",所属csv!$1:$1,0),0))</f>
        <v/>
      </c>
      <c r="D132" t="str">
        <f>IF($C132="","",VLOOKUP(一覧表!S35,女選手データ!$A:$O,MATCH("所属",女選手データ!$1:$1,0),0))</f>
        <v/>
      </c>
      <c r="F132" t="str">
        <f t="shared" si="14"/>
        <v/>
      </c>
      <c r="I132" t="str">
        <f>IF($C132="","",VLOOKUP(一覧表!S35,女選手データ!$A:$O,MATCH("国籍",女選手データ!$1:$1,0),0))</f>
        <v/>
      </c>
      <c r="J132" t="str">
        <f>IF($C132="","",一覧表!R35)</f>
        <v/>
      </c>
      <c r="K132" t="str">
        <f>IF($C132="","",20000+一覧表!S35)</f>
        <v/>
      </c>
      <c r="L132" t="str">
        <f>IF($C132="","",VLOOKUP($K132-20000,女選手データ!$A:$O,MATCH("姓",女選手データ!$1:$1,0),0)&amp;" "&amp;VLOOKUP($K132-20000,女選手データ!$A:$O,MATCH("名",女選手データ!$1:$1,0),0))</f>
        <v/>
      </c>
      <c r="M132" t="str">
        <f>IF($C132="","",VALUE(一覧表!N35))</f>
        <v/>
      </c>
      <c r="N132" t="str">
        <f>IF($C132="","",IF(一覧表!V35="","",一覧表!V35&amp;".")&amp;IF(一覧表!W35="","",TEXT(一覧表!W35,"00")&amp;".")&amp;TEXT(一覧表!X35,"00"))</f>
        <v/>
      </c>
      <c r="O132" t="str">
        <f t="shared" si="15"/>
        <v/>
      </c>
      <c r="P132" t="str">
        <f t="shared" si="16"/>
        <v/>
      </c>
    </row>
    <row r="133" spans="1:16" x14ac:dyDescent="0.65">
      <c r="A133">
        <f t="shared" si="12"/>
        <v>0</v>
      </c>
      <c r="B133" t="str">
        <f t="shared" si="13"/>
        <v/>
      </c>
      <c r="C133" t="str">
        <f>IF(一覧表!S36="","",VLOOKUP(VLOOKUP(一覧表!S36,女選手データ!$A:$O,MATCH("所属",女選手データ!$1:$1,0),0),所属csv!$A:$H,MATCH("所属コード",所属csv!$1:$1,0),0))</f>
        <v/>
      </c>
      <c r="D133" t="str">
        <f>IF($C133="","",VLOOKUP(一覧表!S36,女選手データ!$A:$O,MATCH("所属",女選手データ!$1:$1,0),0))</f>
        <v/>
      </c>
      <c r="F133" t="str">
        <f t="shared" si="14"/>
        <v/>
      </c>
      <c r="I133" t="str">
        <f>IF($C133="","",VLOOKUP(一覧表!S36,女選手データ!$A:$O,MATCH("国籍",女選手データ!$1:$1,0),0))</f>
        <v/>
      </c>
      <c r="J133" t="str">
        <f>IF($C133="","",一覧表!R36)</f>
        <v/>
      </c>
      <c r="K133" t="str">
        <f>IF($C133="","",20000+一覧表!S36)</f>
        <v/>
      </c>
      <c r="L133" t="str">
        <f>IF($C133="","",VLOOKUP($K133-20000,女選手データ!$A:$O,MATCH("姓",女選手データ!$1:$1,0),0)&amp;" "&amp;VLOOKUP($K133-20000,女選手データ!$A:$O,MATCH("名",女選手データ!$1:$1,0),0))</f>
        <v/>
      </c>
      <c r="M133" t="str">
        <f>IF($C133="","",VALUE(一覧表!N36))</f>
        <v/>
      </c>
      <c r="N133" t="str">
        <f>IF($C133="","",IF(一覧表!V36="","",一覧表!V36&amp;".")&amp;IF(一覧表!W36="","",TEXT(一覧表!W36,"00")&amp;".")&amp;TEXT(一覧表!X36,"00"))</f>
        <v/>
      </c>
      <c r="O133" t="str">
        <f t="shared" si="15"/>
        <v/>
      </c>
      <c r="P133" t="str">
        <f t="shared" si="16"/>
        <v/>
      </c>
    </row>
    <row r="134" spans="1:16" x14ac:dyDescent="0.65">
      <c r="A134">
        <f t="shared" si="12"/>
        <v>0</v>
      </c>
      <c r="B134" t="str">
        <f t="shared" si="13"/>
        <v/>
      </c>
      <c r="C134" t="str">
        <f>IF(一覧表!S37="","",VLOOKUP(VLOOKUP(一覧表!S37,女選手データ!$A:$O,MATCH("所属",女選手データ!$1:$1,0),0),所属csv!$A:$H,MATCH("所属コード",所属csv!$1:$1,0),0))</f>
        <v/>
      </c>
      <c r="D134" t="str">
        <f>IF($C134="","",VLOOKUP(一覧表!S37,女選手データ!$A:$O,MATCH("所属",女選手データ!$1:$1,0),0))</f>
        <v/>
      </c>
      <c r="F134" t="str">
        <f t="shared" si="14"/>
        <v/>
      </c>
      <c r="I134" t="str">
        <f>IF($C134="","",VLOOKUP(一覧表!S37,女選手データ!$A:$O,MATCH("国籍",女選手データ!$1:$1,0),0))</f>
        <v/>
      </c>
      <c r="J134" t="str">
        <f>IF($C134="","",一覧表!R37)</f>
        <v/>
      </c>
      <c r="K134" t="str">
        <f>IF($C134="","",20000+一覧表!S37)</f>
        <v/>
      </c>
      <c r="L134" t="str">
        <f>IF($C134="","",VLOOKUP($K134-20000,女選手データ!$A:$O,MATCH("姓",女選手データ!$1:$1,0),0)&amp;" "&amp;VLOOKUP($K134-20000,女選手データ!$A:$O,MATCH("名",女選手データ!$1:$1,0),0))</f>
        <v/>
      </c>
      <c r="M134" t="str">
        <f>IF($C134="","",VALUE(一覧表!N37))</f>
        <v/>
      </c>
      <c r="N134" t="str">
        <f>IF($C134="","",IF(一覧表!V37="","",一覧表!V37&amp;".")&amp;IF(一覧表!W37="","",TEXT(一覧表!W37,"00")&amp;".")&amp;TEXT(一覧表!X37,"00"))</f>
        <v/>
      </c>
      <c r="O134" t="str">
        <f t="shared" si="15"/>
        <v/>
      </c>
      <c r="P134" t="str">
        <f t="shared" si="16"/>
        <v/>
      </c>
    </row>
    <row r="135" spans="1:16" x14ac:dyDescent="0.65">
      <c r="A135">
        <f t="shared" si="12"/>
        <v>0</v>
      </c>
      <c r="B135" t="str">
        <f t="shared" si="13"/>
        <v/>
      </c>
      <c r="C135" t="str">
        <f>IF(一覧表!S38="","",VLOOKUP(VLOOKUP(一覧表!S38,女選手データ!$A:$O,MATCH("所属",女選手データ!$1:$1,0),0),所属csv!$A:$H,MATCH("所属コード",所属csv!$1:$1,0),0))</f>
        <v/>
      </c>
      <c r="D135" t="str">
        <f>IF($C135="","",VLOOKUP(一覧表!S38,女選手データ!$A:$O,MATCH("所属",女選手データ!$1:$1,0),0))</f>
        <v/>
      </c>
      <c r="F135" t="str">
        <f t="shared" si="14"/>
        <v/>
      </c>
      <c r="I135" t="str">
        <f>IF($C135="","",VLOOKUP(一覧表!S38,女選手データ!$A:$O,MATCH("国籍",女選手データ!$1:$1,0),0))</f>
        <v/>
      </c>
      <c r="J135" t="str">
        <f>IF($C135="","",一覧表!R38)</f>
        <v/>
      </c>
      <c r="K135" t="str">
        <f>IF($C135="","",20000+一覧表!S38)</f>
        <v/>
      </c>
      <c r="L135" t="str">
        <f>IF($C135="","",VLOOKUP($K135-20000,女選手データ!$A:$O,MATCH("姓",女選手データ!$1:$1,0),0)&amp;" "&amp;VLOOKUP($K135-20000,女選手データ!$A:$O,MATCH("名",女選手データ!$1:$1,0),0))</f>
        <v/>
      </c>
      <c r="M135" t="str">
        <f>IF($C135="","",VALUE(一覧表!N38))</f>
        <v/>
      </c>
      <c r="N135" t="str">
        <f>IF($C135="","",IF(一覧表!V38="","",一覧表!V38&amp;".")&amp;IF(一覧表!W38="","",TEXT(一覧表!W38,"00")&amp;".")&amp;TEXT(一覧表!X38,"00"))</f>
        <v/>
      </c>
      <c r="O135" t="str">
        <f t="shared" si="15"/>
        <v/>
      </c>
      <c r="P135" t="str">
        <f t="shared" si="16"/>
        <v/>
      </c>
    </row>
    <row r="136" spans="1:16" x14ac:dyDescent="0.65">
      <c r="A136">
        <f t="shared" si="12"/>
        <v>0</v>
      </c>
      <c r="B136" t="str">
        <f t="shared" si="13"/>
        <v/>
      </c>
      <c r="C136" t="str">
        <f>IF(一覧表!S39="","",VLOOKUP(VLOOKUP(一覧表!S39,女選手データ!$A:$O,MATCH("所属",女選手データ!$1:$1,0),0),所属csv!$A:$H,MATCH("所属コード",所属csv!$1:$1,0),0))</f>
        <v/>
      </c>
      <c r="D136" t="str">
        <f>IF($C136="","",VLOOKUP(一覧表!S39,女選手データ!$A:$O,MATCH("所属",女選手データ!$1:$1,0),0))</f>
        <v/>
      </c>
      <c r="F136" t="str">
        <f t="shared" si="14"/>
        <v/>
      </c>
      <c r="I136" t="str">
        <f>IF($C136="","",VLOOKUP(一覧表!S39,女選手データ!$A:$O,MATCH("国籍",女選手データ!$1:$1,0),0))</f>
        <v/>
      </c>
      <c r="J136" t="str">
        <f>IF($C136="","",一覧表!R39)</f>
        <v/>
      </c>
      <c r="K136" t="str">
        <f>IF($C136="","",20000+一覧表!S39)</f>
        <v/>
      </c>
      <c r="L136" t="str">
        <f>IF($C136="","",VLOOKUP($K136-20000,女選手データ!$A:$O,MATCH("姓",女選手データ!$1:$1,0),0)&amp;" "&amp;VLOOKUP($K136-20000,女選手データ!$A:$O,MATCH("名",女選手データ!$1:$1,0),0))</f>
        <v/>
      </c>
      <c r="M136" t="str">
        <f>IF($C136="","",VALUE(一覧表!N39))</f>
        <v/>
      </c>
      <c r="N136" t="str">
        <f>IF($C136="","",IF(一覧表!V39="","",一覧表!V39&amp;".")&amp;IF(一覧表!W39="","",TEXT(一覧表!W39,"00")&amp;".")&amp;TEXT(一覧表!X39,"00"))</f>
        <v/>
      </c>
      <c r="O136" t="str">
        <f t="shared" si="15"/>
        <v/>
      </c>
      <c r="P136" t="str">
        <f t="shared" si="16"/>
        <v/>
      </c>
    </row>
    <row r="137" spans="1:16" x14ac:dyDescent="0.65">
      <c r="A137">
        <f t="shared" si="12"/>
        <v>0</v>
      </c>
      <c r="B137" t="str">
        <f t="shared" si="13"/>
        <v/>
      </c>
      <c r="C137" t="str">
        <f>IF(一覧表!S40="","",VLOOKUP(VLOOKUP(一覧表!S40,女選手データ!$A:$O,MATCH("所属",女選手データ!$1:$1,0),0),所属csv!$A:$H,MATCH("所属コード",所属csv!$1:$1,0),0))</f>
        <v/>
      </c>
      <c r="D137" t="str">
        <f>IF($C137="","",VLOOKUP(一覧表!S40,女選手データ!$A:$O,MATCH("所属",女選手データ!$1:$1,0),0))</f>
        <v/>
      </c>
      <c r="F137" t="str">
        <f t="shared" si="14"/>
        <v/>
      </c>
      <c r="I137" t="str">
        <f>IF($C137="","",VLOOKUP(一覧表!S40,女選手データ!$A:$O,MATCH("国籍",女選手データ!$1:$1,0),0))</f>
        <v/>
      </c>
      <c r="J137" t="str">
        <f>IF($C137="","",一覧表!R40)</f>
        <v/>
      </c>
      <c r="K137" t="str">
        <f>IF($C137="","",20000+一覧表!S40)</f>
        <v/>
      </c>
      <c r="L137" t="str">
        <f>IF($C137="","",VLOOKUP($K137-20000,女選手データ!$A:$O,MATCH("姓",女選手データ!$1:$1,0),0)&amp;" "&amp;VLOOKUP($K137-20000,女選手データ!$A:$O,MATCH("名",女選手データ!$1:$1,0),0))</f>
        <v/>
      </c>
      <c r="M137" t="str">
        <f>IF($C137="","",VALUE(一覧表!N40))</f>
        <v/>
      </c>
      <c r="N137" t="str">
        <f>IF($C137="","",IF(一覧表!V40="","",一覧表!V40&amp;".")&amp;IF(一覧表!W40="","",TEXT(一覧表!W40,"00")&amp;".")&amp;TEXT(一覧表!X40,"00"))</f>
        <v/>
      </c>
      <c r="O137" t="str">
        <f t="shared" si="15"/>
        <v/>
      </c>
      <c r="P137" t="str">
        <f t="shared" si="16"/>
        <v/>
      </c>
    </row>
    <row r="138" spans="1:16" x14ac:dyDescent="0.65">
      <c r="A138">
        <f t="shared" si="12"/>
        <v>0</v>
      </c>
      <c r="B138" t="str">
        <f t="shared" si="13"/>
        <v/>
      </c>
      <c r="C138" t="str">
        <f>IF(一覧表!S41="","",VLOOKUP(VLOOKUP(一覧表!S41,女選手データ!$A:$O,MATCH("所属",女選手データ!$1:$1,0),0),所属csv!$A:$H,MATCH("所属コード",所属csv!$1:$1,0),0))</f>
        <v/>
      </c>
      <c r="D138" t="str">
        <f>IF($C138="","",VLOOKUP(一覧表!S41,女選手データ!$A:$O,MATCH("所属",女選手データ!$1:$1,0),0))</f>
        <v/>
      </c>
      <c r="F138" t="str">
        <f t="shared" si="14"/>
        <v/>
      </c>
      <c r="I138" t="str">
        <f>IF($C138="","",VLOOKUP(一覧表!S41,女選手データ!$A:$O,MATCH("国籍",女選手データ!$1:$1,0),0))</f>
        <v/>
      </c>
      <c r="J138" t="str">
        <f>IF($C138="","",一覧表!R41)</f>
        <v/>
      </c>
      <c r="K138" t="str">
        <f>IF($C138="","",20000+一覧表!S41)</f>
        <v/>
      </c>
      <c r="L138" t="str">
        <f>IF($C138="","",VLOOKUP($K138-20000,女選手データ!$A:$O,MATCH("姓",女選手データ!$1:$1,0),0)&amp;" "&amp;VLOOKUP($K138-20000,女選手データ!$A:$O,MATCH("名",女選手データ!$1:$1,0),0))</f>
        <v/>
      </c>
      <c r="M138" t="str">
        <f>IF($C138="","",VALUE(一覧表!N41))</f>
        <v/>
      </c>
      <c r="N138" t="str">
        <f>IF($C138="","",IF(一覧表!V41="","",一覧表!V41&amp;".")&amp;IF(一覧表!W41="","",TEXT(一覧表!W41,"00")&amp;".")&amp;TEXT(一覧表!X41,"00"))</f>
        <v/>
      </c>
      <c r="O138" t="str">
        <f t="shared" si="15"/>
        <v/>
      </c>
      <c r="P138" t="str">
        <f t="shared" si="16"/>
        <v/>
      </c>
    </row>
    <row r="139" spans="1:16" x14ac:dyDescent="0.65">
      <c r="A139">
        <f t="shared" si="12"/>
        <v>0</v>
      </c>
      <c r="B139" t="str">
        <f t="shared" si="13"/>
        <v/>
      </c>
      <c r="C139" t="str">
        <f>IF(一覧表!S42="","",VLOOKUP(VLOOKUP(一覧表!S42,女選手データ!$A:$O,MATCH("所属",女選手データ!$1:$1,0),0),所属csv!$A:$H,MATCH("所属コード",所属csv!$1:$1,0),0))</f>
        <v/>
      </c>
      <c r="D139" t="str">
        <f>IF($C139="","",VLOOKUP(一覧表!S42,女選手データ!$A:$O,MATCH("所属",女選手データ!$1:$1,0),0))</f>
        <v/>
      </c>
      <c r="F139" t="str">
        <f t="shared" si="14"/>
        <v/>
      </c>
      <c r="I139" t="str">
        <f>IF($C139="","",VLOOKUP(一覧表!S42,女選手データ!$A:$O,MATCH("国籍",女選手データ!$1:$1,0),0))</f>
        <v/>
      </c>
      <c r="J139" t="str">
        <f>IF($C139="","",一覧表!R42)</f>
        <v/>
      </c>
      <c r="K139" t="str">
        <f>IF($C139="","",20000+一覧表!S42)</f>
        <v/>
      </c>
      <c r="L139" t="str">
        <f>IF($C139="","",VLOOKUP($K139-20000,女選手データ!$A:$O,MATCH("姓",女選手データ!$1:$1,0),0)&amp;" "&amp;VLOOKUP($K139-20000,女選手データ!$A:$O,MATCH("名",女選手データ!$1:$1,0),0))</f>
        <v/>
      </c>
      <c r="M139" t="str">
        <f>IF($C139="","",VALUE(一覧表!N42))</f>
        <v/>
      </c>
      <c r="N139" t="str">
        <f>IF($C139="","",IF(一覧表!V42="","",一覧表!V42&amp;".")&amp;IF(一覧表!W42="","",TEXT(一覧表!W42,"00")&amp;".")&amp;TEXT(一覧表!X42,"00"))</f>
        <v/>
      </c>
      <c r="O139" t="str">
        <f t="shared" si="15"/>
        <v/>
      </c>
      <c r="P139" t="str">
        <f t="shared" si="16"/>
        <v/>
      </c>
    </row>
    <row r="140" spans="1:16" x14ac:dyDescent="0.65">
      <c r="A140">
        <f t="shared" si="12"/>
        <v>0</v>
      </c>
      <c r="B140" t="str">
        <f t="shared" si="13"/>
        <v/>
      </c>
      <c r="C140" t="str">
        <f>IF(一覧表!S43="","",VLOOKUP(VLOOKUP(一覧表!S43,女選手データ!$A:$O,MATCH("所属",女選手データ!$1:$1,0),0),所属csv!$A:$H,MATCH("所属コード",所属csv!$1:$1,0),0))</f>
        <v/>
      </c>
      <c r="D140" t="str">
        <f>IF($C140="","",VLOOKUP(一覧表!S43,女選手データ!$A:$O,MATCH("所属",女選手データ!$1:$1,0),0))</f>
        <v/>
      </c>
      <c r="F140" t="str">
        <f t="shared" si="14"/>
        <v/>
      </c>
      <c r="I140" t="str">
        <f>IF($C140="","",VLOOKUP(一覧表!S43,女選手データ!$A:$O,MATCH("国籍",女選手データ!$1:$1,0),0))</f>
        <v/>
      </c>
      <c r="J140" t="str">
        <f>IF($C140="","",一覧表!R43)</f>
        <v/>
      </c>
      <c r="K140" t="str">
        <f>IF($C140="","",20000+一覧表!S43)</f>
        <v/>
      </c>
      <c r="L140" t="str">
        <f>IF($C140="","",VLOOKUP($K140-20000,女選手データ!$A:$O,MATCH("姓",女選手データ!$1:$1,0),0)&amp;" "&amp;VLOOKUP($K140-20000,女選手データ!$A:$O,MATCH("名",女選手データ!$1:$1,0),0))</f>
        <v/>
      </c>
      <c r="M140" t="str">
        <f>IF($C140="","",VALUE(一覧表!N43))</f>
        <v/>
      </c>
      <c r="N140" t="str">
        <f>IF($C140="","",IF(一覧表!V43="","",一覧表!V43&amp;".")&amp;IF(一覧表!W43="","",TEXT(一覧表!W43,"00")&amp;".")&amp;TEXT(一覧表!X43,"00"))</f>
        <v/>
      </c>
      <c r="O140" t="str">
        <f t="shared" si="15"/>
        <v/>
      </c>
      <c r="P140" t="str">
        <f t="shared" si="16"/>
        <v/>
      </c>
    </row>
    <row r="141" spans="1:16" x14ac:dyDescent="0.65">
      <c r="A141">
        <f t="shared" si="12"/>
        <v>0</v>
      </c>
      <c r="B141" t="str">
        <f t="shared" si="13"/>
        <v/>
      </c>
      <c r="C141" t="str">
        <f>IF(一覧表!S44="","",VLOOKUP(VLOOKUP(一覧表!S44,女選手データ!$A:$O,MATCH("所属",女選手データ!$1:$1,0),0),所属csv!$A:$H,MATCH("所属コード",所属csv!$1:$1,0),0))</f>
        <v/>
      </c>
      <c r="D141" t="str">
        <f>IF($C141="","",VLOOKUP(一覧表!S44,女選手データ!$A:$O,MATCH("所属",女選手データ!$1:$1,0),0))</f>
        <v/>
      </c>
      <c r="F141" t="str">
        <f t="shared" si="14"/>
        <v/>
      </c>
      <c r="I141" t="str">
        <f>IF($C141="","",VLOOKUP(一覧表!S44,女選手データ!$A:$O,MATCH("国籍",女選手データ!$1:$1,0),0))</f>
        <v/>
      </c>
      <c r="J141" t="str">
        <f>IF($C141="","",一覧表!R44)</f>
        <v/>
      </c>
      <c r="K141" t="str">
        <f>IF($C141="","",20000+一覧表!S44)</f>
        <v/>
      </c>
      <c r="L141" t="str">
        <f>IF($C141="","",VLOOKUP($K141-20000,女選手データ!$A:$O,MATCH("姓",女選手データ!$1:$1,0),0)&amp;" "&amp;VLOOKUP($K141-20000,女選手データ!$A:$O,MATCH("名",女選手データ!$1:$1,0),0))</f>
        <v/>
      </c>
      <c r="M141" t="str">
        <f>IF($C141="","",VALUE(一覧表!N44))</f>
        <v/>
      </c>
      <c r="N141" t="str">
        <f>IF($C141="","",IF(一覧表!V44="","",一覧表!V44&amp;".")&amp;IF(一覧表!W44="","",TEXT(一覧表!W44,"00")&amp;".")&amp;TEXT(一覧表!X44,"00"))</f>
        <v/>
      </c>
      <c r="O141" t="str">
        <f t="shared" si="15"/>
        <v/>
      </c>
      <c r="P141" t="str">
        <f t="shared" si="16"/>
        <v/>
      </c>
    </row>
    <row r="142" spans="1:16" x14ac:dyDescent="0.65">
      <c r="A142">
        <f t="shared" si="12"/>
        <v>0</v>
      </c>
      <c r="B142" t="str">
        <f t="shared" si="13"/>
        <v/>
      </c>
      <c r="C142" t="str">
        <f>IF(一覧表!S45="","",VLOOKUP(VLOOKUP(一覧表!S45,女選手データ!$A:$O,MATCH("所属",女選手データ!$1:$1,0),0),所属csv!$A:$H,MATCH("所属コード",所属csv!$1:$1,0),0))</f>
        <v/>
      </c>
      <c r="D142" t="str">
        <f>IF($C142="","",VLOOKUP(一覧表!S45,女選手データ!$A:$O,MATCH("所属",女選手データ!$1:$1,0),0))</f>
        <v/>
      </c>
      <c r="F142" t="str">
        <f t="shared" si="14"/>
        <v/>
      </c>
      <c r="I142" t="str">
        <f>IF($C142="","",VLOOKUP(一覧表!S45,女選手データ!$A:$O,MATCH("国籍",女選手データ!$1:$1,0),0))</f>
        <v/>
      </c>
      <c r="J142" t="str">
        <f>IF($C142="","",一覧表!R45)</f>
        <v/>
      </c>
      <c r="K142" t="str">
        <f>IF($C142="","",20000+一覧表!S45)</f>
        <v/>
      </c>
      <c r="L142" t="str">
        <f>IF($C142="","",VLOOKUP($K142-20000,女選手データ!$A:$O,MATCH("姓",女選手データ!$1:$1,0),0)&amp;" "&amp;VLOOKUP($K142-20000,女選手データ!$A:$O,MATCH("名",女選手データ!$1:$1,0),0))</f>
        <v/>
      </c>
      <c r="M142" t="str">
        <f>IF($C142="","",VALUE(一覧表!N45))</f>
        <v/>
      </c>
      <c r="N142" t="str">
        <f>IF($C142="","",IF(一覧表!V45="","",一覧表!V45&amp;".")&amp;IF(一覧表!W45="","",TEXT(一覧表!W45,"00")&amp;".")&amp;TEXT(一覧表!X45,"00"))</f>
        <v/>
      </c>
      <c r="O142" t="str">
        <f t="shared" si="15"/>
        <v/>
      </c>
      <c r="P142" t="str">
        <f t="shared" si="16"/>
        <v/>
      </c>
    </row>
    <row r="143" spans="1:16" x14ac:dyDescent="0.65">
      <c r="A143">
        <f t="shared" si="12"/>
        <v>0</v>
      </c>
      <c r="B143" t="str">
        <f t="shared" si="13"/>
        <v/>
      </c>
      <c r="C143" t="str">
        <f>IF(一覧表!S46="","",VLOOKUP(VLOOKUP(一覧表!S46,女選手データ!$A:$O,MATCH("所属",女選手データ!$1:$1,0),0),所属csv!$A:$H,MATCH("所属コード",所属csv!$1:$1,0),0))</f>
        <v/>
      </c>
      <c r="D143" t="str">
        <f>IF($C143="","",VLOOKUP(一覧表!S46,女選手データ!$A:$O,MATCH("所属",女選手データ!$1:$1,0),0))</f>
        <v/>
      </c>
      <c r="F143" t="str">
        <f t="shared" si="14"/>
        <v/>
      </c>
      <c r="I143" t="str">
        <f>IF($C143="","",VLOOKUP(一覧表!S46,女選手データ!$A:$O,MATCH("国籍",女選手データ!$1:$1,0),0))</f>
        <v/>
      </c>
      <c r="J143" t="str">
        <f>IF($C143="","",一覧表!R46)</f>
        <v/>
      </c>
      <c r="K143" t="str">
        <f>IF($C143="","",20000+一覧表!S46)</f>
        <v/>
      </c>
      <c r="L143" t="str">
        <f>IF($C143="","",VLOOKUP($K143-20000,女選手データ!$A:$O,MATCH("姓",女選手データ!$1:$1,0),0)&amp;" "&amp;VLOOKUP($K143-20000,女選手データ!$A:$O,MATCH("名",女選手データ!$1:$1,0),0))</f>
        <v/>
      </c>
      <c r="M143" t="str">
        <f>IF($C143="","",VALUE(一覧表!N46))</f>
        <v/>
      </c>
      <c r="N143" t="str">
        <f>IF($C143="","",IF(一覧表!V46="","",一覧表!V46&amp;".")&amp;IF(一覧表!W46="","",TEXT(一覧表!W46,"00")&amp;".")&amp;TEXT(一覧表!X46,"00"))</f>
        <v/>
      </c>
      <c r="O143" t="str">
        <f t="shared" si="15"/>
        <v/>
      </c>
      <c r="P143" t="str">
        <f t="shared" si="16"/>
        <v/>
      </c>
    </row>
    <row r="144" spans="1:16" x14ac:dyDescent="0.65">
      <c r="A144">
        <f t="shared" si="12"/>
        <v>0</v>
      </c>
      <c r="B144" t="str">
        <f t="shared" si="13"/>
        <v/>
      </c>
      <c r="C144" t="str">
        <f>IF(一覧表!S47="","",VLOOKUP(VLOOKUP(一覧表!S47,女選手データ!$A:$O,MATCH("所属",女選手データ!$1:$1,0),0),所属csv!$A:$H,MATCH("所属コード",所属csv!$1:$1,0),0))</f>
        <v/>
      </c>
      <c r="D144" t="str">
        <f>IF($C144="","",VLOOKUP(一覧表!S47,女選手データ!$A:$O,MATCH("所属",女選手データ!$1:$1,0),0))</f>
        <v/>
      </c>
      <c r="F144" t="str">
        <f t="shared" si="14"/>
        <v/>
      </c>
      <c r="I144" t="str">
        <f>IF($C144="","",VLOOKUP(一覧表!S47,女選手データ!$A:$O,MATCH("国籍",女選手データ!$1:$1,0),0))</f>
        <v/>
      </c>
      <c r="J144" t="str">
        <f>IF($C144="","",一覧表!R47)</f>
        <v/>
      </c>
      <c r="K144" t="str">
        <f>IF($C144="","",20000+一覧表!S47)</f>
        <v/>
      </c>
      <c r="L144" t="str">
        <f>IF($C144="","",VLOOKUP($K144-20000,女選手データ!$A:$O,MATCH("姓",女選手データ!$1:$1,0),0)&amp;" "&amp;VLOOKUP($K144-20000,女選手データ!$A:$O,MATCH("名",女選手データ!$1:$1,0),0))</f>
        <v/>
      </c>
      <c r="M144" t="str">
        <f>IF($C144="","",VALUE(一覧表!N47))</f>
        <v/>
      </c>
      <c r="N144" t="str">
        <f>IF($C144="","",IF(一覧表!V47="","",一覧表!V47&amp;".")&amp;IF(一覧表!W47="","",TEXT(一覧表!W47,"00")&amp;".")&amp;TEXT(一覧表!X47,"00"))</f>
        <v/>
      </c>
      <c r="O144" t="str">
        <f t="shared" si="15"/>
        <v/>
      </c>
      <c r="P144" t="str">
        <f t="shared" si="16"/>
        <v/>
      </c>
    </row>
    <row r="145" spans="1:16" x14ac:dyDescent="0.65">
      <c r="A145">
        <f t="shared" si="12"/>
        <v>0</v>
      </c>
      <c r="B145" t="str">
        <f t="shared" si="13"/>
        <v/>
      </c>
      <c r="C145" t="str">
        <f>IF(一覧表!S48="","",VLOOKUP(VLOOKUP(一覧表!S48,女選手データ!$A:$O,MATCH("所属",女選手データ!$1:$1,0),0),所属csv!$A:$H,MATCH("所属コード",所属csv!$1:$1,0),0))</f>
        <v/>
      </c>
      <c r="D145" t="str">
        <f>IF($C145="","",VLOOKUP(一覧表!S48,女選手データ!$A:$O,MATCH("所属",女選手データ!$1:$1,0),0))</f>
        <v/>
      </c>
      <c r="F145" t="str">
        <f t="shared" si="14"/>
        <v/>
      </c>
      <c r="I145" t="str">
        <f>IF($C145="","",VLOOKUP(一覧表!S48,女選手データ!$A:$O,MATCH("国籍",女選手データ!$1:$1,0),0))</f>
        <v/>
      </c>
      <c r="J145" t="str">
        <f>IF($C145="","",一覧表!R48)</f>
        <v/>
      </c>
      <c r="K145" t="str">
        <f>IF($C145="","",20000+一覧表!S48)</f>
        <v/>
      </c>
      <c r="L145" t="str">
        <f>IF($C145="","",VLOOKUP($K145-20000,女選手データ!$A:$O,MATCH("姓",女選手データ!$1:$1,0),0)&amp;" "&amp;VLOOKUP($K145-20000,女選手データ!$A:$O,MATCH("名",女選手データ!$1:$1,0),0))</f>
        <v/>
      </c>
      <c r="M145" t="str">
        <f>IF($C145="","",VALUE(一覧表!N48))</f>
        <v/>
      </c>
      <c r="N145" t="str">
        <f>IF($C145="","",IF(一覧表!V48="","",一覧表!V48&amp;".")&amp;IF(一覧表!W48="","",TEXT(一覧表!W48,"00")&amp;".")&amp;TEXT(一覧表!X48,"00"))</f>
        <v/>
      </c>
      <c r="O145" t="str">
        <f t="shared" si="15"/>
        <v/>
      </c>
      <c r="P145" t="str">
        <f t="shared" si="16"/>
        <v/>
      </c>
    </row>
    <row r="146" spans="1:16" x14ac:dyDescent="0.65">
      <c r="A146">
        <f t="shared" si="12"/>
        <v>0</v>
      </c>
      <c r="B146" t="str">
        <f t="shared" si="13"/>
        <v/>
      </c>
      <c r="C146" t="str">
        <f>IF(一覧表!S49="","",VLOOKUP(VLOOKUP(一覧表!S49,女選手データ!$A:$O,MATCH("所属",女選手データ!$1:$1,0),0),所属csv!$A:$H,MATCH("所属コード",所属csv!$1:$1,0),0))</f>
        <v/>
      </c>
      <c r="D146" t="str">
        <f>IF($C146="","",VLOOKUP(一覧表!S49,女選手データ!$A:$O,MATCH("所属",女選手データ!$1:$1,0),0))</f>
        <v/>
      </c>
      <c r="F146" t="str">
        <f t="shared" si="14"/>
        <v/>
      </c>
      <c r="I146" t="str">
        <f>IF($C146="","",VLOOKUP(一覧表!S49,女選手データ!$A:$O,MATCH("国籍",女選手データ!$1:$1,0),0))</f>
        <v/>
      </c>
      <c r="J146" t="str">
        <f>IF($C146="","",一覧表!R49)</f>
        <v/>
      </c>
      <c r="K146" t="str">
        <f>IF($C146="","",20000+一覧表!S49)</f>
        <v/>
      </c>
      <c r="L146" t="str">
        <f>IF($C146="","",VLOOKUP($K146-20000,女選手データ!$A:$O,MATCH("姓",女選手データ!$1:$1,0),0)&amp;" "&amp;VLOOKUP($K146-20000,女選手データ!$A:$O,MATCH("名",女選手データ!$1:$1,0),0))</f>
        <v/>
      </c>
      <c r="M146" t="str">
        <f>IF($C146="","",VALUE(一覧表!N49))</f>
        <v/>
      </c>
      <c r="N146" t="str">
        <f>IF($C146="","",IF(一覧表!V49="","",一覧表!V49&amp;".")&amp;IF(一覧表!W49="","",TEXT(一覧表!W49,"00")&amp;".")&amp;TEXT(一覧表!X49,"00"))</f>
        <v/>
      </c>
      <c r="O146" t="str">
        <f t="shared" si="15"/>
        <v/>
      </c>
      <c r="P146" t="str">
        <f t="shared" si="16"/>
        <v/>
      </c>
    </row>
    <row r="147" spans="1:16" x14ac:dyDescent="0.65">
      <c r="A147">
        <f t="shared" si="12"/>
        <v>0</v>
      </c>
      <c r="B147" t="str">
        <f t="shared" si="13"/>
        <v/>
      </c>
      <c r="C147" t="str">
        <f>IF(一覧表!S50="","",VLOOKUP(VLOOKUP(一覧表!S50,女選手データ!$A:$O,MATCH("所属",女選手データ!$1:$1,0),0),所属csv!$A:$H,MATCH("所属コード",所属csv!$1:$1,0),0))</f>
        <v/>
      </c>
      <c r="D147" t="str">
        <f>IF($C147="","",VLOOKUP(一覧表!S50,女選手データ!$A:$O,MATCH("所属",女選手データ!$1:$1,0),0))</f>
        <v/>
      </c>
      <c r="F147" t="str">
        <f t="shared" si="14"/>
        <v/>
      </c>
      <c r="I147" t="str">
        <f>IF($C147="","",VLOOKUP(一覧表!S50,女選手データ!$A:$O,MATCH("国籍",女選手データ!$1:$1,0),0))</f>
        <v/>
      </c>
      <c r="J147" t="str">
        <f>IF($C147="","",一覧表!R50)</f>
        <v/>
      </c>
      <c r="K147" t="str">
        <f>IF($C147="","",20000+一覧表!S50)</f>
        <v/>
      </c>
      <c r="L147" t="str">
        <f>IF($C147="","",VLOOKUP($K147-20000,女選手データ!$A:$O,MATCH("姓",女選手データ!$1:$1,0),0)&amp;" "&amp;VLOOKUP($K147-20000,女選手データ!$A:$O,MATCH("名",女選手データ!$1:$1,0),0))</f>
        <v/>
      </c>
      <c r="M147" t="str">
        <f>IF($C147="","",VALUE(一覧表!N50))</f>
        <v/>
      </c>
      <c r="N147" t="str">
        <f>IF($C147="","",IF(一覧表!V50="","",一覧表!V50&amp;".")&amp;IF(一覧表!W50="","",TEXT(一覧表!W50,"00")&amp;".")&amp;TEXT(一覧表!X50,"00"))</f>
        <v/>
      </c>
      <c r="O147" t="str">
        <f t="shared" si="15"/>
        <v/>
      </c>
      <c r="P147" t="str">
        <f t="shared" si="16"/>
        <v/>
      </c>
    </row>
    <row r="148" spans="1:16" x14ac:dyDescent="0.65">
      <c r="A148">
        <f t="shared" si="12"/>
        <v>0</v>
      </c>
      <c r="B148" t="str">
        <f t="shared" si="13"/>
        <v/>
      </c>
      <c r="C148" t="str">
        <f>IF(一覧表!S51="","",VLOOKUP(VLOOKUP(一覧表!S51,女選手データ!$A:$O,MATCH("所属",女選手データ!$1:$1,0),0),所属csv!$A:$H,MATCH("所属コード",所属csv!$1:$1,0),0))</f>
        <v/>
      </c>
      <c r="D148" t="str">
        <f>IF($C148="","",VLOOKUP(一覧表!S51,女選手データ!$A:$O,MATCH("所属",女選手データ!$1:$1,0),0))</f>
        <v/>
      </c>
      <c r="F148" t="str">
        <f t="shared" si="14"/>
        <v/>
      </c>
      <c r="I148" t="str">
        <f>IF($C148="","",VLOOKUP(一覧表!S51,女選手データ!$A:$O,MATCH("国籍",女選手データ!$1:$1,0),0))</f>
        <v/>
      </c>
      <c r="J148" t="str">
        <f>IF($C148="","",一覧表!R51)</f>
        <v/>
      </c>
      <c r="K148" t="str">
        <f>IF($C148="","",20000+一覧表!S51)</f>
        <v/>
      </c>
      <c r="L148" t="str">
        <f>IF($C148="","",VLOOKUP($K148-20000,女選手データ!$A:$O,MATCH("姓",女選手データ!$1:$1,0),0)&amp;" "&amp;VLOOKUP($K148-20000,女選手データ!$A:$O,MATCH("名",女選手データ!$1:$1,0),0))</f>
        <v/>
      </c>
      <c r="M148" t="str">
        <f>IF($C148="","",VALUE(一覧表!N51))</f>
        <v/>
      </c>
      <c r="N148" t="str">
        <f>IF($C148="","",IF(一覧表!V51="","",一覧表!V51&amp;".")&amp;IF(一覧表!W51="","",TEXT(一覧表!W51,"00")&amp;".")&amp;TEXT(一覧表!X51,"00"))</f>
        <v/>
      </c>
      <c r="O148" t="str">
        <f t="shared" si="15"/>
        <v/>
      </c>
      <c r="P148" t="str">
        <f t="shared" si="16"/>
        <v/>
      </c>
    </row>
    <row r="149" spans="1:16" x14ac:dyDescent="0.65">
      <c r="A149">
        <f t="shared" si="12"/>
        <v>0</v>
      </c>
      <c r="B149" t="str">
        <f t="shared" si="13"/>
        <v/>
      </c>
      <c r="C149" t="str">
        <f>IF(一覧表!S52="","",VLOOKUP(VLOOKUP(一覧表!S52,女選手データ!$A:$O,MATCH("所属",女選手データ!$1:$1,0),0),所属csv!$A:$H,MATCH("所属コード",所属csv!$1:$1,0),0))</f>
        <v/>
      </c>
      <c r="D149" t="str">
        <f>IF($C149="","",VLOOKUP(一覧表!S52,女選手データ!$A:$O,MATCH("所属",女選手データ!$1:$1,0),0))</f>
        <v/>
      </c>
      <c r="F149" t="str">
        <f t="shared" si="14"/>
        <v/>
      </c>
      <c r="I149" t="str">
        <f>IF($C149="","",VLOOKUP(一覧表!S52,女選手データ!$A:$O,MATCH("国籍",女選手データ!$1:$1,0),0))</f>
        <v/>
      </c>
      <c r="J149" t="str">
        <f>IF($C149="","",一覧表!R52)</f>
        <v/>
      </c>
      <c r="K149" t="str">
        <f>IF($C149="","",20000+一覧表!S52)</f>
        <v/>
      </c>
      <c r="L149" t="str">
        <f>IF($C149="","",VLOOKUP($K149-20000,女選手データ!$A:$O,MATCH("姓",女選手データ!$1:$1,0),0)&amp;" "&amp;VLOOKUP($K149-20000,女選手データ!$A:$O,MATCH("名",女選手データ!$1:$1,0),0))</f>
        <v/>
      </c>
      <c r="M149" t="str">
        <f>IF($C149="","",VALUE(一覧表!N52))</f>
        <v/>
      </c>
      <c r="N149" t="str">
        <f>IF($C149="","",IF(一覧表!V52="","",一覧表!V52&amp;".")&amp;IF(一覧表!W52="","",TEXT(一覧表!W52,"00")&amp;".")&amp;TEXT(一覧表!X52,"00"))</f>
        <v/>
      </c>
      <c r="O149" t="str">
        <f t="shared" si="15"/>
        <v/>
      </c>
      <c r="P149" t="str">
        <f t="shared" si="16"/>
        <v/>
      </c>
    </row>
    <row r="150" spans="1:16" x14ac:dyDescent="0.65">
      <c r="A150">
        <f t="shared" si="12"/>
        <v>0</v>
      </c>
      <c r="B150" t="str">
        <f t="shared" si="13"/>
        <v/>
      </c>
      <c r="C150" t="str">
        <f>IF(一覧表!S53="","",VLOOKUP(VLOOKUP(一覧表!S53,女選手データ!$A:$O,MATCH("所属",女選手データ!$1:$1,0),0),所属csv!$A:$H,MATCH("所属コード",所属csv!$1:$1,0),0))</f>
        <v/>
      </c>
      <c r="D150" t="str">
        <f>IF($C150="","",VLOOKUP(一覧表!S53,女選手データ!$A:$O,MATCH("所属",女選手データ!$1:$1,0),0))</f>
        <v/>
      </c>
      <c r="F150" t="str">
        <f t="shared" si="14"/>
        <v/>
      </c>
      <c r="I150" t="str">
        <f>IF($C150="","",VLOOKUP(一覧表!S53,女選手データ!$A:$O,MATCH("国籍",女選手データ!$1:$1,0),0))</f>
        <v/>
      </c>
      <c r="J150" t="str">
        <f>IF($C150="","",一覧表!R53)</f>
        <v/>
      </c>
      <c r="K150" t="str">
        <f>IF($C150="","",20000+一覧表!S53)</f>
        <v/>
      </c>
      <c r="L150" t="str">
        <f>IF($C150="","",VLOOKUP($K150-20000,女選手データ!$A:$O,MATCH("姓",女選手データ!$1:$1,0),0)&amp;" "&amp;VLOOKUP($K150-20000,女選手データ!$A:$O,MATCH("名",女選手データ!$1:$1,0),0))</f>
        <v/>
      </c>
      <c r="M150" t="str">
        <f>IF($C150="","",VALUE(一覧表!N53))</f>
        <v/>
      </c>
      <c r="N150" t="str">
        <f>IF($C150="","",IF(一覧表!V53="","",一覧表!V53&amp;".")&amp;IF(一覧表!W53="","",TEXT(一覧表!W53,"00")&amp;".")&amp;TEXT(一覧表!X53,"00"))</f>
        <v/>
      </c>
      <c r="O150" t="str">
        <f t="shared" si="15"/>
        <v/>
      </c>
      <c r="P150" t="str">
        <f t="shared" si="16"/>
        <v/>
      </c>
    </row>
    <row r="151" spans="1:16" x14ac:dyDescent="0.65">
      <c r="A151">
        <f t="shared" si="12"/>
        <v>0</v>
      </c>
      <c r="B151" t="str">
        <f t="shared" si="13"/>
        <v/>
      </c>
      <c r="C151" t="str">
        <f>IF(一覧表!S54="","",VLOOKUP(VLOOKUP(一覧表!S54,女選手データ!$A:$O,MATCH("所属",女選手データ!$1:$1,0),0),所属csv!$A:$H,MATCH("所属コード",所属csv!$1:$1,0),0))</f>
        <v/>
      </c>
      <c r="D151" t="str">
        <f>IF($C151="","",VLOOKUP(一覧表!S54,女選手データ!$A:$O,MATCH("所属",女選手データ!$1:$1,0),0))</f>
        <v/>
      </c>
      <c r="F151" t="str">
        <f t="shared" si="14"/>
        <v/>
      </c>
      <c r="I151" t="str">
        <f>IF($C151="","",VLOOKUP(一覧表!S54,女選手データ!$A:$O,MATCH("国籍",女選手データ!$1:$1,0),0))</f>
        <v/>
      </c>
      <c r="J151" t="str">
        <f>IF($C151="","",一覧表!R54)</f>
        <v/>
      </c>
      <c r="K151" t="str">
        <f>IF($C151="","",20000+一覧表!S54)</f>
        <v/>
      </c>
      <c r="L151" t="str">
        <f>IF($C151="","",VLOOKUP($K151-20000,女選手データ!$A:$O,MATCH("姓",女選手データ!$1:$1,0),0)&amp;" "&amp;VLOOKUP($K151-20000,女選手データ!$A:$O,MATCH("名",女選手データ!$1:$1,0),0))</f>
        <v/>
      </c>
      <c r="M151" t="str">
        <f>IF($C151="","",VALUE(一覧表!N54))</f>
        <v/>
      </c>
      <c r="N151" t="str">
        <f>IF($C151="","",IF(一覧表!V54="","",一覧表!V54&amp;".")&amp;IF(一覧表!W54="","",TEXT(一覧表!W54,"00")&amp;".")&amp;TEXT(一覧表!X54,"00"))</f>
        <v/>
      </c>
      <c r="O151" t="str">
        <f t="shared" si="15"/>
        <v/>
      </c>
      <c r="P151" t="str">
        <f t="shared" si="16"/>
        <v/>
      </c>
    </row>
    <row r="152" spans="1:16" x14ac:dyDescent="0.65">
      <c r="A152">
        <f t="shared" si="12"/>
        <v>0</v>
      </c>
      <c r="B152" t="str">
        <f t="shared" si="13"/>
        <v/>
      </c>
      <c r="C152" t="str">
        <f>IF(一覧表!S55="","",VLOOKUP(VLOOKUP(一覧表!S55,女選手データ!$A:$O,MATCH("所属",女選手データ!$1:$1,0),0),所属csv!$A:$H,MATCH("所属コード",所属csv!$1:$1,0),0))</f>
        <v/>
      </c>
      <c r="D152" t="str">
        <f>IF($C152="","",VLOOKUP(一覧表!S55,女選手データ!$A:$O,MATCH("所属",女選手データ!$1:$1,0),0))</f>
        <v/>
      </c>
      <c r="F152" t="str">
        <f t="shared" si="14"/>
        <v/>
      </c>
      <c r="I152" t="str">
        <f>IF($C152="","",VLOOKUP(一覧表!S55,女選手データ!$A:$O,MATCH("国籍",女選手データ!$1:$1,0),0))</f>
        <v/>
      </c>
      <c r="J152" t="str">
        <f>IF($C152="","",一覧表!R55)</f>
        <v/>
      </c>
      <c r="K152" t="str">
        <f>IF($C152="","",20000+一覧表!S55)</f>
        <v/>
      </c>
      <c r="L152" t="str">
        <f>IF($C152="","",VLOOKUP($K152-20000,女選手データ!$A:$O,MATCH("姓",女選手データ!$1:$1,0),0)&amp;" "&amp;VLOOKUP($K152-20000,女選手データ!$A:$O,MATCH("名",女選手データ!$1:$1,0),0))</f>
        <v/>
      </c>
      <c r="M152" t="str">
        <f>IF($C152="","",VALUE(一覧表!N55))</f>
        <v/>
      </c>
      <c r="N152" t="str">
        <f>IF($C152="","",IF(一覧表!V55="","",一覧表!V55&amp;".")&amp;IF(一覧表!W55="","",TEXT(一覧表!W55,"00")&amp;".")&amp;TEXT(一覧表!X55,"00"))</f>
        <v/>
      </c>
      <c r="O152" t="str">
        <f t="shared" si="15"/>
        <v/>
      </c>
      <c r="P152" t="str">
        <f t="shared" si="16"/>
        <v/>
      </c>
    </row>
    <row r="153" spans="1:16" x14ac:dyDescent="0.65">
      <c r="A153">
        <f t="shared" si="12"/>
        <v>0</v>
      </c>
      <c r="B153" t="str">
        <f t="shared" si="13"/>
        <v/>
      </c>
      <c r="C153" t="str">
        <f>IF(一覧表!S56="","",VLOOKUP(VLOOKUP(一覧表!S56,女選手データ!$A:$O,MATCH("所属",女選手データ!$1:$1,0),0),所属csv!$A:$H,MATCH("所属コード",所属csv!$1:$1,0),0))</f>
        <v/>
      </c>
      <c r="D153" t="str">
        <f>IF($C153="","",VLOOKUP(一覧表!S56,女選手データ!$A:$O,MATCH("所属",女選手データ!$1:$1,0),0))</f>
        <v/>
      </c>
      <c r="F153" t="str">
        <f t="shared" si="14"/>
        <v/>
      </c>
      <c r="I153" t="str">
        <f>IF($C153="","",VLOOKUP(一覧表!S56,女選手データ!$A:$O,MATCH("国籍",女選手データ!$1:$1,0),0))</f>
        <v/>
      </c>
      <c r="J153" t="str">
        <f>IF($C153="","",一覧表!R56)</f>
        <v/>
      </c>
      <c r="K153" t="str">
        <f>IF($C153="","",20000+一覧表!S56)</f>
        <v/>
      </c>
      <c r="L153" t="str">
        <f>IF($C153="","",VLOOKUP($K153-20000,女選手データ!$A:$O,MATCH("姓",女選手データ!$1:$1,0),0)&amp;" "&amp;VLOOKUP($K153-20000,女選手データ!$A:$O,MATCH("名",女選手データ!$1:$1,0),0))</f>
        <v/>
      </c>
      <c r="M153" t="str">
        <f>IF($C153="","",VALUE(一覧表!N56))</f>
        <v/>
      </c>
      <c r="N153" t="str">
        <f>IF($C153="","",IF(一覧表!V56="","",一覧表!V56&amp;".")&amp;IF(一覧表!W56="","",TEXT(一覧表!W56,"00")&amp;".")&amp;TEXT(一覧表!X56,"00"))</f>
        <v/>
      </c>
      <c r="O153" t="str">
        <f t="shared" si="15"/>
        <v/>
      </c>
      <c r="P153" t="str">
        <f t="shared" si="16"/>
        <v/>
      </c>
    </row>
    <row r="154" spans="1:16" x14ac:dyDescent="0.65">
      <c r="A154">
        <f t="shared" si="12"/>
        <v>0</v>
      </c>
      <c r="B154" t="str">
        <f t="shared" si="13"/>
        <v/>
      </c>
      <c r="C154" t="str">
        <f>IF(一覧表!S57="","",VLOOKUP(VLOOKUP(一覧表!S57,女選手データ!$A:$O,MATCH("所属",女選手データ!$1:$1,0),0),所属csv!$A:$H,MATCH("所属コード",所属csv!$1:$1,0),0))</f>
        <v/>
      </c>
      <c r="D154" t="str">
        <f>IF($C154="","",VLOOKUP(一覧表!S57,女選手データ!$A:$O,MATCH("所属",女選手データ!$1:$1,0),0))</f>
        <v/>
      </c>
      <c r="F154" t="str">
        <f t="shared" si="14"/>
        <v/>
      </c>
      <c r="I154" t="str">
        <f>IF($C154="","",VLOOKUP(一覧表!S57,女選手データ!$A:$O,MATCH("国籍",女選手データ!$1:$1,0),0))</f>
        <v/>
      </c>
      <c r="J154" t="str">
        <f>IF($C154="","",一覧表!R57)</f>
        <v/>
      </c>
      <c r="K154" t="str">
        <f>IF($C154="","",20000+一覧表!S57)</f>
        <v/>
      </c>
      <c r="L154" t="str">
        <f>IF($C154="","",VLOOKUP($K154-20000,女選手データ!$A:$O,MATCH("姓",女選手データ!$1:$1,0),0)&amp;" "&amp;VLOOKUP($K154-20000,女選手データ!$A:$O,MATCH("名",女選手データ!$1:$1,0),0))</f>
        <v/>
      </c>
      <c r="M154" t="str">
        <f>IF($C154="","",VALUE(一覧表!N57))</f>
        <v/>
      </c>
      <c r="N154" t="str">
        <f>IF($C154="","",IF(一覧表!V57="","",一覧表!V57&amp;".")&amp;IF(一覧表!W57="","",TEXT(一覧表!W57,"00")&amp;".")&amp;TEXT(一覧表!X57,"00"))</f>
        <v/>
      </c>
      <c r="O154" t="str">
        <f t="shared" si="15"/>
        <v/>
      </c>
      <c r="P154" t="str">
        <f t="shared" si="16"/>
        <v/>
      </c>
    </row>
    <row r="155" spans="1:16" x14ac:dyDescent="0.65">
      <c r="A155">
        <f t="shared" si="12"/>
        <v>0</v>
      </c>
      <c r="B155" t="str">
        <f t="shared" si="13"/>
        <v/>
      </c>
      <c r="C155" t="str">
        <f>IF(一覧表!S58="","",VLOOKUP(VLOOKUP(一覧表!S58,女選手データ!$A:$O,MATCH("所属",女選手データ!$1:$1,0),0),所属csv!$A:$H,MATCH("所属コード",所属csv!$1:$1,0),0))</f>
        <v/>
      </c>
      <c r="D155" t="str">
        <f>IF($C155="","",VLOOKUP(一覧表!S58,女選手データ!$A:$O,MATCH("所属",女選手データ!$1:$1,0),0))</f>
        <v/>
      </c>
      <c r="F155" t="str">
        <f t="shared" si="14"/>
        <v/>
      </c>
      <c r="I155" t="str">
        <f>IF($C155="","",VLOOKUP(一覧表!S58,女選手データ!$A:$O,MATCH("国籍",女選手データ!$1:$1,0),0))</f>
        <v/>
      </c>
      <c r="J155" t="str">
        <f>IF($C155="","",一覧表!R58)</f>
        <v/>
      </c>
      <c r="K155" t="str">
        <f>IF($C155="","",20000+一覧表!S58)</f>
        <v/>
      </c>
      <c r="L155" t="str">
        <f>IF($C155="","",VLOOKUP($K155-20000,女選手データ!$A:$O,MATCH("姓",女選手データ!$1:$1,0),0)&amp;" "&amp;VLOOKUP($K155-20000,女選手データ!$A:$O,MATCH("名",女選手データ!$1:$1,0),0))</f>
        <v/>
      </c>
      <c r="M155" t="str">
        <f>IF($C155="","",VALUE(一覧表!N58))</f>
        <v/>
      </c>
      <c r="N155" t="str">
        <f>IF($C155="","",IF(一覧表!V58="","",一覧表!V58&amp;".")&amp;IF(一覧表!W58="","",TEXT(一覧表!W58,"00")&amp;".")&amp;TEXT(一覧表!X58,"00"))</f>
        <v/>
      </c>
      <c r="O155" t="str">
        <f t="shared" si="15"/>
        <v/>
      </c>
      <c r="P155" t="str">
        <f t="shared" si="16"/>
        <v/>
      </c>
    </row>
    <row r="156" spans="1:16" x14ac:dyDescent="0.65">
      <c r="A156">
        <f t="shared" si="12"/>
        <v>0</v>
      </c>
      <c r="B156" t="str">
        <f t="shared" si="13"/>
        <v/>
      </c>
      <c r="C156" t="str">
        <f>IF(一覧表!S59="","",VLOOKUP(VLOOKUP(一覧表!S59,女選手データ!$A:$O,MATCH("所属",女選手データ!$1:$1,0),0),所属csv!$A:$H,MATCH("所属コード",所属csv!$1:$1,0),0))</f>
        <v/>
      </c>
      <c r="D156" t="str">
        <f>IF($C156="","",VLOOKUP(一覧表!S59,女選手データ!$A:$O,MATCH("所属",女選手データ!$1:$1,0),0))</f>
        <v/>
      </c>
      <c r="F156" t="str">
        <f t="shared" si="14"/>
        <v/>
      </c>
      <c r="I156" t="str">
        <f>IF($C156="","",VLOOKUP(一覧表!S59,女選手データ!$A:$O,MATCH("国籍",女選手データ!$1:$1,0),0))</f>
        <v/>
      </c>
      <c r="J156" t="str">
        <f>IF($C156="","",一覧表!R59)</f>
        <v/>
      </c>
      <c r="K156" t="str">
        <f>IF($C156="","",20000+一覧表!S59)</f>
        <v/>
      </c>
      <c r="L156" t="str">
        <f>IF($C156="","",VLOOKUP($K156-20000,女選手データ!$A:$O,MATCH("姓",女選手データ!$1:$1,0),0)&amp;" "&amp;VLOOKUP($K156-20000,女選手データ!$A:$O,MATCH("名",女選手データ!$1:$1,0),0))</f>
        <v/>
      </c>
      <c r="M156" t="str">
        <f>IF($C156="","",VALUE(一覧表!N59))</f>
        <v/>
      </c>
      <c r="N156" t="str">
        <f>IF($C156="","",IF(一覧表!V59="","",一覧表!V59&amp;".")&amp;IF(一覧表!W59="","",TEXT(一覧表!W59,"00")&amp;".")&amp;TEXT(一覧表!X59,"00"))</f>
        <v/>
      </c>
      <c r="O156" t="str">
        <f t="shared" si="15"/>
        <v/>
      </c>
      <c r="P156" t="str">
        <f t="shared" si="16"/>
        <v/>
      </c>
    </row>
    <row r="157" spans="1:16" x14ac:dyDescent="0.65">
      <c r="A157">
        <f t="shared" si="12"/>
        <v>0</v>
      </c>
      <c r="B157" t="str">
        <f t="shared" si="13"/>
        <v/>
      </c>
      <c r="C157" t="str">
        <f>IF(一覧表!S60="","",VLOOKUP(VLOOKUP(一覧表!S60,女選手データ!$A:$O,MATCH("所属",女選手データ!$1:$1,0),0),所属csv!$A:$H,MATCH("所属コード",所属csv!$1:$1,0),0))</f>
        <v/>
      </c>
      <c r="D157" t="str">
        <f>IF($C157="","",VLOOKUP(一覧表!S60,女選手データ!$A:$O,MATCH("所属",女選手データ!$1:$1,0),0))</f>
        <v/>
      </c>
      <c r="F157" t="str">
        <f t="shared" si="14"/>
        <v/>
      </c>
      <c r="I157" t="str">
        <f>IF($C157="","",VLOOKUP(一覧表!S60,女選手データ!$A:$O,MATCH("国籍",女選手データ!$1:$1,0),0))</f>
        <v/>
      </c>
      <c r="J157" t="str">
        <f>IF($C157="","",一覧表!R60)</f>
        <v/>
      </c>
      <c r="K157" t="str">
        <f>IF($C157="","",20000+一覧表!S60)</f>
        <v/>
      </c>
      <c r="L157" t="str">
        <f>IF($C157="","",VLOOKUP($K157-20000,女選手データ!$A:$O,MATCH("姓",女選手データ!$1:$1,0),0)&amp;" "&amp;VLOOKUP($K157-20000,女選手データ!$A:$O,MATCH("名",女選手データ!$1:$1,0),0))</f>
        <v/>
      </c>
      <c r="M157" t="str">
        <f>IF($C157="","",VALUE(一覧表!N60))</f>
        <v/>
      </c>
      <c r="N157" t="str">
        <f>IF($C157="","",IF(一覧表!V60="","",一覧表!V60&amp;".")&amp;IF(一覧表!W60="","",TEXT(一覧表!W60,"00")&amp;".")&amp;TEXT(一覧表!X60,"00"))</f>
        <v/>
      </c>
      <c r="O157" t="str">
        <f t="shared" si="15"/>
        <v/>
      </c>
      <c r="P157" t="str">
        <f t="shared" si="16"/>
        <v/>
      </c>
    </row>
    <row r="158" spans="1:16" x14ac:dyDescent="0.65">
      <c r="A158">
        <f t="shared" si="12"/>
        <v>0</v>
      </c>
      <c r="B158" t="str">
        <f t="shared" si="13"/>
        <v/>
      </c>
      <c r="C158" t="str">
        <f>IF(一覧表!S61="","",VLOOKUP(VLOOKUP(一覧表!S61,女選手データ!$A:$O,MATCH("所属",女選手データ!$1:$1,0),0),所属csv!$A:$H,MATCH("所属コード",所属csv!$1:$1,0),0))</f>
        <v/>
      </c>
      <c r="D158" t="str">
        <f>IF($C158="","",VLOOKUP(一覧表!S61,女選手データ!$A:$O,MATCH("所属",女選手データ!$1:$1,0),0))</f>
        <v/>
      </c>
      <c r="F158" t="str">
        <f t="shared" si="14"/>
        <v/>
      </c>
      <c r="I158" t="str">
        <f>IF($C158="","",VLOOKUP(一覧表!S61,女選手データ!$A:$O,MATCH("国籍",女選手データ!$1:$1,0),0))</f>
        <v/>
      </c>
      <c r="J158" t="str">
        <f>IF($C158="","",一覧表!R61)</f>
        <v/>
      </c>
      <c r="K158" t="str">
        <f>IF($C158="","",20000+一覧表!S61)</f>
        <v/>
      </c>
      <c r="L158" t="str">
        <f>IF($C158="","",VLOOKUP($K158-20000,女選手データ!$A:$O,MATCH("姓",女選手データ!$1:$1,0),0)&amp;" "&amp;VLOOKUP($K158-20000,女選手データ!$A:$O,MATCH("名",女選手データ!$1:$1,0),0))</f>
        <v/>
      </c>
      <c r="M158" t="str">
        <f>IF($C158="","",VALUE(一覧表!N61))</f>
        <v/>
      </c>
      <c r="N158" t="str">
        <f>IF($C158="","",IF(一覧表!V61="","",一覧表!V61&amp;".")&amp;IF(一覧表!W61="","",TEXT(一覧表!W61,"00")&amp;".")&amp;TEXT(一覧表!X61,"00"))</f>
        <v/>
      </c>
      <c r="O158" t="str">
        <f t="shared" si="15"/>
        <v/>
      </c>
      <c r="P158" t="str">
        <f t="shared" si="16"/>
        <v/>
      </c>
    </row>
    <row r="159" spans="1:16" x14ac:dyDescent="0.65">
      <c r="A159">
        <f t="shared" si="12"/>
        <v>0</v>
      </c>
      <c r="B159" t="str">
        <f t="shared" si="13"/>
        <v/>
      </c>
      <c r="C159" t="str">
        <f>IF(一覧表!S62="","",VLOOKUP(VLOOKUP(一覧表!S62,女選手データ!$A:$O,MATCH("所属",女選手データ!$1:$1,0),0),所属csv!$A:$H,MATCH("所属コード",所属csv!$1:$1,0),0))</f>
        <v/>
      </c>
      <c r="D159" t="str">
        <f>IF($C159="","",VLOOKUP(一覧表!S62,女選手データ!$A:$O,MATCH("所属",女選手データ!$1:$1,0),0))</f>
        <v/>
      </c>
      <c r="F159" t="str">
        <f t="shared" si="14"/>
        <v/>
      </c>
      <c r="I159" t="str">
        <f>IF($C159="","",VLOOKUP(一覧表!S62,女選手データ!$A:$O,MATCH("国籍",女選手データ!$1:$1,0),0))</f>
        <v/>
      </c>
      <c r="J159" t="str">
        <f>IF($C159="","",一覧表!R62)</f>
        <v/>
      </c>
      <c r="K159" t="str">
        <f>IF($C159="","",20000+一覧表!S62)</f>
        <v/>
      </c>
      <c r="L159" t="str">
        <f>IF($C159="","",VLOOKUP($K159-20000,女選手データ!$A:$O,MATCH("姓",女選手データ!$1:$1,0),0)&amp;" "&amp;VLOOKUP($K159-20000,女選手データ!$A:$O,MATCH("名",女選手データ!$1:$1,0),0))</f>
        <v/>
      </c>
      <c r="M159" t="str">
        <f>IF($C159="","",VALUE(一覧表!N62))</f>
        <v/>
      </c>
      <c r="N159" t="str">
        <f>IF($C159="","",IF(一覧表!V62="","",一覧表!V62&amp;".")&amp;IF(一覧表!W62="","",TEXT(一覧表!W62,"00")&amp;".")&amp;TEXT(一覧表!X62,"00"))</f>
        <v/>
      </c>
      <c r="O159" t="str">
        <f t="shared" si="15"/>
        <v/>
      </c>
      <c r="P159" t="str">
        <f t="shared" si="16"/>
        <v/>
      </c>
    </row>
    <row r="160" spans="1:16" x14ac:dyDescent="0.65">
      <c r="A160">
        <f t="shared" si="12"/>
        <v>0</v>
      </c>
      <c r="B160" t="str">
        <f t="shared" si="13"/>
        <v/>
      </c>
      <c r="C160" t="str">
        <f>IF(一覧表!S63="","",VLOOKUP(VLOOKUP(一覧表!S63,女選手データ!$A:$O,MATCH("所属",女選手データ!$1:$1,0),0),所属csv!$A:$H,MATCH("所属コード",所属csv!$1:$1,0),0))</f>
        <v/>
      </c>
      <c r="D160" t="str">
        <f>IF($C160="","",VLOOKUP(一覧表!S63,女選手データ!$A:$O,MATCH("所属",女選手データ!$1:$1,0),0))</f>
        <v/>
      </c>
      <c r="F160" t="str">
        <f t="shared" si="14"/>
        <v/>
      </c>
      <c r="I160" t="str">
        <f>IF($C160="","",VLOOKUP(一覧表!S63,女選手データ!$A:$O,MATCH("国籍",女選手データ!$1:$1,0),0))</f>
        <v/>
      </c>
      <c r="J160" t="str">
        <f>IF($C160="","",一覧表!R63)</f>
        <v/>
      </c>
      <c r="K160" t="str">
        <f>IF($C160="","",20000+一覧表!S63)</f>
        <v/>
      </c>
      <c r="L160" t="str">
        <f>IF($C160="","",VLOOKUP($K160-20000,女選手データ!$A:$O,MATCH("姓",女選手データ!$1:$1,0),0)&amp;" "&amp;VLOOKUP($K160-20000,女選手データ!$A:$O,MATCH("名",女選手データ!$1:$1,0),0))</f>
        <v/>
      </c>
      <c r="M160" t="str">
        <f>IF($C160="","",VALUE(一覧表!N63))</f>
        <v/>
      </c>
      <c r="N160" t="str">
        <f>IF($C160="","",IF(一覧表!V63="","",一覧表!V63&amp;".")&amp;IF(一覧表!W63="","",TEXT(一覧表!W63,"00")&amp;".")&amp;TEXT(一覧表!X63,"00"))</f>
        <v/>
      </c>
      <c r="O160" t="str">
        <f t="shared" si="15"/>
        <v/>
      </c>
      <c r="P160" t="str">
        <f t="shared" si="16"/>
        <v/>
      </c>
    </row>
    <row r="161" spans="1:16" x14ac:dyDescent="0.65">
      <c r="A161">
        <f t="shared" si="12"/>
        <v>0</v>
      </c>
      <c r="B161" t="str">
        <f t="shared" si="13"/>
        <v/>
      </c>
      <c r="C161" t="str">
        <f>IF(一覧表!S64="","",VLOOKUP(VLOOKUP(一覧表!S64,女選手データ!$A:$O,MATCH("所属",女選手データ!$1:$1,0),0),所属csv!$A:$H,MATCH("所属コード",所属csv!$1:$1,0),0))</f>
        <v/>
      </c>
      <c r="D161" t="str">
        <f>IF($C161="","",VLOOKUP(一覧表!S64,女選手データ!$A:$O,MATCH("所属",女選手データ!$1:$1,0),0))</f>
        <v/>
      </c>
      <c r="F161" t="str">
        <f t="shared" si="14"/>
        <v/>
      </c>
      <c r="I161" t="str">
        <f>IF($C161="","",VLOOKUP(一覧表!S64,女選手データ!$A:$O,MATCH("国籍",女選手データ!$1:$1,0),0))</f>
        <v/>
      </c>
      <c r="J161" t="str">
        <f>IF($C161="","",一覧表!R64)</f>
        <v/>
      </c>
      <c r="K161" t="str">
        <f>IF($C161="","",20000+一覧表!S64)</f>
        <v/>
      </c>
      <c r="L161" t="str">
        <f>IF($C161="","",VLOOKUP($K161-20000,女選手データ!$A:$O,MATCH("姓",女選手データ!$1:$1,0),0)&amp;" "&amp;VLOOKUP($K161-20000,女選手データ!$A:$O,MATCH("名",女選手データ!$1:$1,0),0))</f>
        <v/>
      </c>
      <c r="M161" t="str">
        <f>IF($C161="","",VALUE(一覧表!N64))</f>
        <v/>
      </c>
      <c r="N161" t="str">
        <f>IF($C161="","",IF(一覧表!V64="","",一覧表!V64&amp;".")&amp;IF(一覧表!W64="","",TEXT(一覧表!W64,"00")&amp;".")&amp;TEXT(一覧表!X64,"00"))</f>
        <v/>
      </c>
      <c r="O161" t="str">
        <f t="shared" si="15"/>
        <v/>
      </c>
      <c r="P161" t="str">
        <f t="shared" si="16"/>
        <v/>
      </c>
    </row>
    <row r="162" spans="1:16" x14ac:dyDescent="0.65">
      <c r="A162">
        <f t="shared" si="12"/>
        <v>0</v>
      </c>
      <c r="B162" t="str">
        <f t="shared" si="13"/>
        <v/>
      </c>
      <c r="C162" t="str">
        <f>IF(一覧表!S65="","",VLOOKUP(VLOOKUP(一覧表!S65,女選手データ!$A:$O,MATCH("所属",女選手データ!$1:$1,0),0),所属csv!$A:$H,MATCH("所属コード",所属csv!$1:$1,0),0))</f>
        <v/>
      </c>
      <c r="D162" t="str">
        <f>IF($C162="","",VLOOKUP(一覧表!S65,女選手データ!$A:$O,MATCH("所属",女選手データ!$1:$1,0),0))</f>
        <v/>
      </c>
      <c r="F162" t="str">
        <f t="shared" si="14"/>
        <v/>
      </c>
      <c r="I162" t="str">
        <f>IF($C162="","",VLOOKUP(一覧表!S65,女選手データ!$A:$O,MATCH("国籍",女選手データ!$1:$1,0),0))</f>
        <v/>
      </c>
      <c r="J162" t="str">
        <f>IF($C162="","",一覧表!R65)</f>
        <v/>
      </c>
      <c r="K162" t="str">
        <f>IF($C162="","",20000+一覧表!S65)</f>
        <v/>
      </c>
      <c r="L162" t="str">
        <f>IF($C162="","",VLOOKUP($K162-20000,女選手データ!$A:$O,MATCH("姓",女選手データ!$1:$1,0),0)&amp;" "&amp;VLOOKUP($K162-20000,女選手データ!$A:$O,MATCH("名",女選手データ!$1:$1,0),0))</f>
        <v/>
      </c>
      <c r="M162" t="str">
        <f>IF($C162="","",VALUE(一覧表!N65))</f>
        <v/>
      </c>
      <c r="N162" t="str">
        <f>IF($C162="","",IF(一覧表!V65="","",一覧表!V65&amp;".")&amp;IF(一覧表!W65="","",TEXT(一覧表!W65,"00")&amp;".")&amp;TEXT(一覧表!X65,"00"))</f>
        <v/>
      </c>
      <c r="O162" t="str">
        <f t="shared" si="15"/>
        <v/>
      </c>
      <c r="P162" t="str">
        <f t="shared" si="16"/>
        <v/>
      </c>
    </row>
    <row r="163" spans="1:16" x14ac:dyDescent="0.65">
      <c r="A163">
        <f t="shared" si="12"/>
        <v>0</v>
      </c>
      <c r="B163" t="str">
        <f t="shared" si="13"/>
        <v/>
      </c>
      <c r="C163" t="str">
        <f>IF(一覧表!S66="","",VLOOKUP(VLOOKUP(一覧表!S66,女選手データ!$A:$O,MATCH("所属",女選手データ!$1:$1,0),0),所属csv!$A:$H,MATCH("所属コード",所属csv!$1:$1,0),0))</f>
        <v/>
      </c>
      <c r="D163" t="str">
        <f>IF($C163="","",VLOOKUP(一覧表!S66,女選手データ!$A:$O,MATCH("所属",女選手データ!$1:$1,0),0))</f>
        <v/>
      </c>
      <c r="F163" t="str">
        <f t="shared" si="14"/>
        <v/>
      </c>
      <c r="I163" t="str">
        <f>IF($C163="","",VLOOKUP(一覧表!S66,女選手データ!$A:$O,MATCH("国籍",女選手データ!$1:$1,0),0))</f>
        <v/>
      </c>
      <c r="J163" t="str">
        <f>IF($C163="","",一覧表!R66)</f>
        <v/>
      </c>
      <c r="K163" t="str">
        <f>IF($C163="","",20000+一覧表!S66)</f>
        <v/>
      </c>
      <c r="L163" t="str">
        <f>IF($C163="","",VLOOKUP($K163-20000,女選手データ!$A:$O,MATCH("姓",女選手データ!$1:$1,0),0)&amp;" "&amp;VLOOKUP($K163-20000,女選手データ!$A:$O,MATCH("名",女選手データ!$1:$1,0),0))</f>
        <v/>
      </c>
      <c r="M163" t="str">
        <f>IF($C163="","",VALUE(一覧表!N66))</f>
        <v/>
      </c>
      <c r="N163" t="str">
        <f>IF($C163="","",IF(一覧表!V66="","",一覧表!V66&amp;".")&amp;IF(一覧表!W66="","",TEXT(一覧表!W66,"00")&amp;".")&amp;TEXT(一覧表!X66,"00"))</f>
        <v/>
      </c>
      <c r="O163" t="str">
        <f t="shared" si="15"/>
        <v/>
      </c>
      <c r="P163" t="str">
        <f t="shared" si="16"/>
        <v/>
      </c>
    </row>
    <row r="164" spans="1:16" x14ac:dyDescent="0.65">
      <c r="A164">
        <f t="shared" si="12"/>
        <v>0</v>
      </c>
      <c r="B164" t="str">
        <f t="shared" si="13"/>
        <v/>
      </c>
      <c r="C164" t="str">
        <f>IF(一覧表!S67="","",VLOOKUP(VLOOKUP(一覧表!S67,女選手データ!$A:$O,MATCH("所属",女選手データ!$1:$1,0),0),所属csv!$A:$H,MATCH("所属コード",所属csv!$1:$1,0),0))</f>
        <v/>
      </c>
      <c r="D164" t="str">
        <f>IF($C164="","",VLOOKUP(一覧表!S67,女選手データ!$A:$O,MATCH("所属",女選手データ!$1:$1,0),0))</f>
        <v/>
      </c>
      <c r="F164" t="str">
        <f t="shared" si="14"/>
        <v/>
      </c>
      <c r="I164" t="str">
        <f>IF($C164="","",VLOOKUP(一覧表!S67,女選手データ!$A:$O,MATCH("国籍",女選手データ!$1:$1,0),0))</f>
        <v/>
      </c>
      <c r="J164" t="str">
        <f>IF($C164="","",一覧表!R67)</f>
        <v/>
      </c>
      <c r="K164" t="str">
        <f>IF($C164="","",20000+一覧表!S67)</f>
        <v/>
      </c>
      <c r="L164" t="str">
        <f>IF($C164="","",VLOOKUP($K164-20000,女選手データ!$A:$O,MATCH("姓",女選手データ!$1:$1,0),0)&amp;" "&amp;VLOOKUP($K164-20000,女選手データ!$A:$O,MATCH("名",女選手データ!$1:$1,0),0))</f>
        <v/>
      </c>
      <c r="M164" t="str">
        <f>IF($C164="","",VALUE(一覧表!N67))</f>
        <v/>
      </c>
      <c r="N164" t="str">
        <f>IF($C164="","",IF(一覧表!V67="","",一覧表!V67&amp;".")&amp;IF(一覧表!W67="","",TEXT(一覧表!W67,"00")&amp;".")&amp;TEXT(一覧表!X67,"00"))</f>
        <v/>
      </c>
      <c r="O164" t="str">
        <f t="shared" si="15"/>
        <v/>
      </c>
      <c r="P164" t="str">
        <f t="shared" si="16"/>
        <v/>
      </c>
    </row>
    <row r="165" spans="1:16" x14ac:dyDescent="0.65">
      <c r="A165">
        <f t="shared" si="12"/>
        <v>0</v>
      </c>
      <c r="B165" t="str">
        <f t="shared" si="13"/>
        <v/>
      </c>
      <c r="C165" t="str">
        <f>IF(一覧表!S68="","",VLOOKUP(VLOOKUP(一覧表!S68,女選手データ!$A:$O,MATCH("所属",女選手データ!$1:$1,0),0),所属csv!$A:$H,MATCH("所属コード",所属csv!$1:$1,0),0))</f>
        <v/>
      </c>
      <c r="D165" t="str">
        <f>IF($C165="","",VLOOKUP(一覧表!S68,女選手データ!$A:$O,MATCH("所属",女選手データ!$1:$1,0),0))</f>
        <v/>
      </c>
      <c r="F165" t="str">
        <f t="shared" si="14"/>
        <v/>
      </c>
      <c r="I165" t="str">
        <f>IF($C165="","",VLOOKUP(一覧表!S68,女選手データ!$A:$O,MATCH("国籍",女選手データ!$1:$1,0),0))</f>
        <v/>
      </c>
      <c r="J165" t="str">
        <f>IF($C165="","",一覧表!R68)</f>
        <v/>
      </c>
      <c r="K165" t="str">
        <f>IF($C165="","",20000+一覧表!S68)</f>
        <v/>
      </c>
      <c r="L165" t="str">
        <f>IF($C165="","",VLOOKUP($K165-20000,女選手データ!$A:$O,MATCH("姓",女選手データ!$1:$1,0),0)&amp;" "&amp;VLOOKUP($K165-20000,女選手データ!$A:$O,MATCH("名",女選手データ!$1:$1,0),0))</f>
        <v/>
      </c>
      <c r="M165" t="str">
        <f>IF($C165="","",VALUE(一覧表!N68))</f>
        <v/>
      </c>
      <c r="N165" t="str">
        <f>IF($C165="","",IF(一覧表!V68="","",一覧表!V68&amp;".")&amp;IF(一覧表!W68="","",TEXT(一覧表!W68,"00")&amp;".")&amp;TEXT(一覧表!X68,"00"))</f>
        <v/>
      </c>
      <c r="O165" t="str">
        <f t="shared" si="15"/>
        <v/>
      </c>
      <c r="P165" t="str">
        <f t="shared" si="16"/>
        <v/>
      </c>
    </row>
    <row r="166" spans="1:16" x14ac:dyDescent="0.65">
      <c r="A166">
        <f t="shared" ref="A166:A200" si="17">IF(OR(M166=11,M166=25),A165+1,A165)</f>
        <v>0</v>
      </c>
      <c r="B166" t="str">
        <f t="shared" ref="B166:B200" si="18">IF($C166="","",20000+C166)</f>
        <v/>
      </c>
      <c r="C166" t="str">
        <f>IF(一覧表!S69="","",VLOOKUP(VLOOKUP(一覧表!S69,女選手データ!$A:$O,MATCH("所属",女選手データ!$1:$1,0),0),所属csv!$A:$H,MATCH("所属コード",所属csv!$1:$1,0),0))</f>
        <v/>
      </c>
      <c r="D166" t="str">
        <f>IF($C166="","",VLOOKUP(一覧表!S69,女選手データ!$A:$O,MATCH("所属",女選手データ!$1:$1,0),0))</f>
        <v/>
      </c>
      <c r="F166" t="str">
        <f t="shared" ref="F166:F200" si="19">IF(D166="","",D166)</f>
        <v/>
      </c>
      <c r="I166" t="str">
        <f>IF($C166="","",VLOOKUP(一覧表!S69,女選手データ!$A:$O,MATCH("国籍",女選手データ!$1:$1,0),0))</f>
        <v/>
      </c>
      <c r="J166" t="str">
        <f>IF($C166="","",一覧表!R69)</f>
        <v/>
      </c>
      <c r="K166" t="str">
        <f>IF($C166="","",20000+一覧表!S69)</f>
        <v/>
      </c>
      <c r="L166" t="str">
        <f>IF($C166="","",VLOOKUP($K166-20000,女選手データ!$A:$O,MATCH("姓",女選手データ!$1:$1,0),0)&amp;" "&amp;VLOOKUP($K166-20000,女選手データ!$A:$O,MATCH("名",女選手データ!$1:$1,0),0))</f>
        <v/>
      </c>
      <c r="M166" t="str">
        <f>IF($C166="","",VALUE(一覧表!N69))</f>
        <v/>
      </c>
      <c r="N166" t="str">
        <f>IF($C166="","",IF(一覧表!V69="","",一覧表!V69&amp;".")&amp;IF(一覧表!W69="","",TEXT(一覧表!W69,"00")&amp;".")&amp;TEXT(一覧表!X69,"00"))</f>
        <v/>
      </c>
      <c r="O166" t="str">
        <f t="shared" si="15"/>
        <v/>
      </c>
      <c r="P166" t="str">
        <f t="shared" si="16"/>
        <v/>
      </c>
    </row>
    <row r="167" spans="1:16" x14ac:dyDescent="0.65">
      <c r="A167">
        <f t="shared" si="17"/>
        <v>0</v>
      </c>
      <c r="B167" t="str">
        <f t="shared" si="18"/>
        <v/>
      </c>
      <c r="C167" t="str">
        <f>IF(一覧表!S70="","",VLOOKUP(VLOOKUP(一覧表!S70,女選手データ!$A:$O,MATCH("所属",女選手データ!$1:$1,0),0),所属csv!$A:$H,MATCH("所属コード",所属csv!$1:$1,0),0))</f>
        <v/>
      </c>
      <c r="D167" t="str">
        <f>IF($C167="","",VLOOKUP(一覧表!S70,女選手データ!$A:$O,MATCH("所属",女選手データ!$1:$1,0),0))</f>
        <v/>
      </c>
      <c r="F167" t="str">
        <f t="shared" si="19"/>
        <v/>
      </c>
      <c r="I167" t="str">
        <f>IF($C167="","",VLOOKUP(一覧表!S70,女選手データ!$A:$O,MATCH("国籍",女選手データ!$1:$1,0),0))</f>
        <v/>
      </c>
      <c r="J167" t="str">
        <f>IF($C167="","",一覧表!R70)</f>
        <v/>
      </c>
      <c r="K167" t="str">
        <f>IF($C167="","",20000+一覧表!S70)</f>
        <v/>
      </c>
      <c r="L167" t="str">
        <f>IF($C167="","",VLOOKUP($K167-20000,女選手データ!$A:$O,MATCH("姓",女選手データ!$1:$1,0),0)&amp;" "&amp;VLOOKUP($K167-20000,女選手データ!$A:$O,MATCH("名",女選手データ!$1:$1,0),0))</f>
        <v/>
      </c>
      <c r="M167" t="str">
        <f>IF($C167="","",VALUE(一覧表!N70))</f>
        <v/>
      </c>
      <c r="N167" t="str">
        <f>IF($C167="","",IF(一覧表!V70="","",一覧表!V70&amp;".")&amp;IF(一覧表!W70="","",TEXT(一覧表!W70,"00")&amp;".")&amp;TEXT(一覧表!X70,"00"))</f>
        <v/>
      </c>
      <c r="O167" t="str">
        <f t="shared" si="15"/>
        <v/>
      </c>
      <c r="P167" t="str">
        <f t="shared" si="16"/>
        <v/>
      </c>
    </row>
    <row r="168" spans="1:16" x14ac:dyDescent="0.65">
      <c r="A168">
        <f t="shared" si="17"/>
        <v>0</v>
      </c>
      <c r="B168" t="str">
        <f t="shared" si="18"/>
        <v/>
      </c>
      <c r="C168" t="str">
        <f>IF(一覧表!S71="","",VLOOKUP(VLOOKUP(一覧表!S71,女選手データ!$A:$O,MATCH("所属",女選手データ!$1:$1,0),0),所属csv!$A:$H,MATCH("所属コード",所属csv!$1:$1,0),0))</f>
        <v/>
      </c>
      <c r="D168" t="str">
        <f>IF($C168="","",VLOOKUP(一覧表!S71,女選手データ!$A:$O,MATCH("所属",女選手データ!$1:$1,0),0))</f>
        <v/>
      </c>
      <c r="F168" t="str">
        <f t="shared" si="19"/>
        <v/>
      </c>
      <c r="I168" t="str">
        <f>IF($C168="","",VLOOKUP(一覧表!S71,女選手データ!$A:$O,MATCH("国籍",女選手データ!$1:$1,0),0))</f>
        <v/>
      </c>
      <c r="J168" t="str">
        <f>IF($C168="","",一覧表!R71)</f>
        <v/>
      </c>
      <c r="K168" t="str">
        <f>IF($C168="","",20000+一覧表!S71)</f>
        <v/>
      </c>
      <c r="L168" t="str">
        <f>IF($C168="","",VLOOKUP($K168-20000,女選手データ!$A:$O,MATCH("姓",女選手データ!$1:$1,0),0)&amp;" "&amp;VLOOKUP($K168-20000,女選手データ!$A:$O,MATCH("名",女選手データ!$1:$1,0),0))</f>
        <v/>
      </c>
      <c r="M168" t="str">
        <f>IF($C168="","",VALUE(一覧表!N71))</f>
        <v/>
      </c>
      <c r="N168" t="str">
        <f>IF($C168="","",IF(一覧表!V71="","",一覧表!V71&amp;".")&amp;IF(一覧表!W71="","",TEXT(一覧表!W71,"00")&amp;".")&amp;TEXT(一覧表!X71,"00"))</f>
        <v/>
      </c>
      <c r="O168" t="str">
        <f t="shared" si="15"/>
        <v/>
      </c>
      <c r="P168" t="str">
        <f t="shared" si="16"/>
        <v/>
      </c>
    </row>
    <row r="169" spans="1:16" x14ac:dyDescent="0.65">
      <c r="A169">
        <f t="shared" si="17"/>
        <v>0</v>
      </c>
      <c r="B169" t="str">
        <f t="shared" si="18"/>
        <v/>
      </c>
      <c r="C169" t="str">
        <f>IF(一覧表!S72="","",VLOOKUP(VLOOKUP(一覧表!S72,女選手データ!$A:$O,MATCH("所属",女選手データ!$1:$1,0),0),所属csv!$A:$H,MATCH("所属コード",所属csv!$1:$1,0),0))</f>
        <v/>
      </c>
      <c r="D169" t="str">
        <f>IF($C169="","",VLOOKUP(一覧表!S72,女選手データ!$A:$O,MATCH("所属",女選手データ!$1:$1,0),0))</f>
        <v/>
      </c>
      <c r="F169" t="str">
        <f t="shared" si="19"/>
        <v/>
      </c>
      <c r="I169" t="str">
        <f>IF($C169="","",VLOOKUP(一覧表!S72,女選手データ!$A:$O,MATCH("国籍",女選手データ!$1:$1,0),0))</f>
        <v/>
      </c>
      <c r="J169" t="str">
        <f>IF($C169="","",一覧表!R72)</f>
        <v/>
      </c>
      <c r="K169" t="str">
        <f>IF($C169="","",20000+一覧表!S72)</f>
        <v/>
      </c>
      <c r="L169" t="str">
        <f>IF($C169="","",VLOOKUP($K169-20000,女選手データ!$A:$O,MATCH("姓",女選手データ!$1:$1,0),0)&amp;" "&amp;VLOOKUP($K169-20000,女選手データ!$A:$O,MATCH("名",女選手データ!$1:$1,0),0))</f>
        <v/>
      </c>
      <c r="M169" t="str">
        <f>IF($C169="","",VALUE(一覧表!N72))</f>
        <v/>
      </c>
      <c r="N169" t="str">
        <f>IF($C169="","",IF(一覧表!V72="","",一覧表!V72&amp;".")&amp;IF(一覧表!W72="","",TEXT(一覧表!W72,"00")&amp;".")&amp;TEXT(一覧表!X72,"00"))</f>
        <v/>
      </c>
      <c r="O169" t="str">
        <f t="shared" si="15"/>
        <v/>
      </c>
      <c r="P169" t="str">
        <f t="shared" si="16"/>
        <v/>
      </c>
    </row>
    <row r="170" spans="1:16" x14ac:dyDescent="0.65">
      <c r="A170">
        <f t="shared" si="17"/>
        <v>0</v>
      </c>
      <c r="B170" t="str">
        <f t="shared" si="18"/>
        <v/>
      </c>
      <c r="C170" t="str">
        <f>IF(一覧表!S73="","",VLOOKUP(VLOOKUP(一覧表!S73,女選手データ!$A:$O,MATCH("所属",女選手データ!$1:$1,0),0),所属csv!$A:$H,MATCH("所属コード",所属csv!$1:$1,0),0))</f>
        <v/>
      </c>
      <c r="D170" t="str">
        <f>IF($C170="","",VLOOKUP(一覧表!S73,女選手データ!$A:$O,MATCH("所属",女選手データ!$1:$1,0),0))</f>
        <v/>
      </c>
      <c r="F170" t="str">
        <f t="shared" si="19"/>
        <v/>
      </c>
      <c r="I170" t="str">
        <f>IF($C170="","",VLOOKUP(一覧表!S73,女選手データ!$A:$O,MATCH("国籍",女選手データ!$1:$1,0),0))</f>
        <v/>
      </c>
      <c r="J170" t="str">
        <f>IF($C170="","",一覧表!R73)</f>
        <v/>
      </c>
      <c r="K170" t="str">
        <f>IF($C170="","",20000+一覧表!S73)</f>
        <v/>
      </c>
      <c r="L170" t="str">
        <f>IF($C170="","",VLOOKUP($K170-20000,女選手データ!$A:$O,MATCH("姓",女選手データ!$1:$1,0),0)&amp;" "&amp;VLOOKUP($K170-20000,女選手データ!$A:$O,MATCH("名",女選手データ!$1:$1,0),0))</f>
        <v/>
      </c>
      <c r="M170" t="str">
        <f>IF($C170="","",VALUE(一覧表!N73))</f>
        <v/>
      </c>
      <c r="N170" t="str">
        <f>IF($C170="","",IF(一覧表!V73="","",一覧表!V73&amp;".")&amp;IF(一覧表!W73="","",TEXT(一覧表!W73,"00")&amp;".")&amp;TEXT(一覧表!X73,"00"))</f>
        <v/>
      </c>
      <c r="O170" t="str">
        <f t="shared" si="15"/>
        <v/>
      </c>
      <c r="P170" t="str">
        <f t="shared" si="16"/>
        <v/>
      </c>
    </row>
    <row r="171" spans="1:16" x14ac:dyDescent="0.65">
      <c r="A171">
        <f t="shared" si="17"/>
        <v>0</v>
      </c>
      <c r="B171" t="str">
        <f t="shared" si="18"/>
        <v/>
      </c>
      <c r="C171" t="str">
        <f>IF(一覧表!S74="","",VLOOKUP(VLOOKUP(一覧表!S74,女選手データ!$A:$O,MATCH("所属",女選手データ!$1:$1,0),0),所属csv!$A:$H,MATCH("所属コード",所属csv!$1:$1,0),0))</f>
        <v/>
      </c>
      <c r="D171" t="str">
        <f>IF($C171="","",VLOOKUP(一覧表!S74,女選手データ!$A:$O,MATCH("所属",女選手データ!$1:$1,0),0))</f>
        <v/>
      </c>
      <c r="F171" t="str">
        <f t="shared" si="19"/>
        <v/>
      </c>
      <c r="I171" t="str">
        <f>IF($C171="","",VLOOKUP(一覧表!S74,女選手データ!$A:$O,MATCH("国籍",女選手データ!$1:$1,0),0))</f>
        <v/>
      </c>
      <c r="J171" t="str">
        <f>IF($C171="","",一覧表!R74)</f>
        <v/>
      </c>
      <c r="K171" t="str">
        <f>IF($C171="","",20000+一覧表!S74)</f>
        <v/>
      </c>
      <c r="L171" t="str">
        <f>IF($C171="","",VLOOKUP($K171-20000,女選手データ!$A:$O,MATCH("姓",女選手データ!$1:$1,0),0)&amp;" "&amp;VLOOKUP($K171-20000,女選手データ!$A:$O,MATCH("名",女選手データ!$1:$1,0),0))</f>
        <v/>
      </c>
      <c r="M171" t="str">
        <f>IF($C171="","",VALUE(一覧表!N74))</f>
        <v/>
      </c>
      <c r="N171" t="str">
        <f>IF($C171="","",IF(一覧表!V74="","",一覧表!V74&amp;".")&amp;IF(一覧表!W74="","",TEXT(一覧表!W74,"00")&amp;".")&amp;TEXT(一覧表!X74,"00"))</f>
        <v/>
      </c>
      <c r="O171" t="str">
        <f t="shared" si="15"/>
        <v/>
      </c>
      <c r="P171" t="str">
        <f t="shared" si="16"/>
        <v/>
      </c>
    </row>
    <row r="172" spans="1:16" x14ac:dyDescent="0.65">
      <c r="A172">
        <f t="shared" si="17"/>
        <v>0</v>
      </c>
      <c r="B172" t="str">
        <f t="shared" si="18"/>
        <v/>
      </c>
      <c r="C172" t="str">
        <f>IF(一覧表!S75="","",VLOOKUP(VLOOKUP(一覧表!S75,女選手データ!$A:$O,MATCH("所属",女選手データ!$1:$1,0),0),所属csv!$A:$H,MATCH("所属コード",所属csv!$1:$1,0),0))</f>
        <v/>
      </c>
      <c r="D172" t="str">
        <f>IF($C172="","",VLOOKUP(一覧表!S75,女選手データ!$A:$O,MATCH("所属",女選手データ!$1:$1,0),0))</f>
        <v/>
      </c>
      <c r="F172" t="str">
        <f t="shared" si="19"/>
        <v/>
      </c>
      <c r="I172" t="str">
        <f>IF($C172="","",VLOOKUP(一覧表!S75,女選手データ!$A:$O,MATCH("国籍",女選手データ!$1:$1,0),0))</f>
        <v/>
      </c>
      <c r="J172" t="str">
        <f>IF($C172="","",一覧表!R75)</f>
        <v/>
      </c>
      <c r="K172" t="str">
        <f>IF($C172="","",20000+一覧表!S75)</f>
        <v/>
      </c>
      <c r="L172" t="str">
        <f>IF($C172="","",VLOOKUP($K172-20000,女選手データ!$A:$O,MATCH("姓",女選手データ!$1:$1,0),0)&amp;" "&amp;VLOOKUP($K172-20000,女選手データ!$A:$O,MATCH("名",女選手データ!$1:$1,0),0))</f>
        <v/>
      </c>
      <c r="M172" t="str">
        <f>IF($C172="","",VALUE(一覧表!N75))</f>
        <v/>
      </c>
      <c r="N172" t="str">
        <f>IF($C172="","",IF(一覧表!V75="","",一覧表!V75&amp;".")&amp;IF(一覧表!W75="","",TEXT(一覧表!W75,"00")&amp;".")&amp;TEXT(一覧表!X75,"00"))</f>
        <v/>
      </c>
      <c r="O172" t="str">
        <f t="shared" si="15"/>
        <v/>
      </c>
      <c r="P172" t="str">
        <f t="shared" si="16"/>
        <v/>
      </c>
    </row>
    <row r="173" spans="1:16" x14ac:dyDescent="0.65">
      <c r="A173">
        <f t="shared" si="17"/>
        <v>0</v>
      </c>
      <c r="B173" t="str">
        <f t="shared" si="18"/>
        <v/>
      </c>
      <c r="C173" t="str">
        <f>IF(一覧表!S76="","",VLOOKUP(VLOOKUP(一覧表!S76,女選手データ!$A:$O,MATCH("所属",女選手データ!$1:$1,0),0),所属csv!$A:$H,MATCH("所属コード",所属csv!$1:$1,0),0))</f>
        <v/>
      </c>
      <c r="D173" t="str">
        <f>IF($C173="","",VLOOKUP(一覧表!S76,女選手データ!$A:$O,MATCH("所属",女選手データ!$1:$1,0),0))</f>
        <v/>
      </c>
      <c r="F173" t="str">
        <f t="shared" si="19"/>
        <v/>
      </c>
      <c r="I173" t="str">
        <f>IF($C173="","",VLOOKUP(一覧表!S76,女選手データ!$A:$O,MATCH("国籍",女選手データ!$1:$1,0),0))</f>
        <v/>
      </c>
      <c r="J173" t="str">
        <f>IF($C173="","",一覧表!R76)</f>
        <v/>
      </c>
      <c r="K173" t="str">
        <f>IF($C173="","",20000+一覧表!S76)</f>
        <v/>
      </c>
      <c r="L173" t="str">
        <f>IF($C173="","",VLOOKUP($K173-20000,女選手データ!$A:$O,MATCH("姓",女選手データ!$1:$1,0),0)&amp;" "&amp;VLOOKUP($K173-20000,女選手データ!$A:$O,MATCH("名",女選手データ!$1:$1,0),0))</f>
        <v/>
      </c>
      <c r="M173" t="str">
        <f>IF($C173="","",VALUE(一覧表!N76))</f>
        <v/>
      </c>
      <c r="N173" t="str">
        <f>IF($C173="","",IF(一覧表!V76="","",一覧表!V76&amp;".")&amp;IF(一覧表!W76="","",TEXT(一覧表!W76,"00")&amp;".")&amp;TEXT(一覧表!X76,"00"))</f>
        <v/>
      </c>
      <c r="O173" t="str">
        <f t="shared" si="15"/>
        <v/>
      </c>
      <c r="P173" t="str">
        <f t="shared" si="16"/>
        <v/>
      </c>
    </row>
    <row r="174" spans="1:16" x14ac:dyDescent="0.65">
      <c r="A174">
        <f t="shared" si="17"/>
        <v>0</v>
      </c>
      <c r="B174" t="str">
        <f t="shared" si="18"/>
        <v/>
      </c>
      <c r="C174" t="str">
        <f>IF(一覧表!S77="","",VLOOKUP(VLOOKUP(一覧表!S77,女選手データ!$A:$O,MATCH("所属",女選手データ!$1:$1,0),0),所属csv!$A:$H,MATCH("所属コード",所属csv!$1:$1,0),0))</f>
        <v/>
      </c>
      <c r="D174" t="str">
        <f>IF($C174="","",VLOOKUP(一覧表!S77,女選手データ!$A:$O,MATCH("所属",女選手データ!$1:$1,0),0))</f>
        <v/>
      </c>
      <c r="F174" t="str">
        <f t="shared" si="19"/>
        <v/>
      </c>
      <c r="I174" t="str">
        <f>IF($C174="","",VLOOKUP(一覧表!S77,女選手データ!$A:$O,MATCH("国籍",女選手データ!$1:$1,0),0))</f>
        <v/>
      </c>
      <c r="J174" t="str">
        <f>IF($C174="","",一覧表!R77)</f>
        <v/>
      </c>
      <c r="K174" t="str">
        <f>IF($C174="","",20000+一覧表!S77)</f>
        <v/>
      </c>
      <c r="L174" t="str">
        <f>IF($C174="","",VLOOKUP($K174-20000,女選手データ!$A:$O,MATCH("姓",女選手データ!$1:$1,0),0)&amp;" "&amp;VLOOKUP($K174-20000,女選手データ!$A:$O,MATCH("名",女選手データ!$1:$1,0),0))</f>
        <v/>
      </c>
      <c r="M174" t="str">
        <f>IF($C174="","",VALUE(一覧表!N77))</f>
        <v/>
      </c>
      <c r="N174" t="str">
        <f>IF($C174="","",IF(一覧表!V77="","",一覧表!V77&amp;".")&amp;IF(一覧表!W77="","",TEXT(一覧表!W77,"00")&amp;".")&amp;TEXT(一覧表!X77,"00"))</f>
        <v/>
      </c>
      <c r="O174" t="str">
        <f t="shared" si="15"/>
        <v/>
      </c>
      <c r="P174" t="str">
        <f t="shared" si="16"/>
        <v/>
      </c>
    </row>
    <row r="175" spans="1:16" x14ac:dyDescent="0.65">
      <c r="A175">
        <f t="shared" si="17"/>
        <v>0</v>
      </c>
      <c r="B175" t="str">
        <f t="shared" si="18"/>
        <v/>
      </c>
      <c r="C175" t="str">
        <f>IF(一覧表!S78="","",VLOOKUP(VLOOKUP(一覧表!S78,女選手データ!$A:$O,MATCH("所属",女選手データ!$1:$1,0),0),所属csv!$A:$H,MATCH("所属コード",所属csv!$1:$1,0),0))</f>
        <v/>
      </c>
      <c r="D175" t="str">
        <f>IF($C175="","",VLOOKUP(一覧表!S78,女選手データ!$A:$O,MATCH("所属",女選手データ!$1:$1,0),0))</f>
        <v/>
      </c>
      <c r="F175" t="str">
        <f t="shared" si="19"/>
        <v/>
      </c>
      <c r="I175" t="str">
        <f>IF($C175="","",VLOOKUP(一覧表!S78,女選手データ!$A:$O,MATCH("国籍",女選手データ!$1:$1,0),0))</f>
        <v/>
      </c>
      <c r="J175" t="str">
        <f>IF($C175="","",一覧表!R78)</f>
        <v/>
      </c>
      <c r="K175" t="str">
        <f>IF($C175="","",20000+一覧表!S78)</f>
        <v/>
      </c>
      <c r="L175" t="str">
        <f>IF($C175="","",VLOOKUP($K175-20000,女選手データ!$A:$O,MATCH("姓",女選手データ!$1:$1,0),0)&amp;" "&amp;VLOOKUP($K175-20000,女選手データ!$A:$O,MATCH("名",女選手データ!$1:$1,0),0))</f>
        <v/>
      </c>
      <c r="M175" t="str">
        <f>IF($C175="","",VALUE(一覧表!N78))</f>
        <v/>
      </c>
      <c r="N175" t="str">
        <f>IF($C175="","",IF(一覧表!V78="","",一覧表!V78&amp;".")&amp;IF(一覧表!W78="","",TEXT(一覧表!W78,"00")&amp;".")&amp;TEXT(一覧表!X78,"00"))</f>
        <v/>
      </c>
      <c r="O175" t="str">
        <f t="shared" si="15"/>
        <v/>
      </c>
      <c r="P175" t="str">
        <f t="shared" si="16"/>
        <v/>
      </c>
    </row>
    <row r="176" spans="1:16" x14ac:dyDescent="0.65">
      <c r="A176" t="e">
        <f t="shared" si="17"/>
        <v>#REF!</v>
      </c>
      <c r="B176" t="e">
        <f t="shared" si="18"/>
        <v>#REF!</v>
      </c>
      <c r="C176" t="e">
        <f>IF(一覧表!#REF!="","",VLOOKUP(VLOOKUP(一覧表!#REF!,女選手データ!$A:$O,MATCH("所属",女選手データ!$1:$1,0),0),所属csv!$A:$H,MATCH("所属コード",所属csv!$1:$1,0),0))</f>
        <v>#REF!</v>
      </c>
      <c r="D176" t="e">
        <f>IF($C176="","",VLOOKUP(一覧表!#REF!,女選手データ!$A:$O,MATCH("所属",女選手データ!$1:$1,0),0))</f>
        <v>#REF!</v>
      </c>
      <c r="F176" t="e">
        <f t="shared" si="19"/>
        <v>#REF!</v>
      </c>
      <c r="I176" t="e">
        <f>IF($C176="","",VLOOKUP(一覧表!#REF!,女選手データ!$A:$O,MATCH("国籍",女選手データ!$1:$1,0),0))</f>
        <v>#REF!</v>
      </c>
      <c r="J176" t="e">
        <f>IF($C176="","",一覧表!R79)</f>
        <v>#REF!</v>
      </c>
      <c r="K176" t="e">
        <f>IF($C176="","",20000+一覧表!#REF!)</f>
        <v>#REF!</v>
      </c>
      <c r="L176" t="e">
        <f>IF($C176="","",VLOOKUP($K176-20000,女選手データ!$A:$O,MATCH("姓",女選手データ!$1:$1,0),0)&amp;" "&amp;VLOOKUP($K176-20000,女選手データ!$A:$O,MATCH("名",女選手データ!$1:$1,0),0))</f>
        <v>#REF!</v>
      </c>
      <c r="M176" t="e">
        <f>IF($C176="","",VALUE(一覧表!N79))</f>
        <v>#REF!</v>
      </c>
      <c r="N176" t="e">
        <f>IF($C176="","",IF(一覧表!V79="","",一覧表!V79&amp;".")&amp;IF(一覧表!W79="","",TEXT(一覧表!W79,"00")&amp;".")&amp;TEXT(一覧表!X79,"00"))</f>
        <v>#REF!</v>
      </c>
      <c r="O176" t="e">
        <f t="shared" si="15"/>
        <v>#REF!</v>
      </c>
      <c r="P176" t="e">
        <f t="shared" si="16"/>
        <v>#REF!</v>
      </c>
    </row>
    <row r="177" spans="1:16" x14ac:dyDescent="0.65">
      <c r="A177" t="e">
        <f t="shared" si="17"/>
        <v>#REF!</v>
      </c>
      <c r="B177" t="str">
        <f t="shared" si="18"/>
        <v/>
      </c>
      <c r="C177" t="str">
        <f>IF(一覧表!S80="","",VLOOKUP(VLOOKUP(一覧表!S80,女選手データ!$A:$O,MATCH("所属",女選手データ!$1:$1,0),0),所属csv!$A:$H,MATCH("所属コード",所属csv!$1:$1,0),0))</f>
        <v/>
      </c>
      <c r="D177" t="str">
        <f>IF($C177="","",VLOOKUP(一覧表!S80,女選手データ!$A:$O,MATCH("所属",女選手データ!$1:$1,0),0))</f>
        <v/>
      </c>
      <c r="F177" t="str">
        <f t="shared" si="19"/>
        <v/>
      </c>
      <c r="I177" t="str">
        <f>IF($C177="","",VLOOKUP(一覧表!S80,女選手データ!$A:$O,MATCH("国籍",女選手データ!$1:$1,0),0))</f>
        <v/>
      </c>
      <c r="J177" t="str">
        <f>IF($C177="","",一覧表!R80)</f>
        <v/>
      </c>
      <c r="K177" t="str">
        <f>IF($C177="","",20000+一覧表!S80)</f>
        <v/>
      </c>
      <c r="L177" t="str">
        <f>IF($C177="","",VLOOKUP($K177-20000,女選手データ!$A:$O,MATCH("姓",女選手データ!$1:$1,0),0)&amp;" "&amp;VLOOKUP($K177-20000,女選手データ!$A:$O,MATCH("名",女選手データ!$1:$1,0),0))</f>
        <v/>
      </c>
      <c r="M177" t="str">
        <f>IF($C177="","",VALUE(一覧表!N80))</f>
        <v/>
      </c>
      <c r="N177" t="str">
        <f>IF($C177="","",IF(一覧表!V80="","",一覧表!V80&amp;".")&amp;IF(一覧表!W80="","",TEXT(一覧表!W80,"00")&amp;".")&amp;TEXT(一覧表!X80,"00"))</f>
        <v/>
      </c>
      <c r="O177" t="str">
        <f t="shared" si="15"/>
        <v/>
      </c>
      <c r="P177" t="str">
        <f t="shared" si="16"/>
        <v/>
      </c>
    </row>
    <row r="178" spans="1:16" x14ac:dyDescent="0.65">
      <c r="A178" t="e">
        <f t="shared" si="17"/>
        <v>#REF!</v>
      </c>
      <c r="B178" t="str">
        <f t="shared" si="18"/>
        <v/>
      </c>
      <c r="C178" t="str">
        <f>IF(一覧表!S81="","",VLOOKUP(VLOOKUP(一覧表!S81,女選手データ!$A:$O,MATCH("所属",女選手データ!$1:$1,0),0),所属csv!$A:$H,MATCH("所属コード",所属csv!$1:$1,0),0))</f>
        <v/>
      </c>
      <c r="D178" t="str">
        <f>IF($C178="","",VLOOKUP(一覧表!S81,女選手データ!$A:$O,MATCH("所属",女選手データ!$1:$1,0),0))</f>
        <v/>
      </c>
      <c r="F178" t="str">
        <f t="shared" si="19"/>
        <v/>
      </c>
      <c r="I178" t="str">
        <f>IF($C178="","",VLOOKUP(一覧表!S81,女選手データ!$A:$O,MATCH("国籍",女選手データ!$1:$1,0),0))</f>
        <v/>
      </c>
      <c r="J178" t="str">
        <f>IF($C178="","",一覧表!R81)</f>
        <v/>
      </c>
      <c r="K178" t="str">
        <f>IF($C178="","",20000+一覧表!S81)</f>
        <v/>
      </c>
      <c r="L178" t="str">
        <f>IF($C178="","",VLOOKUP($K178-20000,女選手データ!$A:$O,MATCH("姓",女選手データ!$1:$1,0),0)&amp;" "&amp;VLOOKUP($K178-20000,女選手データ!$A:$O,MATCH("名",女選手データ!$1:$1,0),0))</f>
        <v/>
      </c>
      <c r="M178" t="str">
        <f>IF($C178="","",VALUE(一覧表!N81))</f>
        <v/>
      </c>
      <c r="N178" t="str">
        <f>IF($C178="","",IF(一覧表!V81="","",一覧表!V81&amp;".")&amp;IF(一覧表!W81="","",TEXT(一覧表!W81,"00")&amp;".")&amp;TEXT(一覧表!X81,"00"))</f>
        <v/>
      </c>
      <c r="O178" t="str">
        <f t="shared" si="15"/>
        <v/>
      </c>
      <c r="P178" t="str">
        <f t="shared" si="16"/>
        <v/>
      </c>
    </row>
    <row r="179" spans="1:16" x14ac:dyDescent="0.65">
      <c r="A179" t="e">
        <f t="shared" si="17"/>
        <v>#REF!</v>
      </c>
      <c r="B179" t="str">
        <f t="shared" si="18"/>
        <v/>
      </c>
      <c r="C179" t="str">
        <f>IF(一覧表!S82="","",VLOOKUP(VLOOKUP(一覧表!S82,女選手データ!$A:$O,MATCH("所属",女選手データ!$1:$1,0),0),所属csv!$A:$H,MATCH("所属コード",所属csv!$1:$1,0),0))</f>
        <v/>
      </c>
      <c r="D179" t="str">
        <f>IF($C179="","",VLOOKUP(一覧表!S82,女選手データ!$A:$O,MATCH("所属",女選手データ!$1:$1,0),0))</f>
        <v/>
      </c>
      <c r="F179" t="str">
        <f t="shared" si="19"/>
        <v/>
      </c>
      <c r="I179" t="str">
        <f>IF($C179="","",VLOOKUP(一覧表!S82,女選手データ!$A:$O,MATCH("国籍",女選手データ!$1:$1,0),0))</f>
        <v/>
      </c>
      <c r="J179" t="str">
        <f>IF($C179="","",一覧表!R82)</f>
        <v/>
      </c>
      <c r="K179" t="str">
        <f>IF($C179="","",20000+一覧表!S82)</f>
        <v/>
      </c>
      <c r="L179" t="str">
        <f>IF($C179="","",VLOOKUP($K179-20000,女選手データ!$A:$O,MATCH("姓",女選手データ!$1:$1,0),0)&amp;" "&amp;VLOOKUP($K179-20000,女選手データ!$A:$O,MATCH("名",女選手データ!$1:$1,0),0))</f>
        <v/>
      </c>
      <c r="M179" t="str">
        <f>IF($C179="","",VALUE(一覧表!N82))</f>
        <v/>
      </c>
      <c r="N179" t="str">
        <f>IF($C179="","",IF(一覧表!V82="","",一覧表!V82&amp;".")&amp;IF(一覧表!W82="","",TEXT(一覧表!W82,"00")&amp;".")&amp;TEXT(一覧表!X82,"00"))</f>
        <v/>
      </c>
      <c r="O179" t="str">
        <f t="shared" si="15"/>
        <v/>
      </c>
      <c r="P179" t="str">
        <f t="shared" si="16"/>
        <v/>
      </c>
    </row>
    <row r="180" spans="1:16" x14ac:dyDescent="0.65">
      <c r="A180" t="e">
        <f t="shared" si="17"/>
        <v>#REF!</v>
      </c>
      <c r="B180" t="str">
        <f t="shared" si="18"/>
        <v/>
      </c>
      <c r="C180" t="str">
        <f>IF(一覧表!S83="","",VLOOKUP(VLOOKUP(一覧表!S83,女選手データ!$A:$O,MATCH("所属",女選手データ!$1:$1,0),0),所属csv!$A:$H,MATCH("所属コード",所属csv!$1:$1,0),0))</f>
        <v/>
      </c>
      <c r="D180" t="str">
        <f>IF($C180="","",VLOOKUP(一覧表!S83,女選手データ!$A:$O,MATCH("所属",女選手データ!$1:$1,0),0))</f>
        <v/>
      </c>
      <c r="F180" t="str">
        <f t="shared" si="19"/>
        <v/>
      </c>
      <c r="I180" t="str">
        <f>IF($C180="","",VLOOKUP(一覧表!S83,女選手データ!$A:$O,MATCH("国籍",女選手データ!$1:$1,0),0))</f>
        <v/>
      </c>
      <c r="J180" t="str">
        <f>IF($C180="","",一覧表!R83)</f>
        <v/>
      </c>
      <c r="K180" t="str">
        <f>IF($C180="","",20000+一覧表!S83)</f>
        <v/>
      </c>
      <c r="L180" t="str">
        <f>IF($C180="","",VLOOKUP($K180-20000,女選手データ!$A:$O,MATCH("姓",女選手データ!$1:$1,0),0)&amp;" "&amp;VLOOKUP($K180-20000,女選手データ!$A:$O,MATCH("名",女選手データ!$1:$1,0),0))</f>
        <v/>
      </c>
      <c r="M180" t="str">
        <f>IF($C180="","",VALUE(一覧表!N83))</f>
        <v/>
      </c>
      <c r="N180" t="str">
        <f>IF($C180="","",IF(一覧表!V83="","",一覧表!V83&amp;".")&amp;IF(一覧表!W83="","",TEXT(一覧表!W83,"00")&amp;".")&amp;TEXT(一覧表!X83,"00"))</f>
        <v/>
      </c>
      <c r="O180" t="str">
        <f t="shared" si="15"/>
        <v/>
      </c>
      <c r="P180" t="str">
        <f t="shared" si="16"/>
        <v/>
      </c>
    </row>
    <row r="181" spans="1:16" x14ac:dyDescent="0.65">
      <c r="A181" t="e">
        <f t="shared" si="17"/>
        <v>#REF!</v>
      </c>
      <c r="B181" t="str">
        <f t="shared" si="18"/>
        <v/>
      </c>
      <c r="C181" t="str">
        <f>IF(一覧表!S84="","",VLOOKUP(VLOOKUP(一覧表!S84,女選手データ!$A:$O,MATCH("所属",女選手データ!$1:$1,0),0),所属csv!$A:$H,MATCH("所属コード",所属csv!$1:$1,0),0))</f>
        <v/>
      </c>
      <c r="D181" t="str">
        <f>IF($C181="","",VLOOKUP(一覧表!S84,女選手データ!$A:$O,MATCH("所属",女選手データ!$1:$1,0),0))</f>
        <v/>
      </c>
      <c r="F181" t="str">
        <f t="shared" si="19"/>
        <v/>
      </c>
      <c r="I181" t="str">
        <f>IF($C181="","",VLOOKUP(一覧表!S84,女選手データ!$A:$O,MATCH("国籍",女選手データ!$1:$1,0),0))</f>
        <v/>
      </c>
      <c r="J181" t="str">
        <f>IF($C181="","",一覧表!R84)</f>
        <v/>
      </c>
      <c r="K181" t="str">
        <f>IF($C181="","",20000+一覧表!S84)</f>
        <v/>
      </c>
      <c r="L181" t="str">
        <f>IF($C181="","",VLOOKUP($K181-20000,女選手データ!$A:$O,MATCH("姓",女選手データ!$1:$1,0),0)&amp;" "&amp;VLOOKUP($K181-20000,女選手データ!$A:$O,MATCH("名",女選手データ!$1:$1,0),0))</f>
        <v/>
      </c>
      <c r="M181" t="str">
        <f>IF($C181="","",VALUE(一覧表!N84))</f>
        <v/>
      </c>
      <c r="N181" t="str">
        <f>IF($C181="","",IF(一覧表!V84="","",一覧表!V84&amp;".")&amp;IF(一覧表!W84="","",TEXT(一覧表!W84,"00")&amp;".")&amp;TEXT(一覧表!X84,"00"))</f>
        <v/>
      </c>
      <c r="O181" t="str">
        <f t="shared" si="15"/>
        <v/>
      </c>
      <c r="P181" t="str">
        <f t="shared" si="16"/>
        <v/>
      </c>
    </row>
    <row r="182" spans="1:16" x14ac:dyDescent="0.65">
      <c r="A182" t="e">
        <f t="shared" si="17"/>
        <v>#REF!</v>
      </c>
      <c r="B182" t="str">
        <f t="shared" si="18"/>
        <v/>
      </c>
      <c r="C182" t="str">
        <f>IF(一覧表!S85="","",VLOOKUP(VLOOKUP(一覧表!S85,女選手データ!$A:$O,MATCH("所属",女選手データ!$1:$1,0),0),所属csv!$A:$H,MATCH("所属コード",所属csv!$1:$1,0),0))</f>
        <v/>
      </c>
      <c r="D182" t="str">
        <f>IF($C182="","",VLOOKUP(一覧表!S85,女選手データ!$A:$O,MATCH("所属",女選手データ!$1:$1,0),0))</f>
        <v/>
      </c>
      <c r="F182" t="str">
        <f t="shared" si="19"/>
        <v/>
      </c>
      <c r="I182" t="str">
        <f>IF($C182="","",VLOOKUP(一覧表!S85,女選手データ!$A:$O,MATCH("国籍",女選手データ!$1:$1,0),0))</f>
        <v/>
      </c>
      <c r="J182" t="str">
        <f>IF($C182="","",一覧表!R85)</f>
        <v/>
      </c>
      <c r="K182" t="str">
        <f>IF($C182="","",20000+一覧表!S85)</f>
        <v/>
      </c>
      <c r="L182" t="str">
        <f>IF($C182="","",VLOOKUP($K182-20000,女選手データ!$A:$O,MATCH("姓",女選手データ!$1:$1,0),0)&amp;" "&amp;VLOOKUP($K182-20000,女選手データ!$A:$O,MATCH("名",女選手データ!$1:$1,0),0))</f>
        <v/>
      </c>
      <c r="M182" t="str">
        <f>IF($C182="","",VALUE(一覧表!N85))</f>
        <v/>
      </c>
      <c r="N182" t="str">
        <f>IF($C182="","",IF(一覧表!V85="","",一覧表!V85&amp;".")&amp;IF(一覧表!W85="","",TEXT(一覧表!W85,"00")&amp;".")&amp;TEXT(一覧表!X85,"00"))</f>
        <v/>
      </c>
      <c r="O182" t="str">
        <f t="shared" si="15"/>
        <v/>
      </c>
      <c r="P182" t="str">
        <f t="shared" si="16"/>
        <v/>
      </c>
    </row>
    <row r="183" spans="1:16" x14ac:dyDescent="0.65">
      <c r="A183" t="e">
        <f t="shared" si="17"/>
        <v>#REF!</v>
      </c>
      <c r="B183" t="str">
        <f t="shared" si="18"/>
        <v/>
      </c>
      <c r="C183" t="str">
        <f>IF(一覧表!S86="","",VLOOKUP(VLOOKUP(一覧表!S86,女選手データ!$A:$O,MATCH("所属",女選手データ!$1:$1,0),0),所属csv!$A:$H,MATCH("所属コード",所属csv!$1:$1,0),0))</f>
        <v/>
      </c>
      <c r="D183" t="str">
        <f>IF($C183="","",VLOOKUP(一覧表!S86,女選手データ!$A:$O,MATCH("所属",女選手データ!$1:$1,0),0))</f>
        <v/>
      </c>
      <c r="F183" t="str">
        <f t="shared" si="19"/>
        <v/>
      </c>
      <c r="I183" t="str">
        <f>IF($C183="","",VLOOKUP(一覧表!S86,女選手データ!$A:$O,MATCH("国籍",女選手データ!$1:$1,0),0))</f>
        <v/>
      </c>
      <c r="J183" t="str">
        <f>IF($C183="","",一覧表!R86)</f>
        <v/>
      </c>
      <c r="K183" t="str">
        <f>IF($C183="","",20000+一覧表!S86)</f>
        <v/>
      </c>
      <c r="L183" t="str">
        <f>IF($C183="","",VLOOKUP($K183-20000,女選手データ!$A:$O,MATCH("姓",女選手データ!$1:$1,0),0)&amp;" "&amp;VLOOKUP($K183-20000,女選手データ!$A:$O,MATCH("名",女選手データ!$1:$1,0),0))</f>
        <v/>
      </c>
      <c r="M183" t="str">
        <f>IF($C183="","",VALUE(一覧表!N86))</f>
        <v/>
      </c>
      <c r="N183" t="str">
        <f>IF($C183="","",IF(一覧表!V86="","",一覧表!V86&amp;".")&amp;IF(一覧表!W86="","",TEXT(一覧表!W86,"00")&amp;".")&amp;TEXT(一覧表!X86,"00"))</f>
        <v/>
      </c>
      <c r="O183" t="str">
        <f t="shared" si="15"/>
        <v/>
      </c>
      <c r="P183" t="str">
        <f t="shared" si="16"/>
        <v/>
      </c>
    </row>
    <row r="184" spans="1:16" x14ac:dyDescent="0.65">
      <c r="A184" t="e">
        <f t="shared" si="17"/>
        <v>#REF!</v>
      </c>
      <c r="B184" t="str">
        <f t="shared" si="18"/>
        <v/>
      </c>
      <c r="C184" t="str">
        <f>IF(一覧表!S87="","",VLOOKUP(VLOOKUP(一覧表!S87,女選手データ!$A:$O,MATCH("所属",女選手データ!$1:$1,0),0),所属csv!$A:$H,MATCH("所属コード",所属csv!$1:$1,0),0))</f>
        <v/>
      </c>
      <c r="D184" t="str">
        <f>IF($C184="","",VLOOKUP(一覧表!S87,女選手データ!$A:$O,MATCH("所属",女選手データ!$1:$1,0),0))</f>
        <v/>
      </c>
      <c r="F184" t="str">
        <f t="shared" si="19"/>
        <v/>
      </c>
      <c r="I184" t="str">
        <f>IF($C184="","",VLOOKUP(一覧表!S87,女選手データ!$A:$O,MATCH("国籍",女選手データ!$1:$1,0),0))</f>
        <v/>
      </c>
      <c r="J184" t="str">
        <f>IF($C184="","",一覧表!R87)</f>
        <v/>
      </c>
      <c r="K184" t="str">
        <f>IF($C184="","",20000+一覧表!S87)</f>
        <v/>
      </c>
      <c r="L184" t="str">
        <f>IF($C184="","",VLOOKUP($K184-20000,女選手データ!$A:$O,MATCH("姓",女選手データ!$1:$1,0),0)&amp;" "&amp;VLOOKUP($K184-20000,女選手データ!$A:$O,MATCH("名",女選手データ!$1:$1,0),0))</f>
        <v/>
      </c>
      <c r="M184" t="str">
        <f>IF($C184="","",VALUE(一覧表!N87))</f>
        <v/>
      </c>
      <c r="N184" t="str">
        <f>IF($C184="","",IF(一覧表!V87="","",一覧表!V87&amp;".")&amp;IF(一覧表!W87="","",TEXT(一覧表!W87,"00")&amp;".")&amp;TEXT(一覧表!X87,"00"))</f>
        <v/>
      </c>
      <c r="O184" t="str">
        <f t="shared" si="15"/>
        <v/>
      </c>
      <c r="P184" t="str">
        <f t="shared" si="16"/>
        <v/>
      </c>
    </row>
    <row r="185" spans="1:16" x14ac:dyDescent="0.65">
      <c r="A185" t="e">
        <f t="shared" si="17"/>
        <v>#REF!</v>
      </c>
      <c r="B185" t="str">
        <f t="shared" si="18"/>
        <v/>
      </c>
      <c r="C185" t="str">
        <f>IF(一覧表!S88="","",VLOOKUP(VLOOKUP(一覧表!S88,女選手データ!$A:$O,MATCH("所属",女選手データ!$1:$1,0),0),所属csv!$A:$H,MATCH("所属コード",所属csv!$1:$1,0),0))</f>
        <v/>
      </c>
      <c r="D185" t="str">
        <f>IF($C185="","",VLOOKUP(一覧表!S88,女選手データ!$A:$O,MATCH("所属",女選手データ!$1:$1,0),0))</f>
        <v/>
      </c>
      <c r="F185" t="str">
        <f t="shared" si="19"/>
        <v/>
      </c>
      <c r="I185" t="str">
        <f>IF($C185="","",VLOOKUP(一覧表!S88,女選手データ!$A:$O,MATCH("国籍",女選手データ!$1:$1,0),0))</f>
        <v/>
      </c>
      <c r="J185" t="str">
        <f>IF($C185="","",一覧表!R88)</f>
        <v/>
      </c>
      <c r="K185" t="str">
        <f>IF($C185="","",20000+一覧表!S88)</f>
        <v/>
      </c>
      <c r="L185" t="str">
        <f>IF($C185="","",VLOOKUP($K185-20000,女選手データ!$A:$O,MATCH("姓",女選手データ!$1:$1,0),0)&amp;" "&amp;VLOOKUP($K185-20000,女選手データ!$A:$O,MATCH("名",女選手データ!$1:$1,0),0))</f>
        <v/>
      </c>
      <c r="M185" t="str">
        <f>IF($C185="","",VALUE(一覧表!N88))</f>
        <v/>
      </c>
      <c r="N185" t="str">
        <f>IF($C185="","",IF(一覧表!V88="","",一覧表!V88&amp;".")&amp;IF(一覧表!W88="","",TEXT(一覧表!W88,"00")&amp;".")&amp;TEXT(一覧表!X88,"00"))</f>
        <v/>
      </c>
      <c r="O185" t="str">
        <f t="shared" si="15"/>
        <v/>
      </c>
      <c r="P185" t="str">
        <f t="shared" si="16"/>
        <v/>
      </c>
    </row>
    <row r="186" spans="1:16" x14ac:dyDescent="0.65">
      <c r="A186" t="e">
        <f t="shared" si="17"/>
        <v>#REF!</v>
      </c>
      <c r="B186" t="str">
        <f t="shared" si="18"/>
        <v/>
      </c>
      <c r="C186" t="str">
        <f>IF(一覧表!S89="","",VLOOKUP(VLOOKUP(一覧表!S89,女選手データ!$A:$O,MATCH("所属",女選手データ!$1:$1,0),0),所属csv!$A:$H,MATCH("所属コード",所属csv!$1:$1,0),0))</f>
        <v/>
      </c>
      <c r="D186" t="str">
        <f>IF($C186="","",VLOOKUP(一覧表!S89,女選手データ!$A:$O,MATCH("所属",女選手データ!$1:$1,0),0))</f>
        <v/>
      </c>
      <c r="F186" t="str">
        <f t="shared" si="19"/>
        <v/>
      </c>
      <c r="I186" t="str">
        <f>IF($C186="","",VLOOKUP(一覧表!S89,女選手データ!$A:$O,MATCH("国籍",女選手データ!$1:$1,0),0))</f>
        <v/>
      </c>
      <c r="J186" t="str">
        <f>IF($C186="","",一覧表!R89)</f>
        <v/>
      </c>
      <c r="K186" t="str">
        <f>IF($C186="","",20000+一覧表!S89)</f>
        <v/>
      </c>
      <c r="L186" t="str">
        <f>IF($C186="","",VLOOKUP($K186-20000,女選手データ!$A:$O,MATCH("姓",女選手データ!$1:$1,0),0)&amp;" "&amp;VLOOKUP($K186-20000,女選手データ!$A:$O,MATCH("名",女選手データ!$1:$1,0),0))</f>
        <v/>
      </c>
      <c r="M186" t="str">
        <f>IF($C186="","",VALUE(一覧表!N89))</f>
        <v/>
      </c>
      <c r="N186" t="str">
        <f>IF($C186="","",IF(一覧表!V89="","",一覧表!V89&amp;".")&amp;IF(一覧表!W89="","",TEXT(一覧表!W89,"00")&amp;".")&amp;TEXT(一覧表!X89,"00"))</f>
        <v/>
      </c>
      <c r="O186" t="str">
        <f t="shared" si="15"/>
        <v/>
      </c>
      <c r="P186" t="str">
        <f t="shared" si="16"/>
        <v/>
      </c>
    </row>
    <row r="187" spans="1:16" x14ac:dyDescent="0.65">
      <c r="A187" t="e">
        <f t="shared" si="17"/>
        <v>#REF!</v>
      </c>
      <c r="B187" t="str">
        <f t="shared" si="18"/>
        <v/>
      </c>
      <c r="C187" t="str">
        <f>IF(一覧表!S90="","",VLOOKUP(VLOOKUP(一覧表!S90,女選手データ!$A:$O,MATCH("所属",女選手データ!$1:$1,0),0),所属csv!$A:$H,MATCH("所属コード",所属csv!$1:$1,0),0))</f>
        <v/>
      </c>
      <c r="D187" t="str">
        <f>IF($C187="","",VLOOKUP(一覧表!S90,女選手データ!$A:$O,MATCH("所属",女選手データ!$1:$1,0),0))</f>
        <v/>
      </c>
      <c r="F187" t="str">
        <f t="shared" si="19"/>
        <v/>
      </c>
      <c r="I187" t="str">
        <f>IF($C187="","",VLOOKUP(一覧表!S90,女選手データ!$A:$O,MATCH("国籍",女選手データ!$1:$1,0),0))</f>
        <v/>
      </c>
      <c r="J187" t="str">
        <f>IF($C187="","",一覧表!R90)</f>
        <v/>
      </c>
      <c r="K187" t="str">
        <f>IF($C187="","",20000+一覧表!S90)</f>
        <v/>
      </c>
      <c r="L187" t="str">
        <f>IF($C187="","",VLOOKUP($K187-20000,女選手データ!$A:$O,MATCH("姓",女選手データ!$1:$1,0),0)&amp;" "&amp;VLOOKUP($K187-20000,女選手データ!$A:$O,MATCH("名",女選手データ!$1:$1,0),0))</f>
        <v/>
      </c>
      <c r="M187" t="str">
        <f>IF($C187="","",VALUE(一覧表!N90))</f>
        <v/>
      </c>
      <c r="N187" t="str">
        <f>IF($C187="","",IF(一覧表!V90="","",一覧表!V90&amp;".")&amp;IF(一覧表!W90="","",TEXT(一覧表!W90,"00")&amp;".")&amp;TEXT(一覧表!X90,"00"))</f>
        <v/>
      </c>
      <c r="O187" t="str">
        <f t="shared" si="15"/>
        <v/>
      </c>
      <c r="P187" t="str">
        <f t="shared" si="16"/>
        <v/>
      </c>
    </row>
    <row r="188" spans="1:16" x14ac:dyDescent="0.65">
      <c r="A188" t="e">
        <f t="shared" si="17"/>
        <v>#REF!</v>
      </c>
      <c r="B188" t="str">
        <f t="shared" si="18"/>
        <v/>
      </c>
      <c r="C188" t="str">
        <f>IF(一覧表!S91="","",VLOOKUP(VLOOKUP(一覧表!S91,女選手データ!$A:$O,MATCH("所属",女選手データ!$1:$1,0),0),所属csv!$A:$H,MATCH("所属コード",所属csv!$1:$1,0),0))</f>
        <v/>
      </c>
      <c r="D188" t="str">
        <f>IF($C188="","",VLOOKUP(一覧表!S91,女選手データ!$A:$O,MATCH("所属",女選手データ!$1:$1,0),0))</f>
        <v/>
      </c>
      <c r="F188" t="str">
        <f t="shared" si="19"/>
        <v/>
      </c>
      <c r="I188" t="str">
        <f>IF($C188="","",VLOOKUP(一覧表!S91,女選手データ!$A:$O,MATCH("国籍",女選手データ!$1:$1,0),0))</f>
        <v/>
      </c>
      <c r="J188" t="str">
        <f>IF($C188="","",一覧表!R91)</f>
        <v/>
      </c>
      <c r="K188" t="str">
        <f>IF($C188="","",20000+一覧表!S91)</f>
        <v/>
      </c>
      <c r="L188" t="str">
        <f>IF($C188="","",VLOOKUP($K188-20000,女選手データ!$A:$O,MATCH("姓",女選手データ!$1:$1,0),0)&amp;" "&amp;VLOOKUP($K188-20000,女選手データ!$A:$O,MATCH("名",女選手データ!$1:$1,0),0))</f>
        <v/>
      </c>
      <c r="M188" t="str">
        <f>IF($C188="","",VALUE(一覧表!N91))</f>
        <v/>
      </c>
      <c r="N188" t="str">
        <f>IF($C188="","",IF(一覧表!V91="","",一覧表!V91&amp;".")&amp;IF(一覧表!W91="","",TEXT(一覧表!W91,"00")&amp;".")&amp;TEXT(一覧表!X91,"00"))</f>
        <v/>
      </c>
      <c r="O188" t="str">
        <f t="shared" si="15"/>
        <v/>
      </c>
      <c r="P188" t="str">
        <f t="shared" si="16"/>
        <v/>
      </c>
    </row>
    <row r="189" spans="1:16" x14ac:dyDescent="0.65">
      <c r="A189" t="e">
        <f t="shared" si="17"/>
        <v>#REF!</v>
      </c>
      <c r="B189" t="str">
        <f t="shared" si="18"/>
        <v/>
      </c>
      <c r="C189" t="str">
        <f>IF(一覧表!S92="","",VLOOKUP(VLOOKUP(一覧表!S92,女選手データ!$A:$O,MATCH("所属",女選手データ!$1:$1,0),0),所属csv!$A:$H,MATCH("所属コード",所属csv!$1:$1,0),0))</f>
        <v/>
      </c>
      <c r="D189" t="str">
        <f>IF($C189="","",VLOOKUP(一覧表!S92,女選手データ!$A:$O,MATCH("所属",女選手データ!$1:$1,0),0))</f>
        <v/>
      </c>
      <c r="F189" t="str">
        <f t="shared" si="19"/>
        <v/>
      </c>
      <c r="I189" t="str">
        <f>IF($C189="","",VLOOKUP(一覧表!S92,女選手データ!$A:$O,MATCH("国籍",女選手データ!$1:$1,0),0))</f>
        <v/>
      </c>
      <c r="J189" t="str">
        <f>IF($C189="","",一覧表!R92)</f>
        <v/>
      </c>
      <c r="K189" t="str">
        <f>IF($C189="","",20000+一覧表!S92)</f>
        <v/>
      </c>
      <c r="L189" t="str">
        <f>IF($C189="","",VLOOKUP($K189-20000,女選手データ!$A:$O,MATCH("姓",女選手データ!$1:$1,0),0)&amp;" "&amp;VLOOKUP($K189-20000,女選手データ!$A:$O,MATCH("名",女選手データ!$1:$1,0),0))</f>
        <v/>
      </c>
      <c r="M189" t="str">
        <f>IF($C189="","",VALUE(一覧表!N92))</f>
        <v/>
      </c>
      <c r="N189" t="str">
        <f>IF($C189="","",IF(一覧表!V92="","",一覧表!V92&amp;".")&amp;IF(一覧表!W92="","",TEXT(一覧表!W92,"00")&amp;".")&amp;TEXT(一覧表!X92,"00"))</f>
        <v/>
      </c>
      <c r="O189" t="str">
        <f t="shared" si="15"/>
        <v/>
      </c>
      <c r="P189" t="str">
        <f t="shared" si="16"/>
        <v/>
      </c>
    </row>
    <row r="190" spans="1:16" x14ac:dyDescent="0.65">
      <c r="A190" t="e">
        <f t="shared" si="17"/>
        <v>#REF!</v>
      </c>
      <c r="B190" t="str">
        <f t="shared" si="18"/>
        <v/>
      </c>
      <c r="C190" t="str">
        <f>IF(一覧表!S93="","",VLOOKUP(VLOOKUP(一覧表!S93,女選手データ!$A:$O,MATCH("所属",女選手データ!$1:$1,0),0),所属csv!$A:$H,MATCH("所属コード",所属csv!$1:$1,0),0))</f>
        <v/>
      </c>
      <c r="D190" t="str">
        <f>IF($C190="","",VLOOKUP(一覧表!S93,女選手データ!$A:$O,MATCH("所属",女選手データ!$1:$1,0),0))</f>
        <v/>
      </c>
      <c r="F190" t="str">
        <f t="shared" si="19"/>
        <v/>
      </c>
      <c r="I190" t="str">
        <f>IF($C190="","",VLOOKUP(一覧表!S93,女選手データ!$A:$O,MATCH("国籍",女選手データ!$1:$1,0),0))</f>
        <v/>
      </c>
      <c r="J190" t="str">
        <f>IF($C190="","",一覧表!R93)</f>
        <v/>
      </c>
      <c r="K190" t="str">
        <f>IF($C190="","",20000+一覧表!S93)</f>
        <v/>
      </c>
      <c r="L190" t="str">
        <f>IF($C190="","",VLOOKUP($K190-20000,女選手データ!$A:$O,MATCH("姓",女選手データ!$1:$1,0),0)&amp;" "&amp;VLOOKUP($K190-20000,女選手データ!$A:$O,MATCH("名",女選手データ!$1:$1,0),0))</f>
        <v/>
      </c>
      <c r="M190" t="str">
        <f>IF($C190="","",VALUE(一覧表!N93))</f>
        <v/>
      </c>
      <c r="N190" t="str">
        <f>IF($C190="","",IF(一覧表!V93="","",一覧表!V93&amp;".")&amp;IF(一覧表!W93="","",TEXT(一覧表!W93,"00")&amp;".")&amp;TEXT(一覧表!X93,"00"))</f>
        <v/>
      </c>
      <c r="O190" t="str">
        <f t="shared" si="15"/>
        <v/>
      </c>
      <c r="P190" t="str">
        <f t="shared" si="16"/>
        <v/>
      </c>
    </row>
    <row r="191" spans="1:16" x14ac:dyDescent="0.65">
      <c r="A191" t="e">
        <f t="shared" si="17"/>
        <v>#REF!</v>
      </c>
      <c r="B191" t="str">
        <f t="shared" si="18"/>
        <v/>
      </c>
      <c r="C191" t="str">
        <f>IF(一覧表!S94="","",VLOOKUP(VLOOKUP(一覧表!S94,女選手データ!$A:$O,MATCH("所属",女選手データ!$1:$1,0),0),所属csv!$A:$H,MATCH("所属コード",所属csv!$1:$1,0),0))</f>
        <v/>
      </c>
      <c r="D191" t="str">
        <f>IF($C191="","",VLOOKUP(一覧表!S94,女選手データ!$A:$O,MATCH("所属",女選手データ!$1:$1,0),0))</f>
        <v/>
      </c>
      <c r="F191" t="str">
        <f t="shared" si="19"/>
        <v/>
      </c>
      <c r="I191" t="str">
        <f>IF($C191="","",VLOOKUP(一覧表!S94,女選手データ!$A:$O,MATCH("国籍",女選手データ!$1:$1,0),0))</f>
        <v/>
      </c>
      <c r="J191" t="str">
        <f>IF($C191="","",一覧表!R94)</f>
        <v/>
      </c>
      <c r="K191" t="str">
        <f>IF($C191="","",20000+一覧表!S94)</f>
        <v/>
      </c>
      <c r="L191" t="str">
        <f>IF($C191="","",VLOOKUP($K191-20000,女選手データ!$A:$O,MATCH("姓",女選手データ!$1:$1,0),0)&amp;" "&amp;VLOOKUP($K191-20000,女選手データ!$A:$O,MATCH("名",女選手データ!$1:$1,0),0))</f>
        <v/>
      </c>
      <c r="M191" t="str">
        <f>IF($C191="","",VALUE(一覧表!N94))</f>
        <v/>
      </c>
      <c r="N191" t="str">
        <f>IF($C191="","",IF(一覧表!V94="","",一覧表!V94&amp;".")&amp;IF(一覧表!W94="","",TEXT(一覧表!W94,"00")&amp;".")&amp;TEXT(一覧表!X94,"00"))</f>
        <v/>
      </c>
      <c r="O191" t="str">
        <f t="shared" si="15"/>
        <v/>
      </c>
      <c r="P191" t="str">
        <f t="shared" si="16"/>
        <v/>
      </c>
    </row>
    <row r="192" spans="1:16" x14ac:dyDescent="0.65">
      <c r="A192" t="e">
        <f t="shared" si="17"/>
        <v>#REF!</v>
      </c>
      <c r="B192" t="str">
        <f t="shared" si="18"/>
        <v/>
      </c>
      <c r="C192" t="str">
        <f>IF(一覧表!S95="","",VLOOKUP(VLOOKUP(一覧表!S95,女選手データ!$A:$O,MATCH("所属",女選手データ!$1:$1,0),0),所属csv!$A:$H,MATCH("所属コード",所属csv!$1:$1,0),0))</f>
        <v/>
      </c>
      <c r="D192" t="str">
        <f>IF($C192="","",VLOOKUP(一覧表!S95,女選手データ!$A:$O,MATCH("所属",女選手データ!$1:$1,0),0))</f>
        <v/>
      </c>
      <c r="F192" t="str">
        <f t="shared" si="19"/>
        <v/>
      </c>
      <c r="I192" t="str">
        <f>IF($C192="","",VLOOKUP(一覧表!S95,女選手データ!$A:$O,MATCH("国籍",女選手データ!$1:$1,0),0))</f>
        <v/>
      </c>
      <c r="J192" t="str">
        <f>IF($C192="","",一覧表!R95)</f>
        <v/>
      </c>
      <c r="K192" t="str">
        <f>IF($C192="","",20000+一覧表!S95)</f>
        <v/>
      </c>
      <c r="L192" t="str">
        <f>IF($C192="","",VLOOKUP($K192-20000,女選手データ!$A:$O,MATCH("姓",女選手データ!$1:$1,0),0)&amp;" "&amp;VLOOKUP($K192-20000,女選手データ!$A:$O,MATCH("名",女選手データ!$1:$1,0),0))</f>
        <v/>
      </c>
      <c r="M192" t="str">
        <f>IF($C192="","",VALUE(一覧表!N95))</f>
        <v/>
      </c>
      <c r="N192" t="str">
        <f>IF($C192="","",IF(一覧表!V95="","",一覧表!V95&amp;".")&amp;IF(一覧表!W95="","",TEXT(一覧表!W95,"00")&amp;".")&amp;TEXT(一覧表!X95,"00"))</f>
        <v/>
      </c>
      <c r="O192" t="str">
        <f t="shared" si="15"/>
        <v/>
      </c>
      <c r="P192" t="str">
        <f t="shared" si="16"/>
        <v/>
      </c>
    </row>
    <row r="193" spans="1:16" x14ac:dyDescent="0.65">
      <c r="A193" t="e">
        <f t="shared" si="17"/>
        <v>#REF!</v>
      </c>
      <c r="B193" t="str">
        <f t="shared" si="18"/>
        <v/>
      </c>
      <c r="C193" t="str">
        <f>IF(一覧表!S96="","",VLOOKUP(VLOOKUP(一覧表!S96,女選手データ!$A:$O,MATCH("所属",女選手データ!$1:$1,0),0),所属csv!$A:$H,MATCH("所属コード",所属csv!$1:$1,0),0))</f>
        <v/>
      </c>
      <c r="D193" t="str">
        <f>IF($C193="","",VLOOKUP(一覧表!S96,女選手データ!$A:$O,MATCH("所属",女選手データ!$1:$1,0),0))</f>
        <v/>
      </c>
      <c r="F193" t="str">
        <f t="shared" si="19"/>
        <v/>
      </c>
      <c r="I193" t="str">
        <f>IF($C193="","",VLOOKUP(一覧表!S96,女選手データ!$A:$O,MATCH("国籍",女選手データ!$1:$1,0),0))</f>
        <v/>
      </c>
      <c r="J193" t="str">
        <f>IF($C193="","",一覧表!R96)</f>
        <v/>
      </c>
      <c r="K193" t="str">
        <f>IF($C193="","",20000+一覧表!S96)</f>
        <v/>
      </c>
      <c r="L193" t="str">
        <f>IF($C193="","",VLOOKUP($K193-20000,女選手データ!$A:$O,MATCH("姓",女選手データ!$1:$1,0),0)&amp;" "&amp;VLOOKUP($K193-20000,女選手データ!$A:$O,MATCH("名",女選手データ!$1:$1,0),0))</f>
        <v/>
      </c>
      <c r="M193" t="str">
        <f>IF($C193="","",VALUE(一覧表!N96))</f>
        <v/>
      </c>
      <c r="N193" t="str">
        <f>IF($C193="","",IF(一覧表!V96="","",一覧表!V96&amp;".")&amp;IF(一覧表!W96="","",TEXT(一覧表!W96,"00")&amp;".")&amp;TEXT(一覧表!X96,"00"))</f>
        <v/>
      </c>
      <c r="O193" t="str">
        <f t="shared" si="15"/>
        <v/>
      </c>
      <c r="P193" t="str">
        <f t="shared" si="16"/>
        <v/>
      </c>
    </row>
    <row r="194" spans="1:16" x14ac:dyDescent="0.65">
      <c r="A194" t="e">
        <f t="shared" si="17"/>
        <v>#REF!</v>
      </c>
      <c r="B194" t="str">
        <f t="shared" si="18"/>
        <v/>
      </c>
      <c r="C194" t="str">
        <f>IF(一覧表!S97="","",VLOOKUP(VLOOKUP(一覧表!S97,女選手データ!$A:$O,MATCH("所属",女選手データ!$1:$1,0),0),所属csv!$A:$H,MATCH("所属コード",所属csv!$1:$1,0),0))</f>
        <v/>
      </c>
      <c r="D194" t="str">
        <f>IF($C194="","",VLOOKUP(一覧表!S97,女選手データ!$A:$O,MATCH("所属",女選手データ!$1:$1,0),0))</f>
        <v/>
      </c>
      <c r="F194" t="str">
        <f t="shared" si="19"/>
        <v/>
      </c>
      <c r="I194" t="str">
        <f>IF($C194="","",VLOOKUP(一覧表!S97,女選手データ!$A:$O,MATCH("国籍",女選手データ!$1:$1,0),0))</f>
        <v/>
      </c>
      <c r="J194" t="str">
        <f>IF($C194="","",一覧表!R97)</f>
        <v/>
      </c>
      <c r="K194" t="str">
        <f>IF($C194="","",20000+一覧表!S97)</f>
        <v/>
      </c>
      <c r="L194" t="str">
        <f>IF($C194="","",VLOOKUP($K194-20000,女選手データ!$A:$O,MATCH("姓",女選手データ!$1:$1,0),0)&amp;" "&amp;VLOOKUP($K194-20000,女選手データ!$A:$O,MATCH("名",女選手データ!$1:$1,0),0))</f>
        <v/>
      </c>
      <c r="M194" t="str">
        <f>IF($C194="","",VALUE(一覧表!N97))</f>
        <v/>
      </c>
      <c r="N194" t="str">
        <f>IF($C194="","",IF(一覧表!V97="","",一覧表!V97&amp;".")&amp;IF(一覧表!W97="","",TEXT(一覧表!W97,"00")&amp;".")&amp;TEXT(一覧表!X97,"00"))</f>
        <v/>
      </c>
      <c r="O194" t="str">
        <f t="shared" si="15"/>
        <v/>
      </c>
      <c r="P194" t="str">
        <f t="shared" si="16"/>
        <v/>
      </c>
    </row>
    <row r="195" spans="1:16" x14ac:dyDescent="0.65">
      <c r="A195" t="e">
        <f t="shared" si="17"/>
        <v>#REF!</v>
      </c>
      <c r="B195" t="str">
        <f t="shared" si="18"/>
        <v/>
      </c>
      <c r="C195" t="str">
        <f>IF(一覧表!S98="","",VLOOKUP(VLOOKUP(一覧表!S98,女選手データ!$A:$O,MATCH("所属",女選手データ!$1:$1,0),0),所属csv!$A:$H,MATCH("所属コード",所属csv!$1:$1,0),0))</f>
        <v/>
      </c>
      <c r="D195" t="str">
        <f>IF($C195="","",VLOOKUP(一覧表!S98,女選手データ!$A:$O,MATCH("所属",女選手データ!$1:$1,0),0))</f>
        <v/>
      </c>
      <c r="F195" t="str">
        <f t="shared" si="19"/>
        <v/>
      </c>
      <c r="I195" t="str">
        <f>IF($C195="","",VLOOKUP(一覧表!S98,女選手データ!$A:$O,MATCH("国籍",女選手データ!$1:$1,0),0))</f>
        <v/>
      </c>
      <c r="J195" t="str">
        <f>IF($C195="","",一覧表!R98)</f>
        <v/>
      </c>
      <c r="K195" t="str">
        <f>IF($C195="","",20000+一覧表!S98)</f>
        <v/>
      </c>
      <c r="L195" t="str">
        <f>IF($C195="","",VLOOKUP($K195-20000,女選手データ!$A:$O,MATCH("姓",女選手データ!$1:$1,0),0)&amp;" "&amp;VLOOKUP($K195-20000,女選手データ!$A:$O,MATCH("名",女選手データ!$1:$1,0),0))</f>
        <v/>
      </c>
      <c r="M195" t="str">
        <f>IF($C195="","",VALUE(一覧表!N98))</f>
        <v/>
      </c>
      <c r="N195" t="str">
        <f>IF($C195="","",IF(一覧表!V98="","",一覧表!V98&amp;".")&amp;IF(一覧表!W98="","",TEXT(一覧表!W98,"00")&amp;".")&amp;TEXT(一覧表!X98,"00"))</f>
        <v/>
      </c>
      <c r="O195" t="str">
        <f t="shared" ref="O195:O200" si="20">IF($C195="","",0)</f>
        <v/>
      </c>
      <c r="P195" t="str">
        <f t="shared" ref="P195:P200" si="21">IF($C195="","",2)</f>
        <v/>
      </c>
    </row>
    <row r="196" spans="1:16" x14ac:dyDescent="0.65">
      <c r="A196" t="e">
        <f t="shared" si="17"/>
        <v>#REF!</v>
      </c>
      <c r="B196" t="str">
        <f t="shared" si="18"/>
        <v/>
      </c>
      <c r="C196" t="str">
        <f>IF(一覧表!S99="","",VLOOKUP(VLOOKUP(一覧表!S99,女選手データ!$A:$O,MATCH("所属",女選手データ!$1:$1,0),0),所属csv!$A:$H,MATCH("所属コード",所属csv!$1:$1,0),0))</f>
        <v/>
      </c>
      <c r="D196" t="str">
        <f>IF($C196="","",VLOOKUP(一覧表!S99,女選手データ!$A:$O,MATCH("所属",女選手データ!$1:$1,0),0))</f>
        <v/>
      </c>
      <c r="F196" t="str">
        <f t="shared" si="19"/>
        <v/>
      </c>
      <c r="I196" t="str">
        <f>IF($C196="","",VLOOKUP(一覧表!S99,女選手データ!$A:$O,MATCH("国籍",女選手データ!$1:$1,0),0))</f>
        <v/>
      </c>
      <c r="J196" t="str">
        <f>IF($C196="","",一覧表!R99)</f>
        <v/>
      </c>
      <c r="K196" t="str">
        <f>IF($C196="","",20000+一覧表!S99)</f>
        <v/>
      </c>
      <c r="L196" t="str">
        <f>IF($C196="","",VLOOKUP($K196-20000,女選手データ!$A:$O,MATCH("姓",女選手データ!$1:$1,0),0)&amp;" "&amp;VLOOKUP($K196-20000,女選手データ!$A:$O,MATCH("名",女選手データ!$1:$1,0),0))</f>
        <v/>
      </c>
      <c r="M196" t="str">
        <f>IF($C196="","",VALUE(一覧表!N99))</f>
        <v/>
      </c>
      <c r="N196" t="str">
        <f>IF($C196="","",IF(一覧表!V99="","",一覧表!V99&amp;".")&amp;IF(一覧表!W99="","",TEXT(一覧表!W99,"00")&amp;".")&amp;TEXT(一覧表!X99,"00"))</f>
        <v/>
      </c>
      <c r="O196" t="str">
        <f t="shared" si="20"/>
        <v/>
      </c>
      <c r="P196" t="str">
        <f t="shared" si="21"/>
        <v/>
      </c>
    </row>
    <row r="197" spans="1:16" x14ac:dyDescent="0.65">
      <c r="A197" t="e">
        <f t="shared" si="17"/>
        <v>#REF!</v>
      </c>
      <c r="B197" t="str">
        <f t="shared" si="18"/>
        <v/>
      </c>
      <c r="C197" t="str">
        <f>IF(一覧表!S100="","",VLOOKUP(VLOOKUP(一覧表!S100,女選手データ!$A:$O,MATCH("所属",女選手データ!$1:$1,0),0),所属csv!$A:$H,MATCH("所属コード",所属csv!$1:$1,0),0))</f>
        <v/>
      </c>
      <c r="D197" t="str">
        <f>IF($C197="","",VLOOKUP(一覧表!S100,女選手データ!$A:$O,MATCH("所属",女選手データ!$1:$1,0),0))</f>
        <v/>
      </c>
      <c r="F197" t="str">
        <f t="shared" si="19"/>
        <v/>
      </c>
      <c r="I197" t="str">
        <f>IF($C197="","",VLOOKUP(一覧表!S100,女選手データ!$A:$O,MATCH("国籍",女選手データ!$1:$1,0),0))</f>
        <v/>
      </c>
      <c r="J197" t="str">
        <f>IF($C197="","",一覧表!R100)</f>
        <v/>
      </c>
      <c r="K197" t="str">
        <f>IF($C197="","",20000+一覧表!S100)</f>
        <v/>
      </c>
      <c r="L197" t="str">
        <f>IF($C197="","",VLOOKUP($K197-20000,女選手データ!$A:$O,MATCH("姓",女選手データ!$1:$1,0),0)&amp;" "&amp;VLOOKUP($K197-20000,女選手データ!$A:$O,MATCH("名",女選手データ!$1:$1,0),0))</f>
        <v/>
      </c>
      <c r="M197" t="str">
        <f>IF($C197="","",VALUE(一覧表!N100))</f>
        <v/>
      </c>
      <c r="N197" t="str">
        <f>IF($C197="","",IF(一覧表!V100="","",一覧表!V100&amp;".")&amp;IF(一覧表!W100="","",TEXT(一覧表!W100,"00")&amp;".")&amp;TEXT(一覧表!X100,"00"))</f>
        <v/>
      </c>
      <c r="O197" t="str">
        <f t="shared" si="20"/>
        <v/>
      </c>
      <c r="P197" t="str">
        <f t="shared" si="21"/>
        <v/>
      </c>
    </row>
    <row r="198" spans="1:16" x14ac:dyDescent="0.65">
      <c r="A198" t="e">
        <f t="shared" si="17"/>
        <v>#REF!</v>
      </c>
      <c r="B198" t="str">
        <f t="shared" si="18"/>
        <v/>
      </c>
      <c r="C198" t="str">
        <f>IF(一覧表!S101="","",VLOOKUP(VLOOKUP(一覧表!S101,女選手データ!$A:$O,MATCH("所属",女選手データ!$1:$1,0),0),所属csv!$A:$H,MATCH("所属コード",所属csv!$1:$1,0),0))</f>
        <v/>
      </c>
      <c r="D198" t="str">
        <f>IF($C198="","",VLOOKUP(一覧表!S101,女選手データ!$A:$O,MATCH("所属",女選手データ!$1:$1,0),0))</f>
        <v/>
      </c>
      <c r="F198" t="str">
        <f t="shared" si="19"/>
        <v/>
      </c>
      <c r="I198" t="str">
        <f>IF($C198="","",VLOOKUP(一覧表!S101,女選手データ!$A:$O,MATCH("国籍",女選手データ!$1:$1,0),0))</f>
        <v/>
      </c>
      <c r="J198" t="str">
        <f>IF($C198="","",一覧表!R101)</f>
        <v/>
      </c>
      <c r="K198" t="str">
        <f>IF($C198="","",20000+一覧表!S101)</f>
        <v/>
      </c>
      <c r="L198" t="str">
        <f>IF($C198="","",VLOOKUP($K198-20000,女選手データ!$A:$O,MATCH("姓",女選手データ!$1:$1,0),0)&amp;" "&amp;VLOOKUP($K198-20000,女選手データ!$A:$O,MATCH("名",女選手データ!$1:$1,0),0))</f>
        <v/>
      </c>
      <c r="M198" t="str">
        <f>IF($C198="","",VALUE(一覧表!N101))</f>
        <v/>
      </c>
      <c r="N198" t="str">
        <f>IF($C198="","",IF(一覧表!V101="","",一覧表!V101&amp;".")&amp;IF(一覧表!W101="","",TEXT(一覧表!W101,"00")&amp;".")&amp;TEXT(一覧表!X101,"00"))</f>
        <v/>
      </c>
      <c r="O198" t="str">
        <f t="shared" si="20"/>
        <v/>
      </c>
      <c r="P198" t="str">
        <f t="shared" si="21"/>
        <v/>
      </c>
    </row>
    <row r="199" spans="1:16" x14ac:dyDescent="0.65">
      <c r="A199" t="e">
        <f t="shared" si="17"/>
        <v>#REF!</v>
      </c>
      <c r="B199" t="str">
        <f t="shared" si="18"/>
        <v/>
      </c>
      <c r="C199" t="str">
        <f>IF(一覧表!S102="","",VLOOKUP(VLOOKUP(一覧表!S102,女選手データ!$A:$O,MATCH("所属",女選手データ!$1:$1,0),0),所属csv!$A:$H,MATCH("所属コード",所属csv!$1:$1,0),0))</f>
        <v/>
      </c>
      <c r="D199" t="str">
        <f>IF($C199="","",VLOOKUP(一覧表!S102,女選手データ!$A:$O,MATCH("所属",女選手データ!$1:$1,0),0))</f>
        <v/>
      </c>
      <c r="F199" t="str">
        <f t="shared" si="19"/>
        <v/>
      </c>
      <c r="I199" t="str">
        <f>IF($C199="","",VLOOKUP(一覧表!S102,女選手データ!$A:$O,MATCH("国籍",女選手データ!$1:$1,0),0))</f>
        <v/>
      </c>
      <c r="J199" t="str">
        <f>IF($C199="","",一覧表!R102)</f>
        <v/>
      </c>
      <c r="K199" t="str">
        <f>IF($C199="","",20000+一覧表!S102)</f>
        <v/>
      </c>
      <c r="L199" t="str">
        <f>IF($C199="","",VLOOKUP($K199-20000,女選手データ!$A:$O,MATCH("姓",女選手データ!$1:$1,0),0)&amp;" "&amp;VLOOKUP($K199-20000,女選手データ!$A:$O,MATCH("名",女選手データ!$1:$1,0),0))</f>
        <v/>
      </c>
      <c r="M199" t="str">
        <f>IF($C199="","",VALUE(一覧表!N102))</f>
        <v/>
      </c>
      <c r="N199" t="str">
        <f>IF($C199="","",IF(一覧表!V102="","",一覧表!V102&amp;".")&amp;IF(一覧表!W102="","",TEXT(一覧表!W102,"00")&amp;".")&amp;TEXT(一覧表!X102,"00"))</f>
        <v/>
      </c>
      <c r="O199" t="str">
        <f t="shared" si="20"/>
        <v/>
      </c>
      <c r="P199" t="str">
        <f t="shared" si="21"/>
        <v/>
      </c>
    </row>
    <row r="200" spans="1:16" x14ac:dyDescent="0.65">
      <c r="A200" t="e">
        <f t="shared" si="17"/>
        <v>#REF!</v>
      </c>
      <c r="B200" t="str">
        <f t="shared" si="18"/>
        <v/>
      </c>
      <c r="C200" t="str">
        <f>IF(一覧表!S103="","",VLOOKUP(VLOOKUP(一覧表!S103,女選手データ!$A:$O,MATCH("所属",女選手データ!$1:$1,0),0),所属csv!$A:$H,MATCH("所属コード",所属csv!$1:$1,0),0))</f>
        <v/>
      </c>
      <c r="D200" t="str">
        <f>IF($C200="","",VLOOKUP(一覧表!S103,女選手データ!$A:$O,MATCH("所属",女選手データ!$1:$1,0),0))</f>
        <v/>
      </c>
      <c r="F200" t="str">
        <f t="shared" si="19"/>
        <v/>
      </c>
      <c r="I200" t="str">
        <f>IF($C200="","",VLOOKUP(一覧表!S103,女選手データ!$A:$O,MATCH("国籍",女選手データ!$1:$1,0),0))</f>
        <v/>
      </c>
      <c r="J200" t="str">
        <f>IF($C200="","",一覧表!R103)</f>
        <v/>
      </c>
      <c r="K200" t="str">
        <f>IF($C200="","",20000+一覧表!S103)</f>
        <v/>
      </c>
      <c r="L200" t="str">
        <f>IF($C200="","",VLOOKUP($K200-20000,女選手データ!$A:$O,MATCH("姓",女選手データ!$1:$1,0),0)&amp;" "&amp;VLOOKUP($K200-20000,女選手データ!$A:$O,MATCH("名",女選手データ!$1:$1,0),0))</f>
        <v/>
      </c>
      <c r="M200" t="str">
        <f>IF($C200="","",VALUE(一覧表!N103))</f>
        <v/>
      </c>
      <c r="N200" t="str">
        <f>IF($C200="","",IF(一覧表!V103="","",一覧表!V103&amp;".")&amp;IF(一覧表!W103="","",TEXT(一覧表!W103,"00")&amp;".")&amp;TEXT(一覧表!X103,"00"))</f>
        <v/>
      </c>
      <c r="O200" t="str">
        <f t="shared" si="20"/>
        <v/>
      </c>
      <c r="P200" t="str">
        <f t="shared" si="21"/>
        <v/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E0884-1B01-4901-98F2-E436322E1408}">
  <dimension ref="A1:H40"/>
  <sheetViews>
    <sheetView workbookViewId="0">
      <selection activeCell="D18" sqref="D18"/>
    </sheetView>
  </sheetViews>
  <sheetFormatPr defaultRowHeight="18.45" x14ac:dyDescent="0.65"/>
  <sheetData>
    <row r="1" spans="1:8" x14ac:dyDescent="0.65">
      <c r="B1" t="s">
        <v>2318</v>
      </c>
      <c r="C1" t="s">
        <v>2319</v>
      </c>
      <c r="D1" t="s">
        <v>2320</v>
      </c>
      <c r="E1" t="s">
        <v>2321</v>
      </c>
      <c r="F1" t="s">
        <v>2322</v>
      </c>
      <c r="G1" t="s">
        <v>2323</v>
      </c>
      <c r="H1" t="s">
        <v>2324</v>
      </c>
    </row>
    <row r="2" spans="1:8" x14ac:dyDescent="0.65">
      <c r="A2" t="str">
        <f>IF(F2="","",F2)</f>
        <v>浦安</v>
      </c>
      <c r="B2">
        <v>1</v>
      </c>
      <c r="C2">
        <v>12</v>
      </c>
      <c r="D2" t="s">
        <v>97</v>
      </c>
      <c r="E2" t="s">
        <v>2325</v>
      </c>
      <c r="F2" t="s">
        <v>97</v>
      </c>
    </row>
    <row r="3" spans="1:8" x14ac:dyDescent="0.65">
      <c r="A3" t="str">
        <f t="shared" ref="A3:A40" si="0">IF(F3="","",F3)</f>
        <v>下貝塚</v>
      </c>
      <c r="B3">
        <v>2</v>
      </c>
      <c r="C3">
        <v>12</v>
      </c>
      <c r="D3" t="s">
        <v>151</v>
      </c>
      <c r="E3" t="s">
        <v>2326</v>
      </c>
      <c r="F3" t="s">
        <v>151</v>
      </c>
    </row>
    <row r="4" spans="1:8" x14ac:dyDescent="0.65">
      <c r="A4" t="str">
        <f t="shared" si="0"/>
        <v>高洲</v>
      </c>
      <c r="B4">
        <v>3</v>
      </c>
      <c r="C4">
        <v>12</v>
      </c>
      <c r="D4" t="s">
        <v>211</v>
      </c>
      <c r="E4" t="s">
        <v>2327</v>
      </c>
      <c r="F4" t="s">
        <v>211</v>
      </c>
    </row>
    <row r="5" spans="1:8" x14ac:dyDescent="0.65">
      <c r="A5" t="str">
        <f t="shared" si="0"/>
        <v>高谷</v>
      </c>
      <c r="B5">
        <v>4</v>
      </c>
      <c r="C5">
        <v>12</v>
      </c>
      <c r="D5" t="s">
        <v>296</v>
      </c>
      <c r="E5" t="s">
        <v>2328</v>
      </c>
      <c r="F5" t="s">
        <v>296</v>
      </c>
    </row>
    <row r="6" spans="1:8" x14ac:dyDescent="0.65">
      <c r="A6" t="str">
        <f t="shared" si="0"/>
        <v>市川</v>
      </c>
      <c r="B6">
        <v>5</v>
      </c>
      <c r="C6">
        <v>12</v>
      </c>
      <c r="D6" t="s">
        <v>348</v>
      </c>
      <c r="E6" t="s">
        <v>515</v>
      </c>
      <c r="F6" t="s">
        <v>348</v>
      </c>
    </row>
    <row r="7" spans="1:8" x14ac:dyDescent="0.65">
      <c r="A7" t="str">
        <f t="shared" si="0"/>
        <v>市川五</v>
      </c>
      <c r="B7">
        <v>6</v>
      </c>
      <c r="C7">
        <v>12</v>
      </c>
      <c r="D7" t="s">
        <v>399</v>
      </c>
      <c r="E7" t="s">
        <v>2329</v>
      </c>
      <c r="F7" t="s">
        <v>399</v>
      </c>
    </row>
    <row r="8" spans="1:8" x14ac:dyDescent="0.65">
      <c r="A8" t="str">
        <f t="shared" si="0"/>
        <v>市川三</v>
      </c>
      <c r="B8">
        <v>7</v>
      </c>
      <c r="C8">
        <v>12</v>
      </c>
      <c r="D8" t="s">
        <v>2330</v>
      </c>
      <c r="E8" t="s">
        <v>2331</v>
      </c>
      <c r="F8" t="s">
        <v>2330</v>
      </c>
    </row>
    <row r="9" spans="1:8" x14ac:dyDescent="0.65">
      <c r="A9" t="str">
        <f t="shared" si="0"/>
        <v>市川四</v>
      </c>
      <c r="B9">
        <v>8</v>
      </c>
      <c r="C9">
        <v>12</v>
      </c>
      <c r="D9" t="s">
        <v>431</v>
      </c>
      <c r="E9" t="s">
        <v>2332</v>
      </c>
      <c r="F9" t="s">
        <v>431</v>
      </c>
    </row>
    <row r="10" spans="1:8" x14ac:dyDescent="0.65">
      <c r="A10" t="str">
        <f t="shared" si="0"/>
        <v>市川二</v>
      </c>
      <c r="B10">
        <v>9</v>
      </c>
      <c r="C10">
        <v>12</v>
      </c>
      <c r="D10" t="s">
        <v>472</v>
      </c>
      <c r="E10" t="s">
        <v>2333</v>
      </c>
      <c r="F10" t="s">
        <v>472</v>
      </c>
    </row>
    <row r="11" spans="1:8" x14ac:dyDescent="0.65">
      <c r="A11" t="str">
        <f t="shared" si="0"/>
        <v>市川八</v>
      </c>
      <c r="B11">
        <v>10</v>
      </c>
      <c r="C11">
        <v>12</v>
      </c>
      <c r="D11" t="s">
        <v>504</v>
      </c>
      <c r="E11" t="s">
        <v>2334</v>
      </c>
      <c r="F11" t="s">
        <v>504</v>
      </c>
    </row>
    <row r="12" spans="1:8" x14ac:dyDescent="0.65">
      <c r="A12" t="str">
        <f t="shared" si="0"/>
        <v>市川六</v>
      </c>
      <c r="B12">
        <v>11</v>
      </c>
      <c r="C12">
        <v>12</v>
      </c>
      <c r="D12" t="s">
        <v>530</v>
      </c>
      <c r="E12" t="s">
        <v>2335</v>
      </c>
      <c r="F12" t="s">
        <v>530</v>
      </c>
    </row>
    <row r="13" spans="1:8" x14ac:dyDescent="0.65">
      <c r="A13" t="str">
        <f t="shared" si="0"/>
        <v>昭和学院</v>
      </c>
      <c r="B13">
        <v>12</v>
      </c>
      <c r="C13">
        <v>12</v>
      </c>
      <c r="D13" t="s">
        <v>569</v>
      </c>
      <c r="E13" t="s">
        <v>2336</v>
      </c>
      <c r="F13" t="s">
        <v>569</v>
      </c>
    </row>
    <row r="14" spans="1:8" x14ac:dyDescent="0.65">
      <c r="A14" t="str">
        <f t="shared" si="0"/>
        <v>大洲</v>
      </c>
      <c r="B14">
        <v>13</v>
      </c>
      <c r="C14">
        <v>12</v>
      </c>
      <c r="D14" t="s">
        <v>577</v>
      </c>
      <c r="E14" t="s">
        <v>2337</v>
      </c>
      <c r="F14" t="s">
        <v>577</v>
      </c>
    </row>
    <row r="15" spans="1:8" x14ac:dyDescent="0.65">
      <c r="A15" t="str">
        <f t="shared" si="0"/>
        <v>筑波大聴覚</v>
      </c>
      <c r="B15">
        <v>14</v>
      </c>
      <c r="C15">
        <v>12</v>
      </c>
      <c r="D15" t="s">
        <v>607</v>
      </c>
      <c r="E15" t="s">
        <v>2338</v>
      </c>
      <c r="F15" t="s">
        <v>607</v>
      </c>
    </row>
    <row r="16" spans="1:8" x14ac:dyDescent="0.65">
      <c r="A16" t="str">
        <f t="shared" si="0"/>
        <v>東海大浦安</v>
      </c>
      <c r="B16">
        <v>15</v>
      </c>
      <c r="C16">
        <v>12</v>
      </c>
      <c r="D16" t="s">
        <v>611</v>
      </c>
      <c r="E16" t="s">
        <v>2339</v>
      </c>
      <c r="F16" t="s">
        <v>611</v>
      </c>
    </row>
    <row r="17" spans="1:6" x14ac:dyDescent="0.65">
      <c r="A17" t="str">
        <f t="shared" si="0"/>
        <v>日の出</v>
      </c>
      <c r="B17">
        <v>16</v>
      </c>
      <c r="C17">
        <v>12</v>
      </c>
      <c r="D17" t="s">
        <v>643</v>
      </c>
      <c r="E17" t="s">
        <v>2340</v>
      </c>
      <c r="F17" t="s">
        <v>643</v>
      </c>
    </row>
    <row r="18" spans="1:6" x14ac:dyDescent="0.65">
      <c r="A18" t="str">
        <f t="shared" si="0"/>
        <v>日出学園</v>
      </c>
      <c r="B18">
        <v>17</v>
      </c>
      <c r="C18">
        <v>12</v>
      </c>
      <c r="D18" t="s">
        <v>672</v>
      </c>
      <c r="E18" t="s">
        <v>2341</v>
      </c>
      <c r="F18" t="s">
        <v>672</v>
      </c>
    </row>
    <row r="19" spans="1:6" x14ac:dyDescent="0.65">
      <c r="A19" t="str">
        <f t="shared" si="0"/>
        <v>入船</v>
      </c>
      <c r="B19">
        <v>18</v>
      </c>
      <c r="C19">
        <v>12</v>
      </c>
      <c r="D19" t="s">
        <v>701</v>
      </c>
      <c r="E19" t="s">
        <v>2342</v>
      </c>
      <c r="F19" t="s">
        <v>701</v>
      </c>
    </row>
    <row r="20" spans="1:6" x14ac:dyDescent="0.65">
      <c r="A20" t="str">
        <f t="shared" si="0"/>
        <v>美浜</v>
      </c>
      <c r="B20">
        <v>19</v>
      </c>
      <c r="C20">
        <v>12</v>
      </c>
      <c r="D20" t="s">
        <v>729</v>
      </c>
      <c r="E20" t="s">
        <v>2343</v>
      </c>
      <c r="F20" t="s">
        <v>729</v>
      </c>
    </row>
    <row r="21" spans="1:6" x14ac:dyDescent="0.65">
      <c r="A21" t="str">
        <f t="shared" si="0"/>
        <v>富岡</v>
      </c>
      <c r="B21">
        <v>20</v>
      </c>
      <c r="C21">
        <v>12</v>
      </c>
      <c r="D21" t="s">
        <v>2344</v>
      </c>
      <c r="E21" t="s">
        <v>1744</v>
      </c>
      <c r="F21" t="s">
        <v>2344</v>
      </c>
    </row>
    <row r="22" spans="1:6" x14ac:dyDescent="0.65">
      <c r="A22" t="str">
        <f t="shared" si="0"/>
        <v>福栄</v>
      </c>
      <c r="B22">
        <v>21</v>
      </c>
      <c r="C22">
        <v>12</v>
      </c>
      <c r="D22" t="s">
        <v>757</v>
      </c>
      <c r="E22" t="s">
        <v>2345</v>
      </c>
      <c r="F22" t="s">
        <v>757</v>
      </c>
    </row>
    <row r="23" spans="1:6" x14ac:dyDescent="0.65">
      <c r="A23" t="str">
        <f t="shared" si="0"/>
        <v>堀江</v>
      </c>
      <c r="B23">
        <v>22</v>
      </c>
      <c r="C23">
        <v>12</v>
      </c>
      <c r="D23" t="s">
        <v>838</v>
      </c>
      <c r="E23" t="s">
        <v>2346</v>
      </c>
      <c r="F23" t="s">
        <v>838</v>
      </c>
    </row>
    <row r="24" spans="1:6" x14ac:dyDescent="0.65">
      <c r="A24" t="str">
        <f t="shared" si="0"/>
        <v>妙典</v>
      </c>
      <c r="B24">
        <v>23</v>
      </c>
      <c r="C24">
        <v>12</v>
      </c>
      <c r="D24" t="s">
        <v>901</v>
      </c>
      <c r="E24" t="s">
        <v>2347</v>
      </c>
      <c r="F24" t="s">
        <v>901</v>
      </c>
    </row>
    <row r="25" spans="1:6" x14ac:dyDescent="0.65">
      <c r="A25" t="str">
        <f t="shared" si="0"/>
        <v>明海</v>
      </c>
      <c r="B25">
        <v>24</v>
      </c>
      <c r="C25">
        <v>12</v>
      </c>
      <c r="D25" t="s">
        <v>952</v>
      </c>
      <c r="E25" t="s">
        <v>2348</v>
      </c>
      <c r="F25" t="s">
        <v>952</v>
      </c>
    </row>
    <row r="26" spans="1:6" x14ac:dyDescent="0.65">
      <c r="A26" t="str">
        <f t="shared" si="0"/>
        <v>和洋国府台</v>
      </c>
      <c r="B26">
        <v>25</v>
      </c>
      <c r="C26">
        <v>12</v>
      </c>
      <c r="D26" t="s">
        <v>1942</v>
      </c>
      <c r="E26" t="s">
        <v>2349</v>
      </c>
      <c r="F26" t="s">
        <v>1942</v>
      </c>
    </row>
    <row r="27" spans="1:6" x14ac:dyDescent="0.65">
      <c r="A27" t="str">
        <f t="shared" si="0"/>
        <v>船橋芝山</v>
      </c>
      <c r="B27">
        <v>26</v>
      </c>
      <c r="C27">
        <v>12</v>
      </c>
      <c r="D27" t="s">
        <v>2350</v>
      </c>
      <c r="E27" t="s">
        <v>2351</v>
      </c>
      <c r="F27" t="s">
        <v>2350</v>
      </c>
    </row>
    <row r="28" spans="1:6" x14ac:dyDescent="0.65">
      <c r="A28" t="str">
        <f t="shared" si="0"/>
        <v>市川七</v>
      </c>
      <c r="B28">
        <v>27</v>
      </c>
      <c r="C28">
        <v>12</v>
      </c>
      <c r="D28" t="s">
        <v>2352</v>
      </c>
      <c r="E28" t="s">
        <v>2353</v>
      </c>
      <c r="F28" t="s">
        <v>2352</v>
      </c>
    </row>
    <row r="29" spans="1:6" x14ac:dyDescent="0.65">
      <c r="A29" t="str">
        <f t="shared" si="0"/>
        <v>南行徳</v>
      </c>
      <c r="B29">
        <v>28</v>
      </c>
      <c r="C29">
        <v>12</v>
      </c>
      <c r="D29" t="s">
        <v>2354</v>
      </c>
      <c r="E29" t="s">
        <v>2355</v>
      </c>
      <c r="F29" t="s">
        <v>2354</v>
      </c>
    </row>
    <row r="30" spans="1:6" x14ac:dyDescent="0.65">
      <c r="A30" t="str">
        <f t="shared" si="0"/>
        <v>塩浜学園</v>
      </c>
      <c r="B30">
        <v>29</v>
      </c>
      <c r="C30">
        <v>12</v>
      </c>
      <c r="D30" t="s">
        <v>2356</v>
      </c>
      <c r="E30" t="s">
        <v>2357</v>
      </c>
      <c r="F30" t="s">
        <v>2356</v>
      </c>
    </row>
    <row r="31" spans="1:6" x14ac:dyDescent="0.65">
      <c r="A31" t="str">
        <f t="shared" si="0"/>
        <v>国府台女子</v>
      </c>
      <c r="B31">
        <v>30</v>
      </c>
      <c r="C31">
        <v>12</v>
      </c>
      <c r="D31" t="s">
        <v>3310</v>
      </c>
      <c r="E31" t="s">
        <v>3311</v>
      </c>
      <c r="F31" t="s">
        <v>3310</v>
      </c>
    </row>
    <row r="32" spans="1:6" x14ac:dyDescent="0.65">
      <c r="A32" t="str">
        <f t="shared" si="0"/>
        <v/>
      </c>
    </row>
    <row r="33" spans="1:1" x14ac:dyDescent="0.65">
      <c r="A33" t="str">
        <f t="shared" si="0"/>
        <v/>
      </c>
    </row>
    <row r="34" spans="1:1" x14ac:dyDescent="0.65">
      <c r="A34" t="str">
        <f t="shared" si="0"/>
        <v/>
      </c>
    </row>
    <row r="35" spans="1:1" x14ac:dyDescent="0.65">
      <c r="A35" t="str">
        <f t="shared" si="0"/>
        <v/>
      </c>
    </row>
    <row r="36" spans="1:1" x14ac:dyDescent="0.65">
      <c r="A36" t="str">
        <f t="shared" si="0"/>
        <v/>
      </c>
    </row>
    <row r="37" spans="1:1" x14ac:dyDescent="0.65">
      <c r="A37" t="str">
        <f t="shared" si="0"/>
        <v/>
      </c>
    </row>
    <row r="38" spans="1:1" x14ac:dyDescent="0.65">
      <c r="A38" t="str">
        <f t="shared" si="0"/>
        <v/>
      </c>
    </row>
    <row r="39" spans="1:1" x14ac:dyDescent="0.65">
      <c r="A39" t="str">
        <f t="shared" si="0"/>
        <v/>
      </c>
    </row>
    <row r="40" spans="1:1" x14ac:dyDescent="0.65">
      <c r="A40" t="str">
        <f t="shared" si="0"/>
        <v/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5557-5801-4D1C-AA92-D19905EFEACE}">
  <dimension ref="A1:P601"/>
  <sheetViews>
    <sheetView topLeftCell="A160" workbookViewId="0">
      <selection activeCell="D18" sqref="D18"/>
    </sheetView>
  </sheetViews>
  <sheetFormatPr defaultRowHeight="18.45" x14ac:dyDescent="0.65"/>
  <sheetData>
    <row r="1" spans="1:16" x14ac:dyDescent="0.2">
      <c r="A1" s="1" t="s">
        <v>79</v>
      </c>
      <c r="B1" s="2" t="s">
        <v>80</v>
      </c>
      <c r="C1" s="2" t="s">
        <v>81</v>
      </c>
      <c r="D1" s="3" t="s">
        <v>82</v>
      </c>
      <c r="E1" s="4" t="s">
        <v>83</v>
      </c>
      <c r="F1" s="5" t="s">
        <v>84</v>
      </c>
      <c r="G1" s="6" t="s">
        <v>85</v>
      </c>
      <c r="H1" s="7" t="s">
        <v>86</v>
      </c>
      <c r="I1" s="8" t="s">
        <v>87</v>
      </c>
      <c r="J1" s="9" t="s">
        <v>88</v>
      </c>
      <c r="K1" s="10" t="s">
        <v>89</v>
      </c>
      <c r="L1" s="11" t="s">
        <v>90</v>
      </c>
      <c r="M1" s="11" t="s">
        <v>2358</v>
      </c>
      <c r="N1" s="11" t="s">
        <v>92</v>
      </c>
      <c r="O1" s="11" t="s">
        <v>93</v>
      </c>
      <c r="P1" s="11"/>
    </row>
    <row r="2" spans="1:16" x14ac:dyDescent="0.25">
      <c r="A2" s="12">
        <v>2001</v>
      </c>
      <c r="B2" s="13" t="s">
        <v>2920</v>
      </c>
      <c r="C2" s="13" t="s">
        <v>3102</v>
      </c>
      <c r="D2" s="14" t="s">
        <v>202</v>
      </c>
      <c r="E2" s="15" t="s">
        <v>97</v>
      </c>
      <c r="F2" s="16">
        <v>3</v>
      </c>
      <c r="G2" s="14"/>
      <c r="H2" s="17"/>
      <c r="I2" s="17"/>
      <c r="J2" s="15" t="s">
        <v>109</v>
      </c>
      <c r="K2" s="17" t="s">
        <v>110</v>
      </c>
      <c r="L2" s="17" t="s">
        <v>111</v>
      </c>
      <c r="M2" s="17" t="s">
        <v>112</v>
      </c>
      <c r="N2" s="17" t="s">
        <v>113</v>
      </c>
      <c r="O2" s="17" t="s">
        <v>96</v>
      </c>
    </row>
    <row r="3" spans="1:16" x14ac:dyDescent="0.25">
      <c r="A3" s="12">
        <v>2002</v>
      </c>
      <c r="B3" s="13" t="s">
        <v>2899</v>
      </c>
      <c r="C3" s="13" t="s">
        <v>3344</v>
      </c>
      <c r="D3" s="14" t="s">
        <v>202</v>
      </c>
      <c r="E3" s="15" t="s">
        <v>97</v>
      </c>
      <c r="F3" s="16">
        <v>3</v>
      </c>
      <c r="G3" s="14"/>
      <c r="H3" s="17"/>
      <c r="I3" s="17"/>
      <c r="J3" s="15" t="s">
        <v>880</v>
      </c>
      <c r="K3" s="17" t="s">
        <v>263</v>
      </c>
      <c r="L3" s="17" t="s">
        <v>882</v>
      </c>
      <c r="M3" s="17" t="s">
        <v>265</v>
      </c>
      <c r="N3" s="17" t="s">
        <v>3345</v>
      </c>
      <c r="O3" s="17" t="s">
        <v>96</v>
      </c>
    </row>
    <row r="4" spans="1:16" x14ac:dyDescent="0.25">
      <c r="A4" s="12">
        <v>2003</v>
      </c>
      <c r="B4" s="13" t="s">
        <v>3103</v>
      </c>
      <c r="C4" s="13" t="s">
        <v>3104</v>
      </c>
      <c r="D4" s="14" t="s">
        <v>202</v>
      </c>
      <c r="E4" s="15" t="s">
        <v>97</v>
      </c>
      <c r="F4" s="16">
        <v>3</v>
      </c>
      <c r="G4" s="14"/>
      <c r="H4" s="17"/>
      <c r="I4" s="17"/>
      <c r="J4" s="15" t="s">
        <v>114</v>
      </c>
      <c r="K4" s="17" t="s">
        <v>115</v>
      </c>
      <c r="L4" s="17" t="s">
        <v>116</v>
      </c>
      <c r="M4" s="17" t="s">
        <v>117</v>
      </c>
      <c r="N4" s="17" t="s">
        <v>118</v>
      </c>
      <c r="O4" s="17" t="s">
        <v>96</v>
      </c>
    </row>
    <row r="5" spans="1:16" x14ac:dyDescent="0.25">
      <c r="A5" s="12">
        <v>2004</v>
      </c>
      <c r="B5" s="13" t="s">
        <v>3105</v>
      </c>
      <c r="C5" s="13" t="s">
        <v>3106</v>
      </c>
      <c r="D5" s="14" t="s">
        <v>202</v>
      </c>
      <c r="E5" s="15" t="s">
        <v>97</v>
      </c>
      <c r="F5" s="16">
        <v>3</v>
      </c>
      <c r="G5" s="14"/>
      <c r="H5" s="17"/>
      <c r="I5" s="17"/>
      <c r="J5" s="15" t="s">
        <v>119</v>
      </c>
      <c r="K5" s="17" t="s">
        <v>120</v>
      </c>
      <c r="L5" s="17" t="s">
        <v>121</v>
      </c>
      <c r="M5" s="17" t="s">
        <v>122</v>
      </c>
      <c r="N5" s="17" t="s">
        <v>123</v>
      </c>
      <c r="O5" s="17" t="s">
        <v>96</v>
      </c>
    </row>
    <row r="6" spans="1:16" x14ac:dyDescent="0.25">
      <c r="A6" s="12">
        <v>2005</v>
      </c>
      <c r="B6" s="17" t="s">
        <v>3107</v>
      </c>
      <c r="C6" s="17" t="s">
        <v>3108</v>
      </c>
      <c r="D6" s="14" t="s">
        <v>202</v>
      </c>
      <c r="E6" s="15" t="s">
        <v>97</v>
      </c>
      <c r="F6" s="16">
        <v>3</v>
      </c>
      <c r="G6" s="14"/>
      <c r="H6" s="17"/>
      <c r="I6" s="17"/>
      <c r="J6" s="15" t="s">
        <v>124</v>
      </c>
      <c r="K6" s="17" t="s">
        <v>125</v>
      </c>
      <c r="L6" s="17" t="s">
        <v>126</v>
      </c>
      <c r="M6" s="17" t="s">
        <v>127</v>
      </c>
      <c r="N6" s="17" t="s">
        <v>128</v>
      </c>
      <c r="O6" s="17" t="s">
        <v>96</v>
      </c>
    </row>
    <row r="7" spans="1:16" x14ac:dyDescent="0.25">
      <c r="A7" s="12">
        <v>2006</v>
      </c>
      <c r="B7" s="13" t="s">
        <v>3109</v>
      </c>
      <c r="C7" s="13" t="s">
        <v>129</v>
      </c>
      <c r="D7" s="14" t="s">
        <v>202</v>
      </c>
      <c r="E7" s="15" t="s">
        <v>97</v>
      </c>
      <c r="F7" s="16">
        <v>3</v>
      </c>
      <c r="G7" s="14"/>
      <c r="H7" s="17"/>
      <c r="I7" s="17"/>
      <c r="J7" s="15" t="s">
        <v>130</v>
      </c>
      <c r="K7" s="17" t="s">
        <v>131</v>
      </c>
      <c r="L7" s="17" t="s">
        <v>132</v>
      </c>
      <c r="M7" s="17" t="s">
        <v>133</v>
      </c>
      <c r="N7" s="17" t="s">
        <v>134</v>
      </c>
      <c r="O7" s="17" t="s">
        <v>96</v>
      </c>
    </row>
    <row r="8" spans="1:16" x14ac:dyDescent="0.25">
      <c r="A8" s="12">
        <v>2007</v>
      </c>
      <c r="B8" s="13" t="s">
        <v>3110</v>
      </c>
      <c r="C8" s="13" t="s">
        <v>3111</v>
      </c>
      <c r="D8" s="14" t="s">
        <v>202</v>
      </c>
      <c r="E8" s="15" t="s">
        <v>97</v>
      </c>
      <c r="F8" s="16">
        <v>3</v>
      </c>
      <c r="G8" s="14"/>
      <c r="H8" s="17"/>
      <c r="I8" s="17"/>
      <c r="J8" s="15" t="s">
        <v>135</v>
      </c>
      <c r="K8" s="17" t="s">
        <v>136</v>
      </c>
      <c r="L8" s="17" t="s">
        <v>137</v>
      </c>
      <c r="M8" s="17" t="s">
        <v>138</v>
      </c>
      <c r="N8" s="17" t="s">
        <v>139</v>
      </c>
      <c r="O8" s="17" t="s">
        <v>96</v>
      </c>
    </row>
    <row r="9" spans="1:16" x14ac:dyDescent="0.25">
      <c r="A9" s="12">
        <v>2008</v>
      </c>
      <c r="B9" s="13" t="s">
        <v>2552</v>
      </c>
      <c r="C9" s="13" t="s">
        <v>2553</v>
      </c>
      <c r="D9" s="14" t="s">
        <v>202</v>
      </c>
      <c r="E9" s="15" t="s">
        <v>97</v>
      </c>
      <c r="F9" s="16">
        <v>2</v>
      </c>
      <c r="G9" s="14"/>
      <c r="H9" s="17"/>
      <c r="I9" s="17"/>
      <c r="J9" s="15" t="s">
        <v>1124</v>
      </c>
      <c r="K9" s="17" t="s">
        <v>955</v>
      </c>
      <c r="L9" s="17" t="s">
        <v>1125</v>
      </c>
      <c r="M9" s="17" t="s">
        <v>956</v>
      </c>
      <c r="N9" s="17" t="s">
        <v>1044</v>
      </c>
      <c r="O9" s="17" t="s">
        <v>96</v>
      </c>
    </row>
    <row r="10" spans="1:16" x14ac:dyDescent="0.25">
      <c r="A10" s="12">
        <v>2009</v>
      </c>
      <c r="B10" s="13" t="s">
        <v>2554</v>
      </c>
      <c r="C10" s="13" t="s">
        <v>2555</v>
      </c>
      <c r="D10" s="14" t="s">
        <v>202</v>
      </c>
      <c r="E10" s="15" t="s">
        <v>97</v>
      </c>
      <c r="F10" s="16">
        <v>2</v>
      </c>
      <c r="G10" s="14"/>
      <c r="H10" s="17"/>
      <c r="I10" s="17"/>
      <c r="J10" s="15" t="s">
        <v>1126</v>
      </c>
      <c r="K10" s="17" t="s">
        <v>400</v>
      </c>
      <c r="L10" s="17" t="s">
        <v>1127</v>
      </c>
      <c r="M10" s="17" t="s">
        <v>401</v>
      </c>
      <c r="N10" s="17" t="s">
        <v>1128</v>
      </c>
      <c r="O10" s="17" t="s">
        <v>96</v>
      </c>
    </row>
    <row r="11" spans="1:16" x14ac:dyDescent="0.25">
      <c r="A11" s="12">
        <v>2010</v>
      </c>
      <c r="B11" s="17" t="s">
        <v>2556</v>
      </c>
      <c r="C11" s="17" t="s">
        <v>2557</v>
      </c>
      <c r="D11" s="14" t="s">
        <v>202</v>
      </c>
      <c r="E11" s="15" t="s">
        <v>97</v>
      </c>
      <c r="F11" s="16">
        <v>2</v>
      </c>
      <c r="G11" s="14"/>
      <c r="H11" s="17"/>
      <c r="I11" s="17"/>
      <c r="J11" s="15" t="s">
        <v>1129</v>
      </c>
      <c r="K11" s="17" t="s">
        <v>153</v>
      </c>
      <c r="L11" s="17" t="s">
        <v>1130</v>
      </c>
      <c r="M11" s="17" t="s">
        <v>155</v>
      </c>
      <c r="N11" s="17" t="s">
        <v>1131</v>
      </c>
      <c r="O11" s="17" t="s">
        <v>96</v>
      </c>
    </row>
    <row r="12" spans="1:16" x14ac:dyDescent="0.25">
      <c r="A12" s="12">
        <v>2011</v>
      </c>
      <c r="B12" s="17" t="s">
        <v>2558</v>
      </c>
      <c r="C12" s="17" t="s">
        <v>2559</v>
      </c>
      <c r="D12" s="14" t="s">
        <v>202</v>
      </c>
      <c r="E12" s="15" t="s">
        <v>97</v>
      </c>
      <c r="F12" s="16">
        <v>2</v>
      </c>
      <c r="G12" s="14"/>
      <c r="H12" s="17"/>
      <c r="I12" s="17"/>
      <c r="J12" s="15" t="s">
        <v>1132</v>
      </c>
      <c r="K12" s="17" t="s">
        <v>1133</v>
      </c>
      <c r="L12" s="17" t="s">
        <v>1134</v>
      </c>
      <c r="M12" s="17" t="s">
        <v>1135</v>
      </c>
      <c r="N12" s="17" t="s">
        <v>1136</v>
      </c>
      <c r="O12" s="17" t="s">
        <v>96</v>
      </c>
    </row>
    <row r="13" spans="1:16" x14ac:dyDescent="0.25">
      <c r="A13" s="12">
        <v>2012</v>
      </c>
      <c r="B13" s="17" t="s">
        <v>3112</v>
      </c>
      <c r="C13" s="17" t="s">
        <v>3113</v>
      </c>
      <c r="D13" s="14" t="s">
        <v>202</v>
      </c>
      <c r="E13" s="15" t="s">
        <v>151</v>
      </c>
      <c r="F13" s="16">
        <v>3</v>
      </c>
      <c r="G13" s="14"/>
      <c r="H13" s="17"/>
      <c r="I13" s="17"/>
      <c r="J13" s="15" t="s">
        <v>141</v>
      </c>
      <c r="K13" s="17" t="s">
        <v>142</v>
      </c>
      <c r="L13" s="17" t="s">
        <v>143</v>
      </c>
      <c r="M13" s="17" t="s">
        <v>144</v>
      </c>
      <c r="N13" s="17" t="s">
        <v>145</v>
      </c>
      <c r="O13" s="17" t="s">
        <v>96</v>
      </c>
    </row>
    <row r="14" spans="1:16" x14ac:dyDescent="0.25">
      <c r="A14" s="12">
        <v>2013</v>
      </c>
      <c r="B14" s="17" t="s">
        <v>3022</v>
      </c>
      <c r="C14" s="17" t="s">
        <v>3114</v>
      </c>
      <c r="D14" s="14" t="s">
        <v>202</v>
      </c>
      <c r="E14" s="15" t="s">
        <v>151</v>
      </c>
      <c r="F14" s="16">
        <v>3</v>
      </c>
      <c r="G14" s="14"/>
      <c r="H14" s="17"/>
      <c r="I14" s="17"/>
      <c r="J14" s="15" t="s">
        <v>146</v>
      </c>
      <c r="K14" s="17" t="s">
        <v>147</v>
      </c>
      <c r="L14" s="17" t="s">
        <v>148</v>
      </c>
      <c r="M14" s="17" t="s">
        <v>149</v>
      </c>
      <c r="N14" s="17" t="s">
        <v>150</v>
      </c>
      <c r="O14" s="17" t="s">
        <v>96</v>
      </c>
    </row>
    <row r="15" spans="1:16" x14ac:dyDescent="0.25">
      <c r="A15" s="12">
        <v>2014</v>
      </c>
      <c r="B15" s="17" t="s">
        <v>3115</v>
      </c>
      <c r="C15" s="17" t="s">
        <v>3116</v>
      </c>
      <c r="D15" s="14" t="s">
        <v>202</v>
      </c>
      <c r="E15" s="15" t="s">
        <v>151</v>
      </c>
      <c r="F15" s="16">
        <v>3</v>
      </c>
      <c r="G15" s="14"/>
      <c r="H15" s="17"/>
      <c r="I15" s="17"/>
      <c r="J15" s="15" t="s">
        <v>152</v>
      </c>
      <c r="K15" s="17" t="s">
        <v>153</v>
      </c>
      <c r="L15" s="17" t="s">
        <v>154</v>
      </c>
      <c r="M15" s="17" t="s">
        <v>155</v>
      </c>
      <c r="N15" s="17" t="s">
        <v>156</v>
      </c>
      <c r="O15" s="17" t="s">
        <v>96</v>
      </c>
    </row>
    <row r="16" spans="1:16" x14ac:dyDescent="0.25">
      <c r="A16" s="12">
        <v>2015</v>
      </c>
      <c r="B16" s="17" t="s">
        <v>3061</v>
      </c>
      <c r="C16" s="17" t="s">
        <v>3117</v>
      </c>
      <c r="D16" s="14" t="s">
        <v>202</v>
      </c>
      <c r="E16" s="15" t="s">
        <v>151</v>
      </c>
      <c r="F16" s="16">
        <v>3</v>
      </c>
      <c r="G16" s="14"/>
      <c r="H16" s="17"/>
      <c r="I16" s="17"/>
      <c r="J16" s="15" t="s">
        <v>157</v>
      </c>
      <c r="K16" s="17" t="s">
        <v>158</v>
      </c>
      <c r="L16" s="17" t="s">
        <v>159</v>
      </c>
      <c r="M16" s="17" t="s">
        <v>160</v>
      </c>
      <c r="N16" s="17" t="s">
        <v>161</v>
      </c>
      <c r="O16" s="17" t="s">
        <v>96</v>
      </c>
    </row>
    <row r="17" spans="1:15" x14ac:dyDescent="0.25">
      <c r="A17" s="12">
        <v>2016</v>
      </c>
      <c r="B17" s="17" t="s">
        <v>3118</v>
      </c>
      <c r="C17" s="17" t="s">
        <v>3119</v>
      </c>
      <c r="D17" s="14" t="s">
        <v>202</v>
      </c>
      <c r="E17" s="15" t="s">
        <v>151</v>
      </c>
      <c r="F17" s="16">
        <v>3</v>
      </c>
      <c r="G17" s="14"/>
      <c r="H17" s="17"/>
      <c r="I17" s="17"/>
      <c r="J17" s="15" t="s">
        <v>162</v>
      </c>
      <c r="K17" s="17" t="s">
        <v>163</v>
      </c>
      <c r="L17" s="17" t="s">
        <v>164</v>
      </c>
      <c r="M17" s="17" t="s">
        <v>165</v>
      </c>
      <c r="N17" s="17" t="s">
        <v>166</v>
      </c>
      <c r="O17" s="17" t="s">
        <v>96</v>
      </c>
    </row>
    <row r="18" spans="1:15" x14ac:dyDescent="0.25">
      <c r="A18" s="12">
        <v>2017</v>
      </c>
      <c r="B18" s="17" t="s">
        <v>3120</v>
      </c>
      <c r="C18" s="17" t="s">
        <v>3121</v>
      </c>
      <c r="D18" s="14" t="s">
        <v>202</v>
      </c>
      <c r="E18" s="15" t="s">
        <v>151</v>
      </c>
      <c r="F18" s="16">
        <v>3</v>
      </c>
      <c r="G18" s="14"/>
      <c r="H18" s="17"/>
      <c r="I18" s="17"/>
      <c r="J18" s="15" t="s">
        <v>167</v>
      </c>
      <c r="K18" s="17" t="s">
        <v>168</v>
      </c>
      <c r="L18" s="17" t="s">
        <v>169</v>
      </c>
      <c r="M18" s="17" t="s">
        <v>170</v>
      </c>
      <c r="N18" s="17" t="s">
        <v>171</v>
      </c>
      <c r="O18" s="17" t="s">
        <v>96</v>
      </c>
    </row>
    <row r="19" spans="1:15" x14ac:dyDescent="0.25">
      <c r="A19" s="12">
        <v>2018</v>
      </c>
      <c r="B19" s="17" t="s">
        <v>2451</v>
      </c>
      <c r="C19" s="17" t="s">
        <v>2452</v>
      </c>
      <c r="D19" s="14" t="s">
        <v>202</v>
      </c>
      <c r="E19" s="15" t="s">
        <v>151</v>
      </c>
      <c r="F19" s="16">
        <v>3</v>
      </c>
      <c r="G19" s="14"/>
      <c r="H19" s="17"/>
      <c r="I19" s="17"/>
      <c r="J19" s="15" t="s">
        <v>968</v>
      </c>
      <c r="K19" s="17" t="s">
        <v>969</v>
      </c>
      <c r="L19" s="17" t="s">
        <v>970</v>
      </c>
      <c r="M19" s="17" t="s">
        <v>971</v>
      </c>
      <c r="N19" s="17" t="s">
        <v>972</v>
      </c>
      <c r="O19" s="17" t="s">
        <v>96</v>
      </c>
    </row>
    <row r="20" spans="1:15" x14ac:dyDescent="0.25">
      <c r="A20" s="12">
        <v>2019</v>
      </c>
      <c r="B20" s="17" t="s">
        <v>1163</v>
      </c>
      <c r="C20" s="17" t="s">
        <v>1217</v>
      </c>
      <c r="D20" s="14" t="s">
        <v>202</v>
      </c>
      <c r="E20" s="15" t="s">
        <v>151</v>
      </c>
      <c r="F20" s="16">
        <v>2</v>
      </c>
      <c r="G20" s="14"/>
      <c r="H20" s="17"/>
      <c r="I20" s="17"/>
      <c r="J20" s="15" t="s">
        <v>968</v>
      </c>
      <c r="K20" s="17" t="s">
        <v>1218</v>
      </c>
      <c r="L20" s="17" t="s">
        <v>970</v>
      </c>
      <c r="M20" s="17" t="s">
        <v>1219</v>
      </c>
      <c r="N20" s="17" t="s">
        <v>1220</v>
      </c>
      <c r="O20" s="17" t="s">
        <v>96</v>
      </c>
    </row>
    <row r="21" spans="1:15" x14ac:dyDescent="0.25">
      <c r="A21" s="12">
        <v>2020</v>
      </c>
      <c r="B21" s="17" t="s">
        <v>1436</v>
      </c>
      <c r="C21" s="17" t="s">
        <v>2711</v>
      </c>
      <c r="D21" s="14" t="s">
        <v>202</v>
      </c>
      <c r="E21" s="15" t="s">
        <v>151</v>
      </c>
      <c r="F21" s="16">
        <v>2</v>
      </c>
      <c r="G21" s="14"/>
      <c r="H21" s="17"/>
      <c r="I21" s="17"/>
      <c r="J21" s="15" t="s">
        <v>1438</v>
      </c>
      <c r="K21" s="17" t="s">
        <v>2712</v>
      </c>
      <c r="L21" s="17" t="s">
        <v>1439</v>
      </c>
      <c r="M21" s="17" t="s">
        <v>2713</v>
      </c>
      <c r="N21" s="17" t="s">
        <v>1962</v>
      </c>
      <c r="O21" s="17" t="s">
        <v>96</v>
      </c>
    </row>
    <row r="22" spans="1:15" x14ac:dyDescent="0.25">
      <c r="A22" s="12">
        <v>2021</v>
      </c>
      <c r="B22" s="17" t="s">
        <v>347</v>
      </c>
      <c r="C22" s="17" t="s">
        <v>1221</v>
      </c>
      <c r="D22" s="14" t="s">
        <v>202</v>
      </c>
      <c r="E22" s="15" t="s">
        <v>151</v>
      </c>
      <c r="F22" s="16">
        <v>2</v>
      </c>
      <c r="G22" s="14"/>
      <c r="H22" s="17"/>
      <c r="I22" s="17"/>
      <c r="J22" s="15" t="s">
        <v>349</v>
      </c>
      <c r="K22" s="17" t="s">
        <v>1222</v>
      </c>
      <c r="L22" s="17" t="s">
        <v>350</v>
      </c>
      <c r="M22" s="17" t="s">
        <v>1223</v>
      </c>
      <c r="N22" s="17" t="s">
        <v>1041</v>
      </c>
      <c r="O22" s="17" t="s">
        <v>96</v>
      </c>
    </row>
    <row r="23" spans="1:15" x14ac:dyDescent="0.25">
      <c r="A23" s="12">
        <v>2022</v>
      </c>
      <c r="B23" s="17" t="s">
        <v>1224</v>
      </c>
      <c r="C23" s="17" t="s">
        <v>1225</v>
      </c>
      <c r="D23" s="14" t="s">
        <v>202</v>
      </c>
      <c r="E23" s="15" t="s">
        <v>151</v>
      </c>
      <c r="F23" s="16">
        <v>2</v>
      </c>
      <c r="G23" s="14"/>
      <c r="H23" s="17"/>
      <c r="I23" s="17"/>
      <c r="J23" s="15" t="s">
        <v>1226</v>
      </c>
      <c r="K23" s="17" t="s">
        <v>1227</v>
      </c>
      <c r="L23" s="17" t="s">
        <v>1228</v>
      </c>
      <c r="M23" s="17" t="s">
        <v>1229</v>
      </c>
      <c r="N23" s="17" t="s">
        <v>1230</v>
      </c>
      <c r="O23" s="17" t="s">
        <v>96</v>
      </c>
    </row>
    <row r="24" spans="1:15" x14ac:dyDescent="0.25">
      <c r="A24" s="12">
        <v>2023</v>
      </c>
      <c r="B24" s="17" t="s">
        <v>1231</v>
      </c>
      <c r="C24" s="17" t="s">
        <v>1232</v>
      </c>
      <c r="D24" s="14" t="s">
        <v>202</v>
      </c>
      <c r="E24" s="15" t="s">
        <v>151</v>
      </c>
      <c r="F24" s="16">
        <v>2</v>
      </c>
      <c r="G24" s="14"/>
      <c r="H24" s="17"/>
      <c r="I24" s="17"/>
      <c r="J24" s="15" t="s">
        <v>1233</v>
      </c>
      <c r="K24" s="17" t="s">
        <v>379</v>
      </c>
      <c r="L24" s="17" t="s">
        <v>1234</v>
      </c>
      <c r="M24" s="17" t="s">
        <v>381</v>
      </c>
      <c r="N24" s="17" t="s">
        <v>1235</v>
      </c>
      <c r="O24" s="17" t="s">
        <v>96</v>
      </c>
    </row>
    <row r="25" spans="1:15" x14ac:dyDescent="0.25">
      <c r="A25" s="12">
        <v>2024</v>
      </c>
      <c r="B25" s="17" t="s">
        <v>1236</v>
      </c>
      <c r="C25" s="17" t="s">
        <v>732</v>
      </c>
      <c r="D25" s="14" t="s">
        <v>202</v>
      </c>
      <c r="E25" s="15" t="s">
        <v>151</v>
      </c>
      <c r="F25" s="16">
        <v>2</v>
      </c>
      <c r="G25" s="14"/>
      <c r="H25" s="17"/>
      <c r="I25" s="17"/>
      <c r="J25" s="15" t="s">
        <v>1237</v>
      </c>
      <c r="K25" s="17" t="s">
        <v>733</v>
      </c>
      <c r="L25" s="17" t="s">
        <v>1238</v>
      </c>
      <c r="M25" s="17" t="s">
        <v>734</v>
      </c>
      <c r="N25" s="17" t="s">
        <v>1239</v>
      </c>
      <c r="O25" s="17" t="s">
        <v>96</v>
      </c>
    </row>
    <row r="26" spans="1:15" x14ac:dyDescent="0.25">
      <c r="A26" s="12">
        <v>2025</v>
      </c>
      <c r="B26" s="17" t="s">
        <v>1240</v>
      </c>
      <c r="C26" s="17" t="s">
        <v>1241</v>
      </c>
      <c r="D26" s="14" t="s">
        <v>202</v>
      </c>
      <c r="E26" s="15" t="s">
        <v>151</v>
      </c>
      <c r="F26" s="16">
        <v>2</v>
      </c>
      <c r="G26" s="14"/>
      <c r="H26" s="17"/>
      <c r="I26" s="17"/>
      <c r="J26" s="15" t="s">
        <v>1242</v>
      </c>
      <c r="K26" s="17" t="s">
        <v>179</v>
      </c>
      <c r="L26" s="17" t="s">
        <v>1243</v>
      </c>
      <c r="M26" s="17" t="s">
        <v>180</v>
      </c>
      <c r="N26" s="17" t="s">
        <v>1244</v>
      </c>
      <c r="O26" s="17" t="s">
        <v>96</v>
      </c>
    </row>
    <row r="27" spans="1:15" x14ac:dyDescent="0.25">
      <c r="A27" s="12">
        <v>2026</v>
      </c>
      <c r="B27" s="17" t="s">
        <v>3122</v>
      </c>
      <c r="C27" s="17" t="s">
        <v>3123</v>
      </c>
      <c r="D27" s="14" t="s">
        <v>202</v>
      </c>
      <c r="E27" s="15" t="s">
        <v>211</v>
      </c>
      <c r="F27" s="16">
        <v>3</v>
      </c>
      <c r="G27" s="14"/>
      <c r="H27" s="17"/>
      <c r="I27" s="17"/>
      <c r="J27" s="15" t="s">
        <v>204</v>
      </c>
      <c r="K27" s="17" t="s">
        <v>205</v>
      </c>
      <c r="L27" s="17" t="s">
        <v>206</v>
      </c>
      <c r="M27" s="17" t="s">
        <v>207</v>
      </c>
      <c r="N27" s="17" t="s">
        <v>208</v>
      </c>
      <c r="O27" s="17" t="s">
        <v>96</v>
      </c>
    </row>
    <row r="28" spans="1:15" x14ac:dyDescent="0.25">
      <c r="A28" s="12">
        <v>2027</v>
      </c>
      <c r="B28" s="17" t="s">
        <v>3124</v>
      </c>
      <c r="C28" s="17" t="s">
        <v>3125</v>
      </c>
      <c r="D28" s="14" t="s">
        <v>202</v>
      </c>
      <c r="E28" s="15" t="s">
        <v>211</v>
      </c>
      <c r="F28" s="16">
        <v>3</v>
      </c>
      <c r="G28" s="14"/>
      <c r="H28" s="17"/>
      <c r="I28" s="17"/>
      <c r="J28" s="15" t="s">
        <v>209</v>
      </c>
      <c r="K28" s="17" t="s">
        <v>187</v>
      </c>
      <c r="L28" s="17" t="s">
        <v>210</v>
      </c>
      <c r="M28" s="17" t="s">
        <v>188</v>
      </c>
      <c r="N28" s="17" t="s">
        <v>208</v>
      </c>
      <c r="O28" s="17" t="s">
        <v>96</v>
      </c>
    </row>
    <row r="29" spans="1:15" x14ac:dyDescent="0.25">
      <c r="A29" s="12">
        <v>2028</v>
      </c>
      <c r="B29" s="17" t="s">
        <v>3126</v>
      </c>
      <c r="C29" s="17" t="s">
        <v>3127</v>
      </c>
      <c r="D29" s="14" t="s">
        <v>202</v>
      </c>
      <c r="E29" s="15" t="s">
        <v>211</v>
      </c>
      <c r="F29" s="16">
        <v>3</v>
      </c>
      <c r="G29" s="14"/>
      <c r="H29" s="17"/>
      <c r="I29" s="17"/>
      <c r="J29" s="15" t="s">
        <v>173</v>
      </c>
      <c r="K29" s="17" t="s">
        <v>212</v>
      </c>
      <c r="L29" s="17" t="s">
        <v>175</v>
      </c>
      <c r="M29" s="17" t="s">
        <v>213</v>
      </c>
      <c r="N29" s="17" t="s">
        <v>214</v>
      </c>
      <c r="O29" s="17" t="s">
        <v>96</v>
      </c>
    </row>
    <row r="30" spans="1:15" x14ac:dyDescent="0.25">
      <c r="A30" s="12">
        <v>2029</v>
      </c>
      <c r="B30" s="17" t="s">
        <v>3128</v>
      </c>
      <c r="C30" s="17" t="s">
        <v>3129</v>
      </c>
      <c r="D30" s="14" t="s">
        <v>202</v>
      </c>
      <c r="E30" s="15" t="s">
        <v>211</v>
      </c>
      <c r="F30" s="16">
        <v>3</v>
      </c>
      <c r="G30" s="14"/>
      <c r="H30" s="17"/>
      <c r="I30" s="17"/>
      <c r="J30" s="15" t="s">
        <v>215</v>
      </c>
      <c r="K30" s="17" t="s">
        <v>185</v>
      </c>
      <c r="L30" s="17" t="s">
        <v>216</v>
      </c>
      <c r="M30" s="17" t="s">
        <v>217</v>
      </c>
      <c r="N30" s="17" t="s">
        <v>218</v>
      </c>
      <c r="O30" s="17" t="s">
        <v>96</v>
      </c>
    </row>
    <row r="31" spans="1:15" x14ac:dyDescent="0.25">
      <c r="A31" s="12">
        <v>2030</v>
      </c>
      <c r="B31" s="17" t="s">
        <v>3130</v>
      </c>
      <c r="C31" s="17" t="s">
        <v>3131</v>
      </c>
      <c r="D31" s="14" t="s">
        <v>202</v>
      </c>
      <c r="E31" s="15" t="s">
        <v>211</v>
      </c>
      <c r="F31" s="16">
        <v>3</v>
      </c>
      <c r="G31" s="14"/>
      <c r="H31" s="17"/>
      <c r="I31" s="17"/>
      <c r="J31" s="15" t="s">
        <v>219</v>
      </c>
      <c r="K31" s="17" t="s">
        <v>220</v>
      </c>
      <c r="L31" s="17" t="s">
        <v>221</v>
      </c>
      <c r="M31" s="17" t="s">
        <v>222</v>
      </c>
      <c r="N31" s="17" t="s">
        <v>223</v>
      </c>
      <c r="O31" s="17" t="s">
        <v>96</v>
      </c>
    </row>
    <row r="32" spans="1:15" x14ac:dyDescent="0.25">
      <c r="A32" s="12">
        <v>2031</v>
      </c>
      <c r="B32" s="17" t="s">
        <v>3132</v>
      </c>
      <c r="C32" s="17" t="s">
        <v>3133</v>
      </c>
      <c r="D32" s="14" t="s">
        <v>202</v>
      </c>
      <c r="E32" s="15" t="s">
        <v>211</v>
      </c>
      <c r="F32" s="16">
        <v>3</v>
      </c>
      <c r="G32" s="14"/>
      <c r="H32" s="17"/>
      <c r="I32" s="17"/>
      <c r="J32" s="15" t="s">
        <v>224</v>
      </c>
      <c r="K32" s="17" t="s">
        <v>225</v>
      </c>
      <c r="L32" s="17" t="s">
        <v>226</v>
      </c>
      <c r="M32" s="17" t="s">
        <v>227</v>
      </c>
      <c r="N32" s="17" t="s">
        <v>228</v>
      </c>
      <c r="O32" s="17" t="s">
        <v>96</v>
      </c>
    </row>
    <row r="33" spans="1:15" x14ac:dyDescent="0.25">
      <c r="A33" s="12">
        <v>2032</v>
      </c>
      <c r="B33" s="17" t="s">
        <v>3134</v>
      </c>
      <c r="C33" s="17" t="s">
        <v>3135</v>
      </c>
      <c r="D33" s="14" t="s">
        <v>202</v>
      </c>
      <c r="E33" s="15" t="s">
        <v>211</v>
      </c>
      <c r="F33" s="16">
        <v>3</v>
      </c>
      <c r="G33" s="14"/>
      <c r="H33" s="17"/>
      <c r="I33" s="17"/>
      <c r="J33" s="15" t="s">
        <v>229</v>
      </c>
      <c r="K33" s="17" t="s">
        <v>230</v>
      </c>
      <c r="L33" s="17" t="s">
        <v>231</v>
      </c>
      <c r="M33" s="17" t="s">
        <v>232</v>
      </c>
      <c r="N33" s="17" t="s">
        <v>233</v>
      </c>
      <c r="O33" s="17" t="s">
        <v>96</v>
      </c>
    </row>
    <row r="34" spans="1:15" x14ac:dyDescent="0.25">
      <c r="A34" s="12">
        <v>2033</v>
      </c>
      <c r="B34" s="17" t="s">
        <v>3136</v>
      </c>
      <c r="C34" s="17" t="s">
        <v>3137</v>
      </c>
      <c r="D34" s="14" t="s">
        <v>202</v>
      </c>
      <c r="E34" s="15" t="s">
        <v>211</v>
      </c>
      <c r="F34" s="16">
        <v>3</v>
      </c>
      <c r="G34" s="14"/>
      <c r="H34" s="17"/>
      <c r="I34" s="17"/>
      <c r="J34" s="15" t="s">
        <v>234</v>
      </c>
      <c r="K34" s="17" t="s">
        <v>235</v>
      </c>
      <c r="L34" s="17" t="s">
        <v>236</v>
      </c>
      <c r="M34" s="17" t="s">
        <v>237</v>
      </c>
      <c r="N34" s="17" t="s">
        <v>238</v>
      </c>
      <c r="O34" s="17" t="s">
        <v>96</v>
      </c>
    </row>
    <row r="35" spans="1:15" x14ac:dyDescent="0.25">
      <c r="A35" s="12">
        <v>2034</v>
      </c>
      <c r="B35" s="17" t="s">
        <v>3138</v>
      </c>
      <c r="C35" s="17" t="s">
        <v>3139</v>
      </c>
      <c r="D35" s="14" t="s">
        <v>202</v>
      </c>
      <c r="E35" s="15" t="s">
        <v>211</v>
      </c>
      <c r="F35" s="16">
        <v>3</v>
      </c>
      <c r="G35" s="14"/>
      <c r="H35" s="17"/>
      <c r="I35" s="17"/>
      <c r="J35" s="15" t="s">
        <v>239</v>
      </c>
      <c r="K35" s="17" t="s">
        <v>240</v>
      </c>
      <c r="L35" s="17" t="s">
        <v>241</v>
      </c>
      <c r="M35" s="17" t="s">
        <v>242</v>
      </c>
      <c r="N35" s="17" t="s">
        <v>243</v>
      </c>
      <c r="O35" s="17" t="s">
        <v>96</v>
      </c>
    </row>
    <row r="36" spans="1:15" x14ac:dyDescent="0.25">
      <c r="A36" s="12">
        <v>2035</v>
      </c>
      <c r="B36" s="17" t="s">
        <v>2848</v>
      </c>
      <c r="C36" s="17" t="s">
        <v>3140</v>
      </c>
      <c r="D36" s="14" t="s">
        <v>202</v>
      </c>
      <c r="E36" s="15" t="s">
        <v>211</v>
      </c>
      <c r="F36" s="16">
        <v>3</v>
      </c>
      <c r="G36" s="14"/>
      <c r="H36" s="17"/>
      <c r="I36" s="17"/>
      <c r="J36" s="15" t="s">
        <v>244</v>
      </c>
      <c r="K36" s="17" t="s">
        <v>187</v>
      </c>
      <c r="L36" s="17" t="s">
        <v>245</v>
      </c>
      <c r="M36" s="17" t="s">
        <v>188</v>
      </c>
      <c r="N36" s="17" t="s">
        <v>246</v>
      </c>
      <c r="O36" s="17" t="s">
        <v>96</v>
      </c>
    </row>
    <row r="37" spans="1:15" x14ac:dyDescent="0.25">
      <c r="A37" s="12">
        <v>2036</v>
      </c>
      <c r="B37" s="17" t="s">
        <v>3141</v>
      </c>
      <c r="C37" s="17" t="s">
        <v>3142</v>
      </c>
      <c r="D37" s="14" t="s">
        <v>202</v>
      </c>
      <c r="E37" s="15" t="s">
        <v>211</v>
      </c>
      <c r="F37" s="16">
        <v>3</v>
      </c>
      <c r="G37" s="14"/>
      <c r="H37" s="17"/>
      <c r="I37" s="17"/>
      <c r="J37" s="15" t="s">
        <v>247</v>
      </c>
      <c r="K37" s="17" t="s">
        <v>248</v>
      </c>
      <c r="L37" s="17" t="s">
        <v>249</v>
      </c>
      <c r="M37" s="17" t="s">
        <v>250</v>
      </c>
      <c r="N37" s="17" t="s">
        <v>251</v>
      </c>
      <c r="O37" s="17" t="s">
        <v>96</v>
      </c>
    </row>
    <row r="38" spans="1:15" x14ac:dyDescent="0.25">
      <c r="A38" s="12">
        <v>2037</v>
      </c>
      <c r="B38" s="17" t="s">
        <v>3143</v>
      </c>
      <c r="C38" s="17" t="s">
        <v>3144</v>
      </c>
      <c r="D38" s="14" t="s">
        <v>202</v>
      </c>
      <c r="E38" s="15" t="s">
        <v>211</v>
      </c>
      <c r="F38" s="16">
        <v>3</v>
      </c>
      <c r="G38" s="14"/>
      <c r="H38" s="17"/>
      <c r="I38" s="17"/>
      <c r="J38" s="15" t="s">
        <v>252</v>
      </c>
      <c r="K38" s="17" t="s">
        <v>253</v>
      </c>
      <c r="L38" s="17" t="s">
        <v>254</v>
      </c>
      <c r="M38" s="17" t="s">
        <v>255</v>
      </c>
      <c r="N38" s="17" t="s">
        <v>256</v>
      </c>
      <c r="O38" s="17" t="s">
        <v>96</v>
      </c>
    </row>
    <row r="39" spans="1:15" x14ac:dyDescent="0.25">
      <c r="A39" s="12">
        <v>2038</v>
      </c>
      <c r="B39" s="17" t="s">
        <v>3145</v>
      </c>
      <c r="C39" s="17" t="s">
        <v>3146</v>
      </c>
      <c r="D39" s="14" t="s">
        <v>202</v>
      </c>
      <c r="E39" s="15" t="s">
        <v>211</v>
      </c>
      <c r="F39" s="16">
        <v>3</v>
      </c>
      <c r="G39" s="14"/>
      <c r="H39" s="17"/>
      <c r="I39" s="17"/>
      <c r="J39" s="15" t="s">
        <v>257</v>
      </c>
      <c r="K39" s="17" t="s">
        <v>258</v>
      </c>
      <c r="L39" s="17" t="s">
        <v>259</v>
      </c>
      <c r="M39" s="17" t="s">
        <v>260</v>
      </c>
      <c r="N39" s="17" t="s">
        <v>261</v>
      </c>
      <c r="O39" s="17" t="s">
        <v>96</v>
      </c>
    </row>
    <row r="40" spans="1:15" x14ac:dyDescent="0.25">
      <c r="A40" s="12">
        <v>2039</v>
      </c>
      <c r="B40" s="17" t="s">
        <v>3147</v>
      </c>
      <c r="C40" s="17" t="s">
        <v>3148</v>
      </c>
      <c r="D40" s="14" t="s">
        <v>202</v>
      </c>
      <c r="E40" s="15" t="s">
        <v>211</v>
      </c>
      <c r="F40" s="16">
        <v>3</v>
      </c>
      <c r="G40" s="14"/>
      <c r="H40" s="17"/>
      <c r="I40" s="17"/>
      <c r="J40" s="15" t="s">
        <v>262</v>
      </c>
      <c r="K40" s="17" t="s">
        <v>263</v>
      </c>
      <c r="L40" s="17" t="s">
        <v>264</v>
      </c>
      <c r="M40" s="17" t="s">
        <v>265</v>
      </c>
      <c r="N40" s="17" t="s">
        <v>266</v>
      </c>
      <c r="O40" s="17" t="s">
        <v>96</v>
      </c>
    </row>
    <row r="41" spans="1:15" x14ac:dyDescent="0.25">
      <c r="A41" s="12">
        <v>2040</v>
      </c>
      <c r="B41" s="17" t="s">
        <v>3149</v>
      </c>
      <c r="C41" s="17" t="s">
        <v>3150</v>
      </c>
      <c r="D41" s="14" t="s">
        <v>202</v>
      </c>
      <c r="E41" s="15" t="s">
        <v>211</v>
      </c>
      <c r="F41" s="16">
        <v>3</v>
      </c>
      <c r="G41" s="14"/>
      <c r="H41" s="17"/>
      <c r="I41" s="17"/>
      <c r="J41" s="15" t="s">
        <v>267</v>
      </c>
      <c r="K41" s="17" t="s">
        <v>268</v>
      </c>
      <c r="L41" s="17" t="s">
        <v>269</v>
      </c>
      <c r="M41" s="17" t="s">
        <v>270</v>
      </c>
      <c r="N41" s="17" t="s">
        <v>271</v>
      </c>
      <c r="O41" s="17" t="s">
        <v>96</v>
      </c>
    </row>
    <row r="42" spans="1:15" x14ac:dyDescent="0.25">
      <c r="A42" s="12">
        <v>2041</v>
      </c>
      <c r="B42" s="17" t="s">
        <v>2662</v>
      </c>
      <c r="C42" s="17" t="s">
        <v>3151</v>
      </c>
      <c r="D42" s="14" t="s">
        <v>202</v>
      </c>
      <c r="E42" s="15" t="s">
        <v>211</v>
      </c>
      <c r="F42" s="16">
        <v>3</v>
      </c>
      <c r="G42" s="14"/>
      <c r="H42" s="17"/>
      <c r="I42" s="17"/>
      <c r="J42" s="15" t="s">
        <v>272</v>
      </c>
      <c r="K42" s="17" t="s">
        <v>273</v>
      </c>
      <c r="L42" s="17" t="s">
        <v>274</v>
      </c>
      <c r="M42" s="17" t="s">
        <v>275</v>
      </c>
      <c r="N42" s="17" t="s">
        <v>276</v>
      </c>
      <c r="O42" s="17" t="s">
        <v>96</v>
      </c>
    </row>
    <row r="43" spans="1:15" x14ac:dyDescent="0.25">
      <c r="A43" s="12">
        <v>2042</v>
      </c>
      <c r="B43" s="17" t="s">
        <v>3152</v>
      </c>
      <c r="C43" s="17" t="s">
        <v>3153</v>
      </c>
      <c r="D43" s="14" t="s">
        <v>202</v>
      </c>
      <c r="E43" s="15" t="s">
        <v>211</v>
      </c>
      <c r="F43" s="16">
        <v>3</v>
      </c>
      <c r="G43" s="14"/>
      <c r="H43" s="17"/>
      <c r="I43" s="17"/>
      <c r="J43" s="15" t="s">
        <v>279</v>
      </c>
      <c r="K43" s="17" t="s">
        <v>280</v>
      </c>
      <c r="L43" s="17" t="s">
        <v>281</v>
      </c>
      <c r="M43" s="17" t="s">
        <v>282</v>
      </c>
      <c r="N43" s="17" t="s">
        <v>283</v>
      </c>
      <c r="O43" s="17" t="s">
        <v>96</v>
      </c>
    </row>
    <row r="44" spans="1:15" x14ac:dyDescent="0.25">
      <c r="A44" s="12">
        <v>2043</v>
      </c>
      <c r="B44" s="17" t="s">
        <v>3154</v>
      </c>
      <c r="C44" s="17" t="s">
        <v>3155</v>
      </c>
      <c r="D44" s="14" t="s">
        <v>202</v>
      </c>
      <c r="E44" s="15" t="s">
        <v>211</v>
      </c>
      <c r="F44" s="16">
        <v>3</v>
      </c>
      <c r="G44" s="14"/>
      <c r="H44" s="17"/>
      <c r="I44" s="17"/>
      <c r="J44" s="15" t="s">
        <v>284</v>
      </c>
      <c r="K44" s="17" t="s">
        <v>285</v>
      </c>
      <c r="L44" s="17" t="s">
        <v>286</v>
      </c>
      <c r="M44" s="17" t="s">
        <v>287</v>
      </c>
      <c r="N44" s="17" t="s">
        <v>288</v>
      </c>
      <c r="O44" s="17" t="s">
        <v>96</v>
      </c>
    </row>
    <row r="45" spans="1:15" x14ac:dyDescent="0.25">
      <c r="A45" s="12">
        <v>2044</v>
      </c>
      <c r="B45" s="17" t="s">
        <v>3156</v>
      </c>
      <c r="C45" s="17" t="s">
        <v>3157</v>
      </c>
      <c r="D45" s="14" t="s">
        <v>202</v>
      </c>
      <c r="E45" s="15" t="s">
        <v>211</v>
      </c>
      <c r="F45" s="16">
        <v>3</v>
      </c>
      <c r="G45" s="14"/>
      <c r="H45" s="17"/>
      <c r="I45" s="17"/>
      <c r="J45" s="15" t="s">
        <v>289</v>
      </c>
      <c r="K45" s="17" t="s">
        <v>290</v>
      </c>
      <c r="L45" s="17" t="s">
        <v>291</v>
      </c>
      <c r="M45" s="17" t="s">
        <v>292</v>
      </c>
      <c r="N45" s="17" t="s">
        <v>293</v>
      </c>
      <c r="O45" s="17" t="s">
        <v>96</v>
      </c>
    </row>
    <row r="46" spans="1:15" x14ac:dyDescent="0.25">
      <c r="A46" s="12">
        <v>2045</v>
      </c>
      <c r="B46" s="17" t="s">
        <v>2692</v>
      </c>
      <c r="C46" s="17" t="s">
        <v>2693</v>
      </c>
      <c r="D46" s="14" t="s">
        <v>202</v>
      </c>
      <c r="E46" s="15" t="s">
        <v>211</v>
      </c>
      <c r="F46" s="16">
        <v>3</v>
      </c>
      <c r="G46" s="14"/>
      <c r="H46" s="17"/>
      <c r="I46" s="17"/>
      <c r="J46" s="15" t="s">
        <v>1534</v>
      </c>
      <c r="K46" s="17" t="s">
        <v>153</v>
      </c>
      <c r="L46" s="17" t="s">
        <v>1535</v>
      </c>
      <c r="M46" s="17" t="s">
        <v>155</v>
      </c>
      <c r="N46" s="17" t="s">
        <v>1536</v>
      </c>
      <c r="O46" s="17" t="s">
        <v>96</v>
      </c>
    </row>
    <row r="47" spans="1:15" x14ac:dyDescent="0.25">
      <c r="A47" s="12">
        <v>2046</v>
      </c>
      <c r="B47" s="17" t="s">
        <v>2664</v>
      </c>
      <c r="C47" s="17" t="s">
        <v>2665</v>
      </c>
      <c r="D47" s="14" t="s">
        <v>202</v>
      </c>
      <c r="E47" s="15" t="s">
        <v>211</v>
      </c>
      <c r="F47" s="16">
        <v>2</v>
      </c>
      <c r="G47" s="14"/>
      <c r="H47" s="17"/>
      <c r="I47" s="17"/>
      <c r="J47" s="15" t="s">
        <v>1385</v>
      </c>
      <c r="K47" s="17" t="s">
        <v>1386</v>
      </c>
      <c r="L47" s="17" t="s">
        <v>1387</v>
      </c>
      <c r="M47" s="17" t="s">
        <v>1388</v>
      </c>
      <c r="N47" s="17" t="s">
        <v>1389</v>
      </c>
      <c r="O47" s="17" t="s">
        <v>96</v>
      </c>
    </row>
    <row r="48" spans="1:15" x14ac:dyDescent="0.25">
      <c r="A48" s="12">
        <v>2047</v>
      </c>
      <c r="B48" s="17" t="s">
        <v>2666</v>
      </c>
      <c r="C48" s="17" t="s">
        <v>2667</v>
      </c>
      <c r="D48" s="14" t="s">
        <v>202</v>
      </c>
      <c r="E48" s="15" t="s">
        <v>211</v>
      </c>
      <c r="F48" s="16">
        <v>2</v>
      </c>
      <c r="G48" s="14"/>
      <c r="H48" s="17"/>
      <c r="I48" s="17"/>
      <c r="J48" s="15" t="s">
        <v>1390</v>
      </c>
      <c r="K48" s="17" t="s">
        <v>484</v>
      </c>
      <c r="L48" s="17" t="s">
        <v>1391</v>
      </c>
      <c r="M48" s="17" t="s">
        <v>740</v>
      </c>
      <c r="N48" s="17" t="s">
        <v>1392</v>
      </c>
      <c r="O48" s="17" t="s">
        <v>96</v>
      </c>
    </row>
    <row r="49" spans="1:15" x14ac:dyDescent="0.25">
      <c r="A49" s="12">
        <v>2048</v>
      </c>
      <c r="B49" s="17" t="s">
        <v>2677</v>
      </c>
      <c r="C49" s="17" t="s">
        <v>2678</v>
      </c>
      <c r="D49" s="14" t="s">
        <v>202</v>
      </c>
      <c r="E49" s="15" t="s">
        <v>211</v>
      </c>
      <c r="F49" s="16">
        <v>2</v>
      </c>
      <c r="G49" s="14"/>
      <c r="H49" s="17"/>
      <c r="I49" s="17"/>
      <c r="J49" s="15" t="s">
        <v>1424</v>
      </c>
      <c r="K49" s="17" t="s">
        <v>1489</v>
      </c>
      <c r="L49" s="17" t="s">
        <v>1391</v>
      </c>
      <c r="M49" s="17" t="s">
        <v>1490</v>
      </c>
      <c r="N49" s="17" t="s">
        <v>1425</v>
      </c>
      <c r="O49" s="17" t="s">
        <v>96</v>
      </c>
    </row>
    <row r="50" spans="1:15" x14ac:dyDescent="0.25">
      <c r="A50" s="12">
        <v>2049</v>
      </c>
      <c r="B50" s="17" t="s">
        <v>2679</v>
      </c>
      <c r="C50" s="17" t="s">
        <v>2680</v>
      </c>
      <c r="D50" s="14" t="s">
        <v>202</v>
      </c>
      <c r="E50" s="15" t="s">
        <v>211</v>
      </c>
      <c r="F50" s="16">
        <v>2</v>
      </c>
      <c r="G50" s="14"/>
      <c r="H50" s="17"/>
      <c r="I50" s="17"/>
      <c r="J50" s="15" t="s">
        <v>1426</v>
      </c>
      <c r="K50" s="17" t="s">
        <v>1427</v>
      </c>
      <c r="L50" s="17" t="s">
        <v>1428</v>
      </c>
      <c r="M50" s="17" t="s">
        <v>1429</v>
      </c>
      <c r="N50" s="17" t="s">
        <v>1430</v>
      </c>
      <c r="O50" s="17" t="s">
        <v>96</v>
      </c>
    </row>
    <row r="51" spans="1:15" x14ac:dyDescent="0.25">
      <c r="A51" s="12">
        <v>2050</v>
      </c>
      <c r="B51" s="17" t="s">
        <v>2681</v>
      </c>
      <c r="C51" s="17" t="s">
        <v>2682</v>
      </c>
      <c r="D51" s="14" t="s">
        <v>202</v>
      </c>
      <c r="E51" s="15" t="s">
        <v>211</v>
      </c>
      <c r="F51" s="16">
        <v>2</v>
      </c>
      <c r="G51" s="14"/>
      <c r="H51" s="17"/>
      <c r="I51" s="17"/>
      <c r="J51" s="15" t="s">
        <v>300</v>
      </c>
      <c r="K51" s="17" t="s">
        <v>1278</v>
      </c>
      <c r="L51" s="17" t="s">
        <v>301</v>
      </c>
      <c r="M51" s="17" t="s">
        <v>1280</v>
      </c>
      <c r="N51" s="17" t="s">
        <v>1431</v>
      </c>
      <c r="O51" s="17" t="s">
        <v>96</v>
      </c>
    </row>
    <row r="52" spans="1:15" x14ac:dyDescent="0.25">
      <c r="A52" s="12">
        <v>2051</v>
      </c>
      <c r="B52" s="17" t="s">
        <v>2683</v>
      </c>
      <c r="C52" s="17" t="s">
        <v>2684</v>
      </c>
      <c r="D52" s="14" t="s">
        <v>202</v>
      </c>
      <c r="E52" s="15" t="s">
        <v>211</v>
      </c>
      <c r="F52" s="16">
        <v>2</v>
      </c>
      <c r="G52" s="14"/>
      <c r="H52" s="17"/>
      <c r="I52" s="17"/>
      <c r="J52" s="15" t="s">
        <v>1432</v>
      </c>
      <c r="K52" s="17" t="s">
        <v>177</v>
      </c>
      <c r="L52" s="17" t="s">
        <v>1433</v>
      </c>
      <c r="M52" s="17" t="s">
        <v>178</v>
      </c>
      <c r="N52" s="17" t="s">
        <v>1434</v>
      </c>
      <c r="O52" s="17" t="s">
        <v>96</v>
      </c>
    </row>
    <row r="53" spans="1:15" x14ac:dyDescent="0.25">
      <c r="A53" s="12">
        <v>2052</v>
      </c>
      <c r="B53" s="17" t="s">
        <v>2685</v>
      </c>
      <c r="C53" s="17" t="s">
        <v>2686</v>
      </c>
      <c r="D53" s="14" t="s">
        <v>202</v>
      </c>
      <c r="E53" s="15" t="s">
        <v>211</v>
      </c>
      <c r="F53" s="16">
        <v>2</v>
      </c>
      <c r="G53" s="14"/>
      <c r="H53" s="17"/>
      <c r="I53" s="17"/>
      <c r="J53" s="15" t="s">
        <v>966</v>
      </c>
      <c r="K53" s="17" t="s">
        <v>578</v>
      </c>
      <c r="L53" s="17" t="s">
        <v>967</v>
      </c>
      <c r="M53" s="17" t="s">
        <v>561</v>
      </c>
      <c r="N53" s="17" t="s">
        <v>1435</v>
      </c>
      <c r="O53" s="17" t="s">
        <v>96</v>
      </c>
    </row>
    <row r="54" spans="1:15" x14ac:dyDescent="0.25">
      <c r="A54" s="12">
        <v>2053</v>
      </c>
      <c r="B54" s="17" t="s">
        <v>2690</v>
      </c>
      <c r="C54" s="17" t="s">
        <v>2691</v>
      </c>
      <c r="D54" s="14" t="s">
        <v>202</v>
      </c>
      <c r="E54" s="15" t="s">
        <v>211</v>
      </c>
      <c r="F54" s="16">
        <v>2</v>
      </c>
      <c r="G54" s="14"/>
      <c r="H54" s="17"/>
      <c r="I54" s="17"/>
      <c r="J54" s="15" t="s">
        <v>1532</v>
      </c>
      <c r="K54" s="17" t="s">
        <v>370</v>
      </c>
      <c r="L54" s="17" t="s">
        <v>1533</v>
      </c>
      <c r="M54" s="17" t="s">
        <v>374</v>
      </c>
      <c r="N54" s="17" t="s">
        <v>1205</v>
      </c>
      <c r="O54" s="17" t="s">
        <v>96</v>
      </c>
    </row>
    <row r="55" spans="1:15" x14ac:dyDescent="0.25">
      <c r="A55" s="12">
        <v>2054</v>
      </c>
      <c r="B55" s="17" t="s">
        <v>3346</v>
      </c>
      <c r="C55" s="17" t="s">
        <v>3347</v>
      </c>
      <c r="D55" s="14" t="s">
        <v>202</v>
      </c>
      <c r="E55" s="15" t="s">
        <v>211</v>
      </c>
      <c r="F55" s="16">
        <v>3</v>
      </c>
      <c r="G55" s="14"/>
      <c r="H55" s="17"/>
      <c r="I55" s="17"/>
      <c r="J55" s="15" t="s">
        <v>1779</v>
      </c>
      <c r="K55" s="17" t="s">
        <v>897</v>
      </c>
      <c r="L55" s="17" t="s">
        <v>1780</v>
      </c>
      <c r="M55" s="17" t="s">
        <v>899</v>
      </c>
      <c r="N55" s="17" t="s">
        <v>3348</v>
      </c>
      <c r="O55" s="17" t="s">
        <v>96</v>
      </c>
    </row>
    <row r="56" spans="1:15" x14ac:dyDescent="0.25">
      <c r="A56" s="12">
        <v>2055</v>
      </c>
      <c r="B56" s="17" t="s">
        <v>3349</v>
      </c>
      <c r="C56" s="17" t="s">
        <v>3350</v>
      </c>
      <c r="D56" s="14" t="s">
        <v>202</v>
      </c>
      <c r="E56" s="15" t="s">
        <v>211</v>
      </c>
      <c r="F56" s="16">
        <v>2</v>
      </c>
      <c r="G56" s="14"/>
      <c r="H56" s="17"/>
      <c r="I56" s="17"/>
      <c r="J56" s="15" t="s">
        <v>3351</v>
      </c>
      <c r="K56" s="17" t="s">
        <v>359</v>
      </c>
      <c r="L56" s="17" t="s">
        <v>3352</v>
      </c>
      <c r="M56" s="17" t="s">
        <v>361</v>
      </c>
      <c r="N56" s="17" t="s">
        <v>3353</v>
      </c>
      <c r="O56" s="17" t="s">
        <v>96</v>
      </c>
    </row>
    <row r="57" spans="1:15" x14ac:dyDescent="0.25">
      <c r="A57" s="12">
        <v>2056</v>
      </c>
      <c r="B57" s="17" t="s">
        <v>3061</v>
      </c>
      <c r="C57" s="17" t="s">
        <v>3158</v>
      </c>
      <c r="D57" s="14" t="s">
        <v>202</v>
      </c>
      <c r="E57" s="15" t="s">
        <v>296</v>
      </c>
      <c r="F57" s="16">
        <v>3</v>
      </c>
      <c r="G57" s="14"/>
      <c r="H57" s="17"/>
      <c r="I57" s="17"/>
      <c r="J57" s="15" t="s">
        <v>157</v>
      </c>
      <c r="K57" s="17" t="s">
        <v>320</v>
      </c>
      <c r="L57" s="17" t="s">
        <v>159</v>
      </c>
      <c r="M57" s="17" t="s">
        <v>321</v>
      </c>
      <c r="N57" s="17" t="s">
        <v>322</v>
      </c>
      <c r="O57" s="17" t="s">
        <v>96</v>
      </c>
    </row>
    <row r="58" spans="1:15" x14ac:dyDescent="0.25">
      <c r="A58" s="12">
        <v>2057</v>
      </c>
      <c r="B58" s="17" t="s">
        <v>3159</v>
      </c>
      <c r="C58" s="17" t="s">
        <v>3160</v>
      </c>
      <c r="D58" s="14" t="s">
        <v>202</v>
      </c>
      <c r="E58" s="15" t="s">
        <v>296</v>
      </c>
      <c r="F58" s="16">
        <v>3</v>
      </c>
      <c r="G58" s="14"/>
      <c r="H58" s="17"/>
      <c r="I58" s="17"/>
      <c r="J58" s="15" t="s">
        <v>323</v>
      </c>
      <c r="K58" s="17" t="s">
        <v>212</v>
      </c>
      <c r="L58" s="17" t="s">
        <v>324</v>
      </c>
      <c r="M58" s="17" t="s">
        <v>213</v>
      </c>
      <c r="N58" s="17" t="s">
        <v>325</v>
      </c>
      <c r="O58" s="17" t="s">
        <v>96</v>
      </c>
    </row>
    <row r="59" spans="1:15" x14ac:dyDescent="0.25">
      <c r="A59" s="12">
        <v>2058</v>
      </c>
      <c r="B59" s="17" t="s">
        <v>3161</v>
      </c>
      <c r="C59" s="17" t="s">
        <v>3162</v>
      </c>
      <c r="D59" s="14" t="s">
        <v>202</v>
      </c>
      <c r="E59" s="15" t="s">
        <v>296</v>
      </c>
      <c r="F59" s="16">
        <v>3</v>
      </c>
      <c r="G59" s="14"/>
      <c r="H59" s="17"/>
      <c r="I59" s="17"/>
      <c r="J59" s="15" t="s">
        <v>326</v>
      </c>
      <c r="K59" s="17" t="s">
        <v>327</v>
      </c>
      <c r="L59" s="17" t="s">
        <v>328</v>
      </c>
      <c r="M59" s="17" t="s">
        <v>329</v>
      </c>
      <c r="N59" s="17" t="s">
        <v>330</v>
      </c>
      <c r="O59" s="17" t="s">
        <v>96</v>
      </c>
    </row>
    <row r="60" spans="1:15" x14ac:dyDescent="0.25">
      <c r="A60" s="12">
        <v>2059</v>
      </c>
      <c r="B60" s="17" t="s">
        <v>3163</v>
      </c>
      <c r="C60" s="17" t="s">
        <v>2643</v>
      </c>
      <c r="D60" s="14" t="s">
        <v>202</v>
      </c>
      <c r="E60" s="15" t="s">
        <v>296</v>
      </c>
      <c r="F60" s="16">
        <v>3</v>
      </c>
      <c r="G60" s="14"/>
      <c r="H60" s="17"/>
      <c r="I60" s="17"/>
      <c r="J60" s="15" t="s">
        <v>331</v>
      </c>
      <c r="K60" s="17" t="s">
        <v>183</v>
      </c>
      <c r="L60" s="17" t="s">
        <v>332</v>
      </c>
      <c r="M60" s="17" t="s">
        <v>184</v>
      </c>
      <c r="N60" s="17" t="s">
        <v>333</v>
      </c>
      <c r="O60" s="17" t="s">
        <v>96</v>
      </c>
    </row>
    <row r="61" spans="1:15" x14ac:dyDescent="0.25">
      <c r="A61" s="12">
        <v>2060</v>
      </c>
      <c r="B61" s="17" t="s">
        <v>3164</v>
      </c>
      <c r="C61" s="17" t="s">
        <v>3165</v>
      </c>
      <c r="D61" s="14" t="s">
        <v>202</v>
      </c>
      <c r="E61" s="15" t="s">
        <v>296</v>
      </c>
      <c r="F61" s="16">
        <v>3</v>
      </c>
      <c r="G61" s="14"/>
      <c r="H61" s="17"/>
      <c r="I61" s="17"/>
      <c r="J61" s="15" t="s">
        <v>334</v>
      </c>
      <c r="K61" s="17" t="s">
        <v>335</v>
      </c>
      <c r="L61" s="17" t="s">
        <v>336</v>
      </c>
      <c r="M61" s="17" t="s">
        <v>337</v>
      </c>
      <c r="N61" s="17" t="s">
        <v>293</v>
      </c>
      <c r="O61" s="17" t="s">
        <v>96</v>
      </c>
    </row>
    <row r="62" spans="1:15" x14ac:dyDescent="0.25">
      <c r="A62" s="12">
        <v>2061</v>
      </c>
      <c r="B62" s="17" t="s">
        <v>3166</v>
      </c>
      <c r="C62" s="17" t="s">
        <v>3167</v>
      </c>
      <c r="D62" s="14" t="s">
        <v>202</v>
      </c>
      <c r="E62" s="15" t="s">
        <v>296</v>
      </c>
      <c r="F62" s="16">
        <v>3</v>
      </c>
      <c r="G62" s="14"/>
      <c r="H62" s="17"/>
      <c r="I62" s="17"/>
      <c r="J62" s="15" t="s">
        <v>338</v>
      </c>
      <c r="K62" s="17" t="s">
        <v>339</v>
      </c>
      <c r="L62" s="17" t="s">
        <v>340</v>
      </c>
      <c r="M62" s="17" t="s">
        <v>341</v>
      </c>
      <c r="N62" s="17" t="s">
        <v>342</v>
      </c>
      <c r="O62" s="17" t="s">
        <v>96</v>
      </c>
    </row>
    <row r="63" spans="1:15" x14ac:dyDescent="0.25">
      <c r="A63" s="12">
        <v>2062</v>
      </c>
      <c r="B63" s="17" t="s">
        <v>2474</v>
      </c>
      <c r="C63" s="17" t="s">
        <v>2475</v>
      </c>
      <c r="D63" s="14" t="s">
        <v>202</v>
      </c>
      <c r="E63" s="15" t="s">
        <v>296</v>
      </c>
      <c r="F63" s="16">
        <v>2</v>
      </c>
      <c r="G63" s="14"/>
      <c r="H63" s="17"/>
      <c r="I63" s="17"/>
      <c r="J63" s="15" t="s">
        <v>1007</v>
      </c>
      <c r="K63" s="17" t="s">
        <v>631</v>
      </c>
      <c r="L63" s="17" t="s">
        <v>1008</v>
      </c>
      <c r="M63" s="17" t="s">
        <v>633</v>
      </c>
      <c r="N63" s="17" t="s">
        <v>1009</v>
      </c>
      <c r="O63" s="17" t="s">
        <v>96</v>
      </c>
    </row>
    <row r="64" spans="1:15" x14ac:dyDescent="0.25">
      <c r="A64" s="12">
        <v>2063</v>
      </c>
      <c r="B64" s="17" t="s">
        <v>2476</v>
      </c>
      <c r="C64" s="17" t="s">
        <v>2477</v>
      </c>
      <c r="D64" s="14" t="s">
        <v>202</v>
      </c>
      <c r="E64" s="15" t="s">
        <v>296</v>
      </c>
      <c r="F64" s="16">
        <v>2</v>
      </c>
      <c r="G64" s="14"/>
      <c r="H64" s="17"/>
      <c r="I64" s="17"/>
      <c r="J64" s="15" t="s">
        <v>697</v>
      </c>
      <c r="K64" s="17" t="s">
        <v>1010</v>
      </c>
      <c r="L64" s="17" t="s">
        <v>698</v>
      </c>
      <c r="M64" s="17" t="s">
        <v>1011</v>
      </c>
      <c r="N64" s="17" t="s">
        <v>1012</v>
      </c>
      <c r="O64" s="17" t="s">
        <v>96</v>
      </c>
    </row>
    <row r="65" spans="1:15" x14ac:dyDescent="0.25">
      <c r="A65" s="12">
        <v>2064</v>
      </c>
      <c r="B65" s="17" t="s">
        <v>2478</v>
      </c>
      <c r="C65" s="17" t="s">
        <v>2479</v>
      </c>
      <c r="D65" s="14" t="s">
        <v>202</v>
      </c>
      <c r="E65" s="15" t="s">
        <v>296</v>
      </c>
      <c r="F65" s="16">
        <v>2</v>
      </c>
      <c r="G65" s="14"/>
      <c r="H65" s="17"/>
      <c r="I65" s="17"/>
      <c r="J65" s="15" t="s">
        <v>1013</v>
      </c>
      <c r="K65" s="17" t="s">
        <v>507</v>
      </c>
      <c r="L65" s="17" t="s">
        <v>1014</v>
      </c>
      <c r="M65" s="17" t="s">
        <v>508</v>
      </c>
      <c r="N65" s="17" t="s">
        <v>1015</v>
      </c>
      <c r="O65" s="17" t="s">
        <v>96</v>
      </c>
    </row>
    <row r="66" spans="1:15" x14ac:dyDescent="0.25">
      <c r="A66" s="12">
        <v>2065</v>
      </c>
      <c r="B66" s="17" t="s">
        <v>2480</v>
      </c>
      <c r="C66" s="17" t="s">
        <v>2481</v>
      </c>
      <c r="D66" s="14" t="s">
        <v>202</v>
      </c>
      <c r="E66" s="15" t="s">
        <v>296</v>
      </c>
      <c r="F66" s="16">
        <v>2</v>
      </c>
      <c r="G66" s="14"/>
      <c r="H66" s="17"/>
      <c r="I66" s="17"/>
      <c r="J66" s="15" t="s">
        <v>670</v>
      </c>
      <c r="K66" s="17" t="s">
        <v>277</v>
      </c>
      <c r="L66" s="17" t="s">
        <v>671</v>
      </c>
      <c r="M66" s="17" t="s">
        <v>278</v>
      </c>
      <c r="N66" s="17" t="s">
        <v>1016</v>
      </c>
      <c r="O66" s="17" t="s">
        <v>96</v>
      </c>
    </row>
    <row r="67" spans="1:15" x14ac:dyDescent="0.25">
      <c r="A67" s="12">
        <v>2066</v>
      </c>
      <c r="B67" s="17" t="s">
        <v>2482</v>
      </c>
      <c r="C67" s="17" t="s">
        <v>2483</v>
      </c>
      <c r="D67" s="14" t="s">
        <v>202</v>
      </c>
      <c r="E67" s="15" t="s">
        <v>296</v>
      </c>
      <c r="F67" s="16">
        <v>2</v>
      </c>
      <c r="G67" s="14"/>
      <c r="H67" s="17"/>
      <c r="I67" s="17"/>
      <c r="J67" s="15" t="s">
        <v>1017</v>
      </c>
      <c r="K67" s="17" t="s">
        <v>542</v>
      </c>
      <c r="L67" s="17" t="s">
        <v>1018</v>
      </c>
      <c r="M67" s="17" t="s">
        <v>544</v>
      </c>
      <c r="N67" s="17" t="s">
        <v>1019</v>
      </c>
      <c r="O67" s="17" t="s">
        <v>96</v>
      </c>
    </row>
    <row r="68" spans="1:15" x14ac:dyDescent="0.25">
      <c r="A68" s="12">
        <v>2067</v>
      </c>
      <c r="B68" s="17" t="s">
        <v>2484</v>
      </c>
      <c r="C68" s="17" t="s">
        <v>2485</v>
      </c>
      <c r="D68" s="14" t="s">
        <v>202</v>
      </c>
      <c r="E68" s="15" t="s">
        <v>296</v>
      </c>
      <c r="F68" s="16">
        <v>2</v>
      </c>
      <c r="G68" s="14"/>
      <c r="H68" s="17"/>
      <c r="I68" s="17"/>
      <c r="J68" s="15" t="s">
        <v>1020</v>
      </c>
      <c r="K68" s="17" t="s">
        <v>1021</v>
      </c>
      <c r="L68" s="17" t="s">
        <v>1022</v>
      </c>
      <c r="M68" s="17" t="s">
        <v>1023</v>
      </c>
      <c r="N68" s="17" t="s">
        <v>1024</v>
      </c>
      <c r="O68" s="17" t="s">
        <v>96</v>
      </c>
    </row>
    <row r="69" spans="1:15" x14ac:dyDescent="0.25">
      <c r="A69" s="12">
        <v>2068</v>
      </c>
      <c r="B69" s="17" t="s">
        <v>2486</v>
      </c>
      <c r="C69" s="17" t="s">
        <v>2487</v>
      </c>
      <c r="D69" s="14" t="s">
        <v>202</v>
      </c>
      <c r="E69" s="15" t="s">
        <v>296</v>
      </c>
      <c r="F69" s="16">
        <v>2</v>
      </c>
      <c r="G69" s="14"/>
      <c r="H69" s="17"/>
      <c r="I69" s="17"/>
      <c r="J69" s="15" t="s">
        <v>200</v>
      </c>
      <c r="K69" s="17" t="s">
        <v>1025</v>
      </c>
      <c r="L69" s="17" t="s">
        <v>201</v>
      </c>
      <c r="M69" s="17" t="s">
        <v>1026</v>
      </c>
      <c r="N69" s="17" t="s">
        <v>1027</v>
      </c>
      <c r="O69" s="17" t="s">
        <v>96</v>
      </c>
    </row>
    <row r="70" spans="1:15" x14ac:dyDescent="0.25">
      <c r="A70" s="12">
        <v>2069</v>
      </c>
      <c r="B70" s="17" t="s">
        <v>351</v>
      </c>
      <c r="C70" s="17" t="s">
        <v>352</v>
      </c>
      <c r="D70" s="14" t="s">
        <v>202</v>
      </c>
      <c r="E70" s="15" t="s">
        <v>348</v>
      </c>
      <c r="F70" s="16">
        <v>3</v>
      </c>
      <c r="G70" s="14"/>
      <c r="H70" s="17"/>
      <c r="I70" s="17"/>
      <c r="J70" s="15" t="s">
        <v>343</v>
      </c>
      <c r="K70" s="17" t="s">
        <v>353</v>
      </c>
      <c r="L70" s="17" t="s">
        <v>344</v>
      </c>
      <c r="M70" s="17" t="s">
        <v>354</v>
      </c>
      <c r="N70" s="17" t="s">
        <v>355</v>
      </c>
      <c r="O70" s="17" t="s">
        <v>96</v>
      </c>
    </row>
    <row r="71" spans="1:15" x14ac:dyDescent="0.25">
      <c r="A71" s="12">
        <v>2070</v>
      </c>
      <c r="B71" s="17" t="s">
        <v>356</v>
      </c>
      <c r="C71" s="17" t="s">
        <v>357</v>
      </c>
      <c r="D71" s="14" t="s">
        <v>202</v>
      </c>
      <c r="E71" s="15" t="s">
        <v>348</v>
      </c>
      <c r="F71" s="16">
        <v>3</v>
      </c>
      <c r="G71" s="14"/>
      <c r="H71" s="17"/>
      <c r="I71" s="17"/>
      <c r="J71" s="15" t="s">
        <v>358</v>
      </c>
      <c r="K71" s="17" t="s">
        <v>359</v>
      </c>
      <c r="L71" s="17" t="s">
        <v>360</v>
      </c>
      <c r="M71" s="17" t="s">
        <v>361</v>
      </c>
      <c r="N71" s="17" t="s">
        <v>145</v>
      </c>
      <c r="O71" s="17" t="s">
        <v>96</v>
      </c>
    </row>
    <row r="72" spans="1:15" x14ac:dyDescent="0.25">
      <c r="A72" s="12">
        <v>2071</v>
      </c>
      <c r="B72" s="17" t="s">
        <v>362</v>
      </c>
      <c r="C72" s="17" t="s">
        <v>3169</v>
      </c>
      <c r="D72" s="14" t="s">
        <v>202</v>
      </c>
      <c r="E72" s="15" t="s">
        <v>348</v>
      </c>
      <c r="F72" s="16">
        <v>3</v>
      </c>
      <c r="G72" s="14"/>
      <c r="H72" s="17"/>
      <c r="I72" s="17"/>
      <c r="J72" s="15" t="s">
        <v>363</v>
      </c>
      <c r="K72" s="17" t="s">
        <v>364</v>
      </c>
      <c r="L72" s="17" t="s">
        <v>365</v>
      </c>
      <c r="M72" s="17" t="s">
        <v>366</v>
      </c>
      <c r="N72" s="17" t="s">
        <v>367</v>
      </c>
      <c r="O72" s="17" t="s">
        <v>96</v>
      </c>
    </row>
    <row r="73" spans="1:15" x14ac:dyDescent="0.25">
      <c r="A73" s="12">
        <v>2072</v>
      </c>
      <c r="B73" s="17" t="s">
        <v>368</v>
      </c>
      <c r="C73" s="17" t="s">
        <v>369</v>
      </c>
      <c r="D73" s="14" t="s">
        <v>202</v>
      </c>
      <c r="E73" s="15" t="s">
        <v>348</v>
      </c>
      <c r="F73" s="16">
        <v>3</v>
      </c>
      <c r="G73" s="14"/>
      <c r="H73" s="17"/>
      <c r="I73" s="17"/>
      <c r="J73" s="15" t="s">
        <v>370</v>
      </c>
      <c r="K73" s="17" t="s">
        <v>268</v>
      </c>
      <c r="L73" s="17" t="s">
        <v>371</v>
      </c>
      <c r="M73" s="17" t="s">
        <v>270</v>
      </c>
      <c r="N73" s="17" t="s">
        <v>372</v>
      </c>
      <c r="O73" s="17" t="s">
        <v>96</v>
      </c>
    </row>
    <row r="74" spans="1:15" x14ac:dyDescent="0.25">
      <c r="A74" s="12">
        <v>2073</v>
      </c>
      <c r="B74" s="17" t="s">
        <v>373</v>
      </c>
      <c r="C74" s="17" t="s">
        <v>3170</v>
      </c>
      <c r="D74" s="14" t="s">
        <v>202</v>
      </c>
      <c r="E74" s="15" t="s">
        <v>348</v>
      </c>
      <c r="F74" s="16">
        <v>3</v>
      </c>
      <c r="G74" s="14"/>
      <c r="H74" s="17"/>
      <c r="I74" s="17"/>
      <c r="J74" s="15" t="s">
        <v>196</v>
      </c>
      <c r="K74" s="17" t="s">
        <v>370</v>
      </c>
      <c r="L74" s="17" t="s">
        <v>198</v>
      </c>
      <c r="M74" s="17" t="s">
        <v>374</v>
      </c>
      <c r="N74" s="17" t="s">
        <v>375</v>
      </c>
      <c r="O74" s="17" t="s">
        <v>96</v>
      </c>
    </row>
    <row r="75" spans="1:15" x14ac:dyDescent="0.25">
      <c r="A75" s="12">
        <v>2074</v>
      </c>
      <c r="B75" s="17" t="s">
        <v>376</v>
      </c>
      <c r="C75" s="17" t="s">
        <v>377</v>
      </c>
      <c r="D75" s="14" t="s">
        <v>202</v>
      </c>
      <c r="E75" s="15" t="s">
        <v>348</v>
      </c>
      <c r="F75" s="16">
        <v>3</v>
      </c>
      <c r="G75" s="14"/>
      <c r="H75" s="17"/>
      <c r="I75" s="17"/>
      <c r="J75" s="15" t="s">
        <v>378</v>
      </c>
      <c r="K75" s="17" t="s">
        <v>379</v>
      </c>
      <c r="L75" s="17" t="s">
        <v>380</v>
      </c>
      <c r="M75" s="17" t="s">
        <v>381</v>
      </c>
      <c r="N75" s="17" t="s">
        <v>382</v>
      </c>
      <c r="O75" s="17" t="s">
        <v>96</v>
      </c>
    </row>
    <row r="76" spans="1:15" x14ac:dyDescent="0.25">
      <c r="A76" s="12">
        <v>2075</v>
      </c>
      <c r="B76" s="17" t="s">
        <v>383</v>
      </c>
      <c r="C76" s="17" t="s">
        <v>384</v>
      </c>
      <c r="D76" s="14" t="s">
        <v>202</v>
      </c>
      <c r="E76" s="15" t="s">
        <v>348</v>
      </c>
      <c r="F76" s="16">
        <v>3</v>
      </c>
      <c r="G76" s="14"/>
      <c r="H76" s="17"/>
      <c r="I76" s="17"/>
      <c r="J76" s="15" t="s">
        <v>385</v>
      </c>
      <c r="K76" s="17" t="s">
        <v>386</v>
      </c>
      <c r="L76" s="17" t="s">
        <v>387</v>
      </c>
      <c r="M76" s="17" t="s">
        <v>388</v>
      </c>
      <c r="N76" s="17" t="s">
        <v>389</v>
      </c>
      <c r="O76" s="17" t="s">
        <v>96</v>
      </c>
    </row>
    <row r="77" spans="1:15" x14ac:dyDescent="0.25">
      <c r="A77" s="12">
        <v>2076</v>
      </c>
      <c r="B77" s="17" t="s">
        <v>2625</v>
      </c>
      <c r="C77" s="17" t="s">
        <v>2694</v>
      </c>
      <c r="D77" s="14" t="s">
        <v>202</v>
      </c>
      <c r="E77" s="15" t="s">
        <v>348</v>
      </c>
      <c r="F77" s="16">
        <v>2</v>
      </c>
      <c r="G77" s="14"/>
      <c r="H77" s="17"/>
      <c r="I77" s="17"/>
      <c r="J77" s="15" t="s">
        <v>770</v>
      </c>
      <c r="K77" s="17" t="s">
        <v>187</v>
      </c>
      <c r="L77" s="17" t="s">
        <v>771</v>
      </c>
      <c r="M77" s="17" t="s">
        <v>188</v>
      </c>
      <c r="N77" s="17" t="s">
        <v>1537</v>
      </c>
      <c r="O77" s="17" t="s">
        <v>96</v>
      </c>
    </row>
    <row r="78" spans="1:15" x14ac:dyDescent="0.25">
      <c r="A78" s="12">
        <v>2077</v>
      </c>
      <c r="B78" s="17" t="s">
        <v>2714</v>
      </c>
      <c r="C78" s="17" t="s">
        <v>2715</v>
      </c>
      <c r="D78" s="14" t="s">
        <v>202</v>
      </c>
      <c r="E78" s="15" t="s">
        <v>348</v>
      </c>
      <c r="F78" s="16">
        <v>2</v>
      </c>
      <c r="G78" s="14"/>
      <c r="H78" s="17"/>
      <c r="I78" s="17"/>
      <c r="J78" s="15" t="s">
        <v>2716</v>
      </c>
      <c r="K78" s="17" t="s">
        <v>563</v>
      </c>
      <c r="L78" s="17" t="s">
        <v>2717</v>
      </c>
      <c r="M78" s="17" t="s">
        <v>3354</v>
      </c>
      <c r="N78" s="17" t="s">
        <v>2718</v>
      </c>
      <c r="O78" s="17" t="s">
        <v>96</v>
      </c>
    </row>
    <row r="79" spans="1:15" x14ac:dyDescent="0.25">
      <c r="A79" s="12">
        <v>2078</v>
      </c>
      <c r="B79" s="17" t="s">
        <v>2696</v>
      </c>
      <c r="C79" s="17" t="s">
        <v>2697</v>
      </c>
      <c r="D79" s="14" t="s">
        <v>202</v>
      </c>
      <c r="E79" s="15" t="s">
        <v>348</v>
      </c>
      <c r="F79" s="16">
        <v>2</v>
      </c>
      <c r="G79" s="14"/>
      <c r="H79" s="17"/>
      <c r="I79" s="17"/>
      <c r="J79" s="15" t="s">
        <v>673</v>
      </c>
      <c r="K79" s="17" t="s">
        <v>473</v>
      </c>
      <c r="L79" s="17" t="s">
        <v>674</v>
      </c>
      <c r="M79" s="17" t="s">
        <v>474</v>
      </c>
      <c r="N79" s="17" t="s">
        <v>1538</v>
      </c>
      <c r="O79" s="17" t="s">
        <v>96</v>
      </c>
    </row>
    <row r="80" spans="1:15" x14ac:dyDescent="0.25">
      <c r="A80" s="12">
        <v>2079</v>
      </c>
      <c r="B80" s="17" t="s">
        <v>2698</v>
      </c>
      <c r="C80" s="17" t="s">
        <v>2699</v>
      </c>
      <c r="D80" s="14" t="s">
        <v>202</v>
      </c>
      <c r="E80" s="15" t="s">
        <v>348</v>
      </c>
      <c r="F80" s="16">
        <v>2</v>
      </c>
      <c r="G80" s="14"/>
      <c r="H80" s="17"/>
      <c r="I80" s="17"/>
      <c r="J80" s="15" t="s">
        <v>880</v>
      </c>
      <c r="K80" s="17" t="s">
        <v>574</v>
      </c>
      <c r="L80" s="17" t="s">
        <v>882</v>
      </c>
      <c r="M80" s="17" t="s">
        <v>576</v>
      </c>
      <c r="N80" s="17" t="s">
        <v>1539</v>
      </c>
      <c r="O80" s="17" t="s">
        <v>96</v>
      </c>
    </row>
    <row r="81" spans="1:15" x14ac:dyDescent="0.25">
      <c r="A81" s="12">
        <v>2080</v>
      </c>
      <c r="B81" s="17" t="s">
        <v>2700</v>
      </c>
      <c r="C81" s="17" t="s">
        <v>2701</v>
      </c>
      <c r="D81" s="14" t="s">
        <v>202</v>
      </c>
      <c r="E81" s="15" t="s">
        <v>348</v>
      </c>
      <c r="F81" s="16">
        <v>2</v>
      </c>
      <c r="G81" s="14"/>
      <c r="H81" s="17"/>
      <c r="I81" s="17"/>
      <c r="J81" s="15" t="s">
        <v>1540</v>
      </c>
      <c r="K81" s="17" t="s">
        <v>1541</v>
      </c>
      <c r="L81" s="17" t="s">
        <v>1542</v>
      </c>
      <c r="M81" s="17" t="s">
        <v>1543</v>
      </c>
      <c r="N81" s="17" t="s">
        <v>1544</v>
      </c>
      <c r="O81" s="17" t="s">
        <v>96</v>
      </c>
    </row>
    <row r="82" spans="1:15" x14ac:dyDescent="0.25">
      <c r="A82" s="12">
        <v>2081</v>
      </c>
      <c r="B82" s="17" t="s">
        <v>2702</v>
      </c>
      <c r="C82" s="17" t="s">
        <v>2703</v>
      </c>
      <c r="D82" s="14" t="s">
        <v>202</v>
      </c>
      <c r="E82" s="15" t="s">
        <v>348</v>
      </c>
      <c r="F82" s="16">
        <v>2</v>
      </c>
      <c r="G82" s="14"/>
      <c r="H82" s="17"/>
      <c r="I82" s="17"/>
      <c r="J82" s="15" t="s">
        <v>1545</v>
      </c>
      <c r="K82" s="17" t="s">
        <v>308</v>
      </c>
      <c r="L82" s="17" t="s">
        <v>1546</v>
      </c>
      <c r="M82" s="17" t="s">
        <v>309</v>
      </c>
      <c r="N82" s="17" t="s">
        <v>1547</v>
      </c>
      <c r="O82" s="17" t="s">
        <v>96</v>
      </c>
    </row>
    <row r="83" spans="1:15" x14ac:dyDescent="0.25">
      <c r="A83" s="12">
        <v>2082</v>
      </c>
      <c r="B83" s="17" t="s">
        <v>2704</v>
      </c>
      <c r="C83" s="17" t="s">
        <v>2705</v>
      </c>
      <c r="D83" s="14" t="s">
        <v>202</v>
      </c>
      <c r="E83" s="15" t="s">
        <v>348</v>
      </c>
      <c r="F83" s="16">
        <v>2</v>
      </c>
      <c r="G83" s="14"/>
      <c r="H83" s="17"/>
      <c r="I83" s="17"/>
      <c r="J83" s="15" t="s">
        <v>468</v>
      </c>
      <c r="K83" s="17" t="s">
        <v>511</v>
      </c>
      <c r="L83" s="17" t="s">
        <v>469</v>
      </c>
      <c r="M83" s="17" t="s">
        <v>512</v>
      </c>
      <c r="N83" s="17" t="s">
        <v>1548</v>
      </c>
      <c r="O83" s="17" t="s">
        <v>96</v>
      </c>
    </row>
    <row r="84" spans="1:15" x14ac:dyDescent="0.25">
      <c r="A84" s="12">
        <v>2083</v>
      </c>
      <c r="B84" s="17" t="s">
        <v>2642</v>
      </c>
      <c r="C84" s="17" t="s">
        <v>2706</v>
      </c>
      <c r="D84" s="14" t="s">
        <v>202</v>
      </c>
      <c r="E84" s="15" t="s">
        <v>348</v>
      </c>
      <c r="F84" s="16">
        <v>2</v>
      </c>
      <c r="G84" s="14"/>
      <c r="H84" s="17"/>
      <c r="I84" s="17"/>
      <c r="J84" s="15" t="s">
        <v>940</v>
      </c>
      <c r="K84" s="17" t="s">
        <v>158</v>
      </c>
      <c r="L84" s="17" t="s">
        <v>1342</v>
      </c>
      <c r="M84" s="17" t="s">
        <v>160</v>
      </c>
      <c r="N84" s="17" t="s">
        <v>1549</v>
      </c>
      <c r="O84" s="17" t="s">
        <v>96</v>
      </c>
    </row>
    <row r="85" spans="1:15" x14ac:dyDescent="0.25">
      <c r="A85" s="12">
        <v>2084</v>
      </c>
      <c r="B85" s="17" t="s">
        <v>3355</v>
      </c>
      <c r="C85" s="17" t="s">
        <v>3356</v>
      </c>
      <c r="D85" s="14" t="s">
        <v>3357</v>
      </c>
      <c r="E85" s="15" t="s">
        <v>3358</v>
      </c>
      <c r="F85" s="16">
        <v>2</v>
      </c>
      <c r="G85" s="14"/>
      <c r="H85" s="17"/>
      <c r="I85" s="17"/>
      <c r="J85" s="15" t="s">
        <v>3359</v>
      </c>
      <c r="K85" s="17" t="s">
        <v>3360</v>
      </c>
      <c r="L85" s="17" t="s">
        <v>3361</v>
      </c>
      <c r="M85" s="17" t="s">
        <v>3362</v>
      </c>
      <c r="N85" s="17" t="s">
        <v>3363</v>
      </c>
      <c r="O85" s="17" t="s">
        <v>96</v>
      </c>
    </row>
    <row r="86" spans="1:15" x14ac:dyDescent="0.25">
      <c r="A86" s="12">
        <v>2085</v>
      </c>
      <c r="B86" s="17" t="s">
        <v>3172</v>
      </c>
      <c r="C86" s="17" t="s">
        <v>3173</v>
      </c>
      <c r="D86" s="14" t="s">
        <v>202</v>
      </c>
      <c r="E86" s="15" t="s">
        <v>3364</v>
      </c>
      <c r="F86" s="16">
        <v>3</v>
      </c>
      <c r="G86" s="14"/>
      <c r="H86" s="17"/>
      <c r="I86" s="17"/>
      <c r="J86" s="15" t="s">
        <v>343</v>
      </c>
      <c r="K86" s="17" t="s">
        <v>404</v>
      </c>
      <c r="L86" s="17" t="s">
        <v>344</v>
      </c>
      <c r="M86" s="17" t="s">
        <v>405</v>
      </c>
      <c r="N86" s="17" t="s">
        <v>406</v>
      </c>
      <c r="O86" s="17" t="s">
        <v>96</v>
      </c>
    </row>
    <row r="87" spans="1:15" x14ac:dyDescent="0.25">
      <c r="A87" s="12">
        <v>2086</v>
      </c>
      <c r="B87" s="17" t="s">
        <v>3180</v>
      </c>
      <c r="C87" s="17" t="s">
        <v>3181</v>
      </c>
      <c r="D87" s="14" t="s">
        <v>202</v>
      </c>
      <c r="E87" s="15" t="s">
        <v>3364</v>
      </c>
      <c r="F87" s="16">
        <v>3</v>
      </c>
      <c r="G87" s="14"/>
      <c r="H87" s="17"/>
      <c r="I87" s="17"/>
      <c r="J87" s="15" t="s">
        <v>423</v>
      </c>
      <c r="K87" s="17" t="s">
        <v>424</v>
      </c>
      <c r="L87" s="17" t="s">
        <v>425</v>
      </c>
      <c r="M87" s="17" t="s">
        <v>426</v>
      </c>
      <c r="N87" s="17" t="s">
        <v>427</v>
      </c>
      <c r="O87" s="17" t="s">
        <v>96</v>
      </c>
    </row>
    <row r="88" spans="1:15" x14ac:dyDescent="0.25">
      <c r="A88" s="12">
        <v>2087</v>
      </c>
      <c r="B88" s="17" t="s">
        <v>2668</v>
      </c>
      <c r="C88" s="17" t="s">
        <v>2669</v>
      </c>
      <c r="D88" s="14" t="s">
        <v>202</v>
      </c>
      <c r="E88" s="15" t="s">
        <v>3364</v>
      </c>
      <c r="F88" s="16">
        <v>2</v>
      </c>
      <c r="G88" s="14"/>
      <c r="H88" s="17"/>
      <c r="I88" s="17"/>
      <c r="J88" s="15" t="s">
        <v>1393</v>
      </c>
      <c r="K88" s="17" t="s">
        <v>612</v>
      </c>
      <c r="L88" s="17" t="s">
        <v>1394</v>
      </c>
      <c r="M88" s="17" t="s">
        <v>613</v>
      </c>
      <c r="N88" s="17" t="s">
        <v>1395</v>
      </c>
      <c r="O88" s="17" t="s">
        <v>96</v>
      </c>
    </row>
    <row r="89" spans="1:15" x14ac:dyDescent="0.25">
      <c r="A89" s="12">
        <v>2088</v>
      </c>
      <c r="B89" s="17" t="s">
        <v>3182</v>
      </c>
      <c r="C89" s="17" t="s">
        <v>3183</v>
      </c>
      <c r="D89" s="14" t="s">
        <v>202</v>
      </c>
      <c r="E89" s="15" t="s">
        <v>3365</v>
      </c>
      <c r="F89" s="16">
        <v>3</v>
      </c>
      <c r="G89" s="14"/>
      <c r="H89" s="17"/>
      <c r="I89" s="17"/>
      <c r="J89" s="15" t="s">
        <v>441</v>
      </c>
      <c r="K89" s="17" t="s">
        <v>353</v>
      </c>
      <c r="L89" s="17" t="s">
        <v>442</v>
      </c>
      <c r="M89" s="17" t="s">
        <v>443</v>
      </c>
      <c r="N89" s="17" t="s">
        <v>444</v>
      </c>
      <c r="O89" s="17" t="s">
        <v>96</v>
      </c>
    </row>
    <row r="90" spans="1:15" x14ac:dyDescent="0.25">
      <c r="A90" s="12">
        <v>2089</v>
      </c>
      <c r="B90" s="17" t="s">
        <v>2463</v>
      </c>
      <c r="C90" s="17" t="s">
        <v>2519</v>
      </c>
      <c r="D90" s="14" t="s">
        <v>202</v>
      </c>
      <c r="E90" s="15" t="s">
        <v>3365</v>
      </c>
      <c r="F90" s="16">
        <v>2</v>
      </c>
      <c r="G90" s="14"/>
      <c r="H90" s="17"/>
      <c r="I90" s="17"/>
      <c r="J90" s="15" t="s">
        <v>795</v>
      </c>
      <c r="K90" s="17" t="s">
        <v>445</v>
      </c>
      <c r="L90" s="17" t="s">
        <v>796</v>
      </c>
      <c r="M90" s="17" t="s">
        <v>446</v>
      </c>
      <c r="N90" s="17" t="s">
        <v>1077</v>
      </c>
      <c r="O90" s="17" t="s">
        <v>96</v>
      </c>
    </row>
    <row r="91" spans="1:15" x14ac:dyDescent="0.25">
      <c r="A91" s="12">
        <v>2090</v>
      </c>
      <c r="B91" s="17" t="s">
        <v>2539</v>
      </c>
      <c r="C91" s="17" t="s">
        <v>2540</v>
      </c>
      <c r="D91" s="14" t="s">
        <v>202</v>
      </c>
      <c r="E91" s="15" t="s">
        <v>3365</v>
      </c>
      <c r="F91" s="16">
        <v>2</v>
      </c>
      <c r="G91" s="14"/>
      <c r="H91" s="17"/>
      <c r="I91" s="17"/>
      <c r="J91" s="15" t="s">
        <v>1110</v>
      </c>
      <c r="K91" s="17" t="s">
        <v>153</v>
      </c>
      <c r="L91" s="17" t="s">
        <v>1111</v>
      </c>
      <c r="M91" s="17" t="s">
        <v>155</v>
      </c>
      <c r="N91" s="17" t="s">
        <v>1027</v>
      </c>
      <c r="O91" s="17" t="s">
        <v>96</v>
      </c>
    </row>
    <row r="92" spans="1:15" x14ac:dyDescent="0.25">
      <c r="A92" s="12">
        <v>2091</v>
      </c>
      <c r="B92" s="13" t="s">
        <v>3366</v>
      </c>
      <c r="C92" s="13" t="s">
        <v>3367</v>
      </c>
      <c r="D92" s="14" t="s">
        <v>202</v>
      </c>
      <c r="E92" s="13" t="s">
        <v>3365</v>
      </c>
      <c r="F92" s="16">
        <v>2</v>
      </c>
      <c r="G92" s="18"/>
      <c r="H92" s="19"/>
      <c r="I92" s="20"/>
      <c r="J92" s="21" t="s">
        <v>3368</v>
      </c>
      <c r="K92" s="21" t="s">
        <v>311</v>
      </c>
      <c r="L92" s="17" t="s">
        <v>3369</v>
      </c>
      <c r="M92" s="17" t="s">
        <v>313</v>
      </c>
      <c r="N92" s="17" t="s">
        <v>3370</v>
      </c>
      <c r="O92" s="17" t="s">
        <v>96</v>
      </c>
    </row>
    <row r="93" spans="1:15" x14ac:dyDescent="0.25">
      <c r="A93" s="12">
        <v>2092</v>
      </c>
      <c r="B93" s="13" t="s">
        <v>2578</v>
      </c>
      <c r="C93" s="13" t="s">
        <v>3184</v>
      </c>
      <c r="D93" s="14" t="s">
        <v>202</v>
      </c>
      <c r="E93" s="13" t="s">
        <v>431</v>
      </c>
      <c r="F93" s="16">
        <v>3</v>
      </c>
      <c r="G93" s="18"/>
      <c r="H93" s="19"/>
      <c r="I93" s="20"/>
      <c r="J93" s="21" t="s">
        <v>310</v>
      </c>
      <c r="K93" s="21" t="s">
        <v>445</v>
      </c>
      <c r="L93" s="17" t="s">
        <v>312</v>
      </c>
      <c r="M93" s="17" t="s">
        <v>446</v>
      </c>
      <c r="N93" s="17" t="s">
        <v>447</v>
      </c>
      <c r="O93" s="17" t="s">
        <v>96</v>
      </c>
    </row>
    <row r="94" spans="1:15" x14ac:dyDescent="0.25">
      <c r="A94" s="12">
        <v>2093</v>
      </c>
      <c r="B94" s="22" t="s">
        <v>3185</v>
      </c>
      <c r="C94" s="22" t="s">
        <v>3186</v>
      </c>
      <c r="D94" s="14" t="s">
        <v>202</v>
      </c>
      <c r="E94" s="22" t="s">
        <v>431</v>
      </c>
      <c r="F94" s="12">
        <v>3</v>
      </c>
      <c r="G94" s="18"/>
      <c r="H94" s="19"/>
      <c r="I94" s="20"/>
      <c r="J94" s="21" t="s">
        <v>448</v>
      </c>
      <c r="K94" s="21" t="s">
        <v>449</v>
      </c>
      <c r="L94" s="17" t="s">
        <v>450</v>
      </c>
      <c r="M94" s="17" t="s">
        <v>451</v>
      </c>
      <c r="N94" s="17" t="s">
        <v>406</v>
      </c>
      <c r="O94" s="17" t="s">
        <v>96</v>
      </c>
    </row>
    <row r="95" spans="1:15" x14ac:dyDescent="0.25">
      <c r="A95" s="12">
        <v>2094</v>
      </c>
      <c r="B95" s="22" t="s">
        <v>2946</v>
      </c>
      <c r="C95" s="22" t="s">
        <v>3187</v>
      </c>
      <c r="D95" s="14" t="s">
        <v>202</v>
      </c>
      <c r="E95" s="22" t="s">
        <v>431</v>
      </c>
      <c r="F95" s="12">
        <v>3</v>
      </c>
      <c r="G95" s="18"/>
      <c r="H95" s="19"/>
      <c r="I95" s="20"/>
      <c r="J95" s="21" t="s">
        <v>397</v>
      </c>
      <c r="K95" s="21" t="s">
        <v>452</v>
      </c>
      <c r="L95" s="17" t="s">
        <v>398</v>
      </c>
      <c r="M95" s="17" t="s">
        <v>453</v>
      </c>
      <c r="N95" s="17" t="s">
        <v>454</v>
      </c>
      <c r="O95" s="17" t="s">
        <v>96</v>
      </c>
    </row>
    <row r="96" spans="1:15" x14ac:dyDescent="0.25">
      <c r="A96" s="12">
        <v>2095</v>
      </c>
      <c r="B96" s="22" t="s">
        <v>3188</v>
      </c>
      <c r="C96" s="22" t="s">
        <v>3189</v>
      </c>
      <c r="D96" s="14" t="s">
        <v>202</v>
      </c>
      <c r="E96" s="22" t="s">
        <v>431</v>
      </c>
      <c r="F96" s="12">
        <v>3</v>
      </c>
      <c r="G96" s="18"/>
      <c r="H96" s="19"/>
      <c r="I96" s="20"/>
      <c r="J96" s="21" t="s">
        <v>455</v>
      </c>
      <c r="K96" s="21" t="s">
        <v>456</v>
      </c>
      <c r="L96" s="17" t="s">
        <v>457</v>
      </c>
      <c r="M96" s="17" t="s">
        <v>458</v>
      </c>
      <c r="N96" s="17" t="s">
        <v>459</v>
      </c>
      <c r="O96" s="17" t="s">
        <v>96</v>
      </c>
    </row>
    <row r="97" spans="1:15" x14ac:dyDescent="0.25">
      <c r="A97" s="12">
        <v>2096</v>
      </c>
      <c r="B97" s="22" t="s">
        <v>2916</v>
      </c>
      <c r="C97" s="22" t="s">
        <v>3190</v>
      </c>
      <c r="D97" s="14" t="s">
        <v>202</v>
      </c>
      <c r="E97" s="22" t="s">
        <v>431</v>
      </c>
      <c r="F97" s="12">
        <v>3</v>
      </c>
      <c r="G97" s="18"/>
      <c r="H97" s="19"/>
      <c r="I97" s="20"/>
      <c r="J97" s="21" t="s">
        <v>460</v>
      </c>
      <c r="K97" s="21" t="s">
        <v>174</v>
      </c>
      <c r="L97" s="17" t="s">
        <v>461</v>
      </c>
      <c r="M97" s="17" t="s">
        <v>176</v>
      </c>
      <c r="N97" s="17" t="s">
        <v>462</v>
      </c>
      <c r="O97" s="17" t="s">
        <v>96</v>
      </c>
    </row>
    <row r="98" spans="1:15" x14ac:dyDescent="0.25">
      <c r="A98" s="12">
        <v>2097</v>
      </c>
      <c r="B98" s="22" t="s">
        <v>3191</v>
      </c>
      <c r="C98" s="22" t="s">
        <v>3192</v>
      </c>
      <c r="D98" s="14" t="s">
        <v>202</v>
      </c>
      <c r="E98" s="22" t="s">
        <v>431</v>
      </c>
      <c r="F98" s="12">
        <v>3</v>
      </c>
      <c r="G98" s="18"/>
      <c r="H98" s="19"/>
      <c r="I98" s="20"/>
      <c r="J98" s="21" t="s">
        <v>463</v>
      </c>
      <c r="K98" s="21" t="s">
        <v>464</v>
      </c>
      <c r="L98" s="17" t="s">
        <v>465</v>
      </c>
      <c r="M98" s="17" t="s">
        <v>466</v>
      </c>
      <c r="N98" s="17" t="s">
        <v>467</v>
      </c>
      <c r="O98" s="17" t="s">
        <v>96</v>
      </c>
    </row>
    <row r="99" spans="1:15" x14ac:dyDescent="0.25">
      <c r="A99" s="12">
        <v>2098</v>
      </c>
      <c r="B99" s="22" t="s">
        <v>2521</v>
      </c>
      <c r="C99" s="22" t="s">
        <v>2522</v>
      </c>
      <c r="D99" s="14" t="s">
        <v>202</v>
      </c>
      <c r="E99" s="22" t="s">
        <v>431</v>
      </c>
      <c r="F99" s="12">
        <v>2</v>
      </c>
      <c r="G99" s="18"/>
      <c r="H99" s="19"/>
      <c r="I99" s="20"/>
      <c r="J99" s="21" t="s">
        <v>1078</v>
      </c>
      <c r="K99" s="21" t="s">
        <v>484</v>
      </c>
      <c r="L99" s="17" t="s">
        <v>1079</v>
      </c>
      <c r="M99" s="17" t="s">
        <v>740</v>
      </c>
      <c r="N99" s="17" t="s">
        <v>1080</v>
      </c>
      <c r="O99" s="17" t="s">
        <v>96</v>
      </c>
    </row>
    <row r="100" spans="1:15" x14ac:dyDescent="0.25">
      <c r="A100" s="12">
        <v>2099</v>
      </c>
      <c r="B100" s="22" t="s">
        <v>2523</v>
      </c>
      <c r="C100" s="22" t="s">
        <v>2524</v>
      </c>
      <c r="D100" s="14" t="s">
        <v>202</v>
      </c>
      <c r="E100" s="22" t="s">
        <v>431</v>
      </c>
      <c r="F100" s="12">
        <v>2</v>
      </c>
      <c r="G100" s="18"/>
      <c r="H100" s="19"/>
      <c r="I100" s="20"/>
      <c r="J100" s="21" t="s">
        <v>1081</v>
      </c>
      <c r="K100" s="21" t="s">
        <v>578</v>
      </c>
      <c r="L100" s="17" t="s">
        <v>1082</v>
      </c>
      <c r="M100" s="17" t="s">
        <v>561</v>
      </c>
      <c r="N100" s="17" t="s">
        <v>1062</v>
      </c>
      <c r="O100" s="17" t="s">
        <v>96</v>
      </c>
    </row>
    <row r="101" spans="1:15" x14ac:dyDescent="0.25">
      <c r="A101" s="12">
        <v>2100</v>
      </c>
      <c r="B101" s="22" t="s">
        <v>2525</v>
      </c>
      <c r="C101" s="22" t="s">
        <v>2526</v>
      </c>
      <c r="D101" s="14" t="s">
        <v>202</v>
      </c>
      <c r="E101" s="22" t="s">
        <v>431</v>
      </c>
      <c r="F101" s="12">
        <v>2</v>
      </c>
      <c r="G101" s="18"/>
      <c r="H101" s="19"/>
      <c r="I101" s="20"/>
      <c r="J101" s="21" t="s">
        <v>597</v>
      </c>
      <c r="K101" s="21" t="s">
        <v>1083</v>
      </c>
      <c r="L101" s="17" t="s">
        <v>598</v>
      </c>
      <c r="M101" s="17" t="s">
        <v>1084</v>
      </c>
      <c r="N101" s="17" t="s">
        <v>1085</v>
      </c>
      <c r="O101" s="17" t="s">
        <v>96</v>
      </c>
    </row>
    <row r="102" spans="1:15" x14ac:dyDescent="0.25">
      <c r="A102" s="12">
        <v>2101</v>
      </c>
      <c r="B102" s="22" t="s">
        <v>2527</v>
      </c>
      <c r="C102" s="22" t="s">
        <v>2528</v>
      </c>
      <c r="D102" s="14" t="s">
        <v>202</v>
      </c>
      <c r="E102" s="22" t="s">
        <v>431</v>
      </c>
      <c r="F102" s="12">
        <v>2</v>
      </c>
      <c r="G102" s="18"/>
      <c r="H102" s="19"/>
      <c r="I102" s="20"/>
      <c r="J102" s="21" t="s">
        <v>1086</v>
      </c>
      <c r="K102" s="21" t="s">
        <v>102</v>
      </c>
      <c r="L102" s="17" t="s">
        <v>1087</v>
      </c>
      <c r="M102" s="17" t="s">
        <v>1088</v>
      </c>
      <c r="N102" s="17" t="s">
        <v>1054</v>
      </c>
      <c r="O102" s="17" t="s">
        <v>96</v>
      </c>
    </row>
    <row r="103" spans="1:15" x14ac:dyDescent="0.25">
      <c r="A103" s="12">
        <v>2102</v>
      </c>
      <c r="B103" s="22" t="s">
        <v>2529</v>
      </c>
      <c r="C103" s="22" t="s">
        <v>2530</v>
      </c>
      <c r="D103" s="14" t="s">
        <v>202</v>
      </c>
      <c r="E103" s="22" t="s">
        <v>431</v>
      </c>
      <c r="F103" s="12">
        <v>2</v>
      </c>
      <c r="G103" s="18"/>
      <c r="H103" s="19"/>
      <c r="I103" s="20"/>
      <c r="J103" s="21" t="s">
        <v>1089</v>
      </c>
      <c r="K103" s="21" t="s">
        <v>203</v>
      </c>
      <c r="L103" s="17" t="s">
        <v>1090</v>
      </c>
      <c r="M103" s="17" t="s">
        <v>1091</v>
      </c>
      <c r="N103" s="17" t="s">
        <v>1092</v>
      </c>
      <c r="O103" s="17" t="s">
        <v>96</v>
      </c>
    </row>
    <row r="104" spans="1:15" x14ac:dyDescent="0.25">
      <c r="A104" s="12">
        <v>2103</v>
      </c>
      <c r="B104" s="22" t="s">
        <v>2531</v>
      </c>
      <c r="C104" s="22" t="s">
        <v>2532</v>
      </c>
      <c r="D104" s="14" t="s">
        <v>202</v>
      </c>
      <c r="E104" s="22" t="s">
        <v>431</v>
      </c>
      <c r="F104" s="12">
        <v>2</v>
      </c>
      <c r="G104" s="18"/>
      <c r="H104" s="19"/>
      <c r="I104" s="20"/>
      <c r="J104" s="21" t="s">
        <v>1093</v>
      </c>
      <c r="K104" s="21" t="s">
        <v>1094</v>
      </c>
      <c r="L104" s="17" t="s">
        <v>1095</v>
      </c>
      <c r="M104" s="17" t="s">
        <v>1096</v>
      </c>
      <c r="N104" s="17" t="s">
        <v>1097</v>
      </c>
      <c r="O104" s="17" t="s">
        <v>96</v>
      </c>
    </row>
    <row r="105" spans="1:15" x14ac:dyDescent="0.25">
      <c r="A105" s="12">
        <v>2104</v>
      </c>
      <c r="B105" s="22" t="s">
        <v>2533</v>
      </c>
      <c r="C105" s="22" t="s">
        <v>2534</v>
      </c>
      <c r="D105" s="14" t="s">
        <v>202</v>
      </c>
      <c r="E105" s="22" t="s">
        <v>431</v>
      </c>
      <c r="F105" s="12">
        <v>2</v>
      </c>
      <c r="G105" s="18"/>
      <c r="H105" s="19"/>
      <c r="I105" s="20"/>
      <c r="J105" s="21" t="s">
        <v>1098</v>
      </c>
      <c r="K105" s="21" t="s">
        <v>1099</v>
      </c>
      <c r="L105" s="17" t="s">
        <v>1100</v>
      </c>
      <c r="M105" s="17" t="s">
        <v>1101</v>
      </c>
      <c r="N105" s="17" t="s">
        <v>1102</v>
      </c>
      <c r="O105" s="17" t="s">
        <v>96</v>
      </c>
    </row>
    <row r="106" spans="1:15" x14ac:dyDescent="0.25">
      <c r="A106" s="12">
        <v>2105</v>
      </c>
      <c r="B106" s="22" t="s">
        <v>2535</v>
      </c>
      <c r="C106" s="22" t="s">
        <v>2536</v>
      </c>
      <c r="D106" s="14" t="s">
        <v>202</v>
      </c>
      <c r="E106" s="22" t="s">
        <v>431</v>
      </c>
      <c r="F106" s="12">
        <v>2</v>
      </c>
      <c r="G106" s="18"/>
      <c r="H106" s="19"/>
      <c r="I106" s="20"/>
      <c r="J106" s="21" t="s">
        <v>1103</v>
      </c>
      <c r="K106" s="21" t="s">
        <v>359</v>
      </c>
      <c r="L106" s="17" t="s">
        <v>1104</v>
      </c>
      <c r="M106" s="17" t="s">
        <v>361</v>
      </c>
      <c r="N106" s="17" t="s">
        <v>1048</v>
      </c>
      <c r="O106" s="17" t="s">
        <v>96</v>
      </c>
    </row>
    <row r="107" spans="1:15" x14ac:dyDescent="0.25">
      <c r="A107" s="12">
        <v>2106</v>
      </c>
      <c r="B107" s="22" t="s">
        <v>2541</v>
      </c>
      <c r="C107" s="22" t="s">
        <v>2542</v>
      </c>
      <c r="D107" s="14" t="s">
        <v>202</v>
      </c>
      <c r="E107" s="22" t="s">
        <v>431</v>
      </c>
      <c r="F107" s="12">
        <v>2</v>
      </c>
      <c r="G107" s="18"/>
      <c r="H107" s="19"/>
      <c r="I107" s="20"/>
      <c r="J107" s="21" t="s">
        <v>886</v>
      </c>
      <c r="K107" s="21" t="s">
        <v>158</v>
      </c>
      <c r="L107" s="17" t="s">
        <v>887</v>
      </c>
      <c r="M107" s="17" t="s">
        <v>1112</v>
      </c>
      <c r="N107" s="17" t="s">
        <v>1113</v>
      </c>
      <c r="O107" s="17" t="s">
        <v>96</v>
      </c>
    </row>
    <row r="108" spans="1:15" x14ac:dyDescent="0.25">
      <c r="A108" s="12">
        <v>2107</v>
      </c>
      <c r="B108" s="22" t="s">
        <v>2543</v>
      </c>
      <c r="C108" s="22" t="s">
        <v>2544</v>
      </c>
      <c r="D108" s="14" t="s">
        <v>202</v>
      </c>
      <c r="E108" s="22" t="s">
        <v>431</v>
      </c>
      <c r="F108" s="12">
        <v>2</v>
      </c>
      <c r="G108" s="18"/>
      <c r="H108" s="19"/>
      <c r="I108" s="20"/>
      <c r="J108" s="21" t="s">
        <v>918</v>
      </c>
      <c r="K108" s="21" t="s">
        <v>497</v>
      </c>
      <c r="L108" s="17" t="s">
        <v>919</v>
      </c>
      <c r="M108" s="17" t="s">
        <v>499</v>
      </c>
      <c r="N108" s="17" t="s">
        <v>2545</v>
      </c>
      <c r="O108" s="17" t="s">
        <v>96</v>
      </c>
    </row>
    <row r="109" spans="1:15" x14ac:dyDescent="0.25">
      <c r="A109" s="12">
        <v>2108</v>
      </c>
      <c r="B109" s="22" t="s">
        <v>2537</v>
      </c>
      <c r="C109" s="22" t="s">
        <v>2538</v>
      </c>
      <c r="D109" s="14" t="s">
        <v>202</v>
      </c>
      <c r="E109" s="22" t="s">
        <v>431</v>
      </c>
      <c r="F109" s="12">
        <v>2</v>
      </c>
      <c r="G109" s="18"/>
      <c r="H109" s="19"/>
      <c r="I109" s="20"/>
      <c r="J109" s="21" t="s">
        <v>1105</v>
      </c>
      <c r="K109" s="21" t="s">
        <v>1106</v>
      </c>
      <c r="L109" s="17" t="s">
        <v>1107</v>
      </c>
      <c r="M109" s="17" t="s">
        <v>1108</v>
      </c>
      <c r="N109" s="17" t="s">
        <v>1109</v>
      </c>
      <c r="O109" s="17" t="s">
        <v>96</v>
      </c>
    </row>
    <row r="110" spans="1:15" x14ac:dyDescent="0.25">
      <c r="A110" s="12">
        <v>2109</v>
      </c>
      <c r="B110" s="22" t="s">
        <v>2687</v>
      </c>
      <c r="C110" s="22" t="s">
        <v>2688</v>
      </c>
      <c r="D110" s="14" t="s">
        <v>202</v>
      </c>
      <c r="E110" s="22" t="s">
        <v>3371</v>
      </c>
      <c r="F110" s="12">
        <v>2</v>
      </c>
      <c r="G110" s="18"/>
      <c r="H110" s="19"/>
      <c r="I110" s="20"/>
      <c r="J110" s="21" t="s">
        <v>1473</v>
      </c>
      <c r="K110" s="21" t="s">
        <v>179</v>
      </c>
      <c r="L110" s="17" t="s">
        <v>1474</v>
      </c>
      <c r="M110" s="17" t="s">
        <v>180</v>
      </c>
      <c r="N110" s="17" t="s">
        <v>1475</v>
      </c>
      <c r="O110" s="17" t="s">
        <v>96</v>
      </c>
    </row>
    <row r="111" spans="1:15" x14ac:dyDescent="0.25">
      <c r="A111" s="12">
        <v>2110</v>
      </c>
      <c r="B111" s="22" t="s">
        <v>3015</v>
      </c>
      <c r="C111" s="22" t="s">
        <v>3194</v>
      </c>
      <c r="D111" s="14" t="s">
        <v>202</v>
      </c>
      <c r="E111" s="22" t="s">
        <v>472</v>
      </c>
      <c r="F111" s="12">
        <v>3</v>
      </c>
      <c r="G111" s="18"/>
      <c r="H111" s="19"/>
      <c r="I111" s="20"/>
      <c r="J111" s="21" t="s">
        <v>105</v>
      </c>
      <c r="K111" s="21" t="s">
        <v>484</v>
      </c>
      <c r="L111" s="17" t="s">
        <v>107</v>
      </c>
      <c r="M111" s="17" t="s">
        <v>485</v>
      </c>
      <c r="N111" s="17" t="s">
        <v>486</v>
      </c>
      <c r="O111" s="17" t="s">
        <v>96</v>
      </c>
    </row>
    <row r="112" spans="1:15" x14ac:dyDescent="0.25">
      <c r="A112" s="12">
        <v>2111</v>
      </c>
      <c r="B112" s="22" t="s">
        <v>3195</v>
      </c>
      <c r="C112" s="22" t="s">
        <v>3196</v>
      </c>
      <c r="D112" s="14" t="s">
        <v>202</v>
      </c>
      <c r="E112" s="22" t="s">
        <v>472</v>
      </c>
      <c r="F112" s="12">
        <v>3</v>
      </c>
      <c r="G112" s="18"/>
      <c r="H112" s="19"/>
      <c r="I112" s="20"/>
      <c r="J112" s="21" t="s">
        <v>358</v>
      </c>
      <c r="K112" s="21" t="s">
        <v>487</v>
      </c>
      <c r="L112" s="17" t="s">
        <v>360</v>
      </c>
      <c r="M112" s="17" t="s">
        <v>488</v>
      </c>
      <c r="N112" s="17" t="s">
        <v>489</v>
      </c>
      <c r="O112" s="17" t="s">
        <v>96</v>
      </c>
    </row>
    <row r="113" spans="1:15" x14ac:dyDescent="0.25">
      <c r="A113" s="12">
        <v>2112</v>
      </c>
      <c r="B113" s="22" t="s">
        <v>2578</v>
      </c>
      <c r="C113" s="22" t="s">
        <v>3197</v>
      </c>
      <c r="D113" s="14" t="s">
        <v>202</v>
      </c>
      <c r="E113" s="22" t="s">
        <v>472</v>
      </c>
      <c r="F113" s="12">
        <v>3</v>
      </c>
      <c r="G113" s="18"/>
      <c r="H113" s="19"/>
      <c r="I113" s="20"/>
      <c r="J113" s="21" t="s">
        <v>310</v>
      </c>
      <c r="K113" s="21" t="s">
        <v>320</v>
      </c>
      <c r="L113" s="17" t="s">
        <v>312</v>
      </c>
      <c r="M113" s="17" t="s">
        <v>481</v>
      </c>
      <c r="N113" s="17" t="s">
        <v>490</v>
      </c>
      <c r="O113" s="17" t="s">
        <v>96</v>
      </c>
    </row>
    <row r="114" spans="1:15" x14ac:dyDescent="0.25">
      <c r="A114" s="12">
        <v>2113</v>
      </c>
      <c r="B114" s="22" t="s">
        <v>3198</v>
      </c>
      <c r="C114" s="22" t="s">
        <v>3199</v>
      </c>
      <c r="D114" s="14" t="s">
        <v>202</v>
      </c>
      <c r="E114" s="22" t="s">
        <v>472</v>
      </c>
      <c r="F114" s="12">
        <v>3</v>
      </c>
      <c r="G114" s="18"/>
      <c r="H114" s="19"/>
      <c r="I114" s="20"/>
      <c r="J114" s="21" t="s">
        <v>491</v>
      </c>
      <c r="K114" s="21" t="s">
        <v>492</v>
      </c>
      <c r="L114" s="17" t="s">
        <v>493</v>
      </c>
      <c r="M114" s="17" t="s">
        <v>494</v>
      </c>
      <c r="N114" s="17" t="s">
        <v>495</v>
      </c>
      <c r="O114" s="17" t="s">
        <v>96</v>
      </c>
    </row>
    <row r="115" spans="1:15" x14ac:dyDescent="0.25">
      <c r="A115" s="12">
        <v>2114</v>
      </c>
      <c r="B115" s="22" t="s">
        <v>3200</v>
      </c>
      <c r="C115" s="22" t="s">
        <v>2544</v>
      </c>
      <c r="D115" s="14" t="s">
        <v>202</v>
      </c>
      <c r="E115" s="22" t="s">
        <v>472</v>
      </c>
      <c r="F115" s="12">
        <v>3</v>
      </c>
      <c r="G115" s="18"/>
      <c r="H115" s="19"/>
      <c r="I115" s="20"/>
      <c r="J115" s="21" t="s">
        <v>496</v>
      </c>
      <c r="K115" s="21" t="s">
        <v>497</v>
      </c>
      <c r="L115" s="17" t="s">
        <v>498</v>
      </c>
      <c r="M115" s="17" t="s">
        <v>499</v>
      </c>
      <c r="N115" s="17" t="s">
        <v>500</v>
      </c>
      <c r="O115" s="17" t="s">
        <v>96</v>
      </c>
    </row>
    <row r="116" spans="1:15" x14ac:dyDescent="0.25">
      <c r="A116" s="12">
        <v>2115</v>
      </c>
      <c r="B116" s="22" t="s">
        <v>3201</v>
      </c>
      <c r="C116" s="22" t="s">
        <v>3202</v>
      </c>
      <c r="D116" s="14" t="s">
        <v>202</v>
      </c>
      <c r="E116" s="22" t="s">
        <v>472</v>
      </c>
      <c r="F116" s="12">
        <v>3</v>
      </c>
      <c r="G116" s="18"/>
      <c r="H116" s="19"/>
      <c r="I116" s="20"/>
      <c r="J116" s="21" t="s">
        <v>279</v>
      </c>
      <c r="K116" s="21" t="s">
        <v>395</v>
      </c>
      <c r="L116" s="17" t="s">
        <v>281</v>
      </c>
      <c r="M116" s="17" t="s">
        <v>396</v>
      </c>
      <c r="N116" s="17" t="s">
        <v>501</v>
      </c>
      <c r="O116" s="17" t="s">
        <v>96</v>
      </c>
    </row>
    <row r="117" spans="1:15" x14ac:dyDescent="0.25">
      <c r="A117" s="12">
        <v>2116</v>
      </c>
      <c r="B117" s="22" t="s">
        <v>1163</v>
      </c>
      <c r="C117" s="22" t="s">
        <v>1164</v>
      </c>
      <c r="D117" s="14" t="s">
        <v>202</v>
      </c>
      <c r="E117" s="22" t="s">
        <v>472</v>
      </c>
      <c r="F117" s="12">
        <v>2</v>
      </c>
      <c r="G117" s="18"/>
      <c r="H117" s="19"/>
      <c r="I117" s="20"/>
      <c r="J117" s="21" t="s">
        <v>968</v>
      </c>
      <c r="K117" s="21" t="s">
        <v>306</v>
      </c>
      <c r="L117" s="17" t="s">
        <v>970</v>
      </c>
      <c r="M117" s="17" t="s">
        <v>307</v>
      </c>
      <c r="N117" s="17" t="s">
        <v>1165</v>
      </c>
      <c r="O117" s="17" t="s">
        <v>96</v>
      </c>
    </row>
    <row r="118" spans="1:15" x14ac:dyDescent="0.25">
      <c r="A118" s="12">
        <v>2117</v>
      </c>
      <c r="B118" s="22" t="s">
        <v>1166</v>
      </c>
      <c r="C118" s="22" t="s">
        <v>1167</v>
      </c>
      <c r="D118" s="14" t="s">
        <v>202</v>
      </c>
      <c r="E118" s="22" t="s">
        <v>472</v>
      </c>
      <c r="F118" s="12">
        <v>2</v>
      </c>
      <c r="G118" s="18"/>
      <c r="H118" s="19"/>
      <c r="I118" s="20"/>
      <c r="J118" s="21" t="s">
        <v>1168</v>
      </c>
      <c r="K118" s="21" t="s">
        <v>1169</v>
      </c>
      <c r="L118" s="17" t="s">
        <v>1170</v>
      </c>
      <c r="M118" s="17" t="s">
        <v>1171</v>
      </c>
      <c r="N118" s="17" t="s">
        <v>1172</v>
      </c>
      <c r="O118" s="17" t="s">
        <v>96</v>
      </c>
    </row>
    <row r="119" spans="1:15" x14ac:dyDescent="0.25">
      <c r="A119" s="12">
        <v>2118</v>
      </c>
      <c r="B119" s="22" t="s">
        <v>1173</v>
      </c>
      <c r="C119" s="22" t="s">
        <v>1174</v>
      </c>
      <c r="D119" s="14" t="s">
        <v>202</v>
      </c>
      <c r="E119" s="22" t="s">
        <v>472</v>
      </c>
      <c r="F119" s="12">
        <v>2</v>
      </c>
      <c r="G119" s="18"/>
      <c r="H119" s="19"/>
      <c r="I119" s="20"/>
      <c r="J119" s="21" t="s">
        <v>1175</v>
      </c>
      <c r="K119" s="21" t="s">
        <v>1176</v>
      </c>
      <c r="L119" s="17" t="s">
        <v>1177</v>
      </c>
      <c r="M119" s="17" t="s">
        <v>1178</v>
      </c>
      <c r="N119" s="17" t="s">
        <v>1179</v>
      </c>
      <c r="O119" s="17" t="s">
        <v>96</v>
      </c>
    </row>
    <row r="120" spans="1:15" x14ac:dyDescent="0.25">
      <c r="A120" s="12">
        <v>2119</v>
      </c>
      <c r="B120" s="22" t="s">
        <v>1180</v>
      </c>
      <c r="C120" s="22" t="s">
        <v>1181</v>
      </c>
      <c r="D120" s="14" t="s">
        <v>202</v>
      </c>
      <c r="E120" s="22" t="s">
        <v>472</v>
      </c>
      <c r="F120" s="12">
        <v>2</v>
      </c>
      <c r="G120" s="18"/>
      <c r="H120" s="19"/>
      <c r="I120" s="20"/>
      <c r="J120" s="21" t="s">
        <v>1182</v>
      </c>
      <c r="K120" s="21" t="s">
        <v>174</v>
      </c>
      <c r="L120" s="17" t="s">
        <v>1183</v>
      </c>
      <c r="M120" s="17" t="s">
        <v>176</v>
      </c>
      <c r="N120" s="17" t="s">
        <v>1184</v>
      </c>
      <c r="O120" s="17" t="s">
        <v>96</v>
      </c>
    </row>
    <row r="121" spans="1:15" x14ac:dyDescent="0.25">
      <c r="A121" s="12">
        <v>2120</v>
      </c>
      <c r="B121" s="22" t="s">
        <v>1185</v>
      </c>
      <c r="C121" s="22" t="s">
        <v>1186</v>
      </c>
      <c r="D121" s="14" t="s">
        <v>202</v>
      </c>
      <c r="E121" s="22" t="s">
        <v>472</v>
      </c>
      <c r="F121" s="12">
        <v>2</v>
      </c>
      <c r="G121" s="18"/>
      <c r="H121" s="19"/>
      <c r="I121" s="20"/>
      <c r="J121" s="21" t="s">
        <v>1187</v>
      </c>
      <c r="K121" s="21" t="s">
        <v>473</v>
      </c>
      <c r="L121" s="17" t="s">
        <v>1188</v>
      </c>
      <c r="M121" s="17" t="s">
        <v>474</v>
      </c>
      <c r="N121" s="17" t="s">
        <v>1189</v>
      </c>
      <c r="O121" s="17" t="s">
        <v>96</v>
      </c>
    </row>
    <row r="122" spans="1:15" x14ac:dyDescent="0.25">
      <c r="A122" s="12">
        <v>2121</v>
      </c>
      <c r="B122" s="22" t="s">
        <v>1190</v>
      </c>
      <c r="C122" s="22" t="s">
        <v>1191</v>
      </c>
      <c r="D122" s="14" t="s">
        <v>202</v>
      </c>
      <c r="E122" s="22" t="s">
        <v>472</v>
      </c>
      <c r="F122" s="12">
        <v>2</v>
      </c>
      <c r="G122" s="18"/>
      <c r="H122" s="19"/>
      <c r="I122" s="20"/>
      <c r="J122" s="21" t="s">
        <v>1192</v>
      </c>
      <c r="K122" s="21" t="s">
        <v>1193</v>
      </c>
      <c r="L122" s="17" t="s">
        <v>2573</v>
      </c>
      <c r="M122" s="17" t="s">
        <v>1194</v>
      </c>
      <c r="N122" s="17" t="s">
        <v>1195</v>
      </c>
      <c r="O122" s="17" t="s">
        <v>96</v>
      </c>
    </row>
    <row r="123" spans="1:15" x14ac:dyDescent="0.25">
      <c r="A123" s="12">
        <v>2122</v>
      </c>
      <c r="B123" s="22" t="s">
        <v>1196</v>
      </c>
      <c r="C123" s="22" t="s">
        <v>1197</v>
      </c>
      <c r="D123" s="14" t="s">
        <v>202</v>
      </c>
      <c r="E123" s="22" t="s">
        <v>472</v>
      </c>
      <c r="F123" s="12">
        <v>2</v>
      </c>
      <c r="G123" s="18"/>
      <c r="H123" s="19"/>
      <c r="I123" s="20"/>
      <c r="J123" s="21" t="s">
        <v>1198</v>
      </c>
      <c r="K123" s="21" t="s">
        <v>1199</v>
      </c>
      <c r="L123" s="17" t="s">
        <v>2574</v>
      </c>
      <c r="M123" s="17" t="s">
        <v>1200</v>
      </c>
      <c r="N123" s="17" t="s">
        <v>1201</v>
      </c>
      <c r="O123" s="17" t="s">
        <v>96</v>
      </c>
    </row>
    <row r="124" spans="1:15" x14ac:dyDescent="0.25">
      <c r="A124" s="12">
        <v>2123</v>
      </c>
      <c r="B124" s="22" t="s">
        <v>1202</v>
      </c>
      <c r="C124" s="22" t="s">
        <v>1203</v>
      </c>
      <c r="D124" s="14" t="s">
        <v>202</v>
      </c>
      <c r="E124" s="22" t="s">
        <v>472</v>
      </c>
      <c r="F124" s="12">
        <v>2</v>
      </c>
      <c r="G124" s="18"/>
      <c r="H124" s="19"/>
      <c r="I124" s="20"/>
      <c r="J124" s="21" t="s">
        <v>1204</v>
      </c>
      <c r="K124" s="21" t="s">
        <v>702</v>
      </c>
      <c r="L124" s="17" t="s">
        <v>2575</v>
      </c>
      <c r="M124" s="17" t="s">
        <v>703</v>
      </c>
      <c r="N124" s="17" t="s">
        <v>1205</v>
      </c>
      <c r="O124" s="17" t="s">
        <v>96</v>
      </c>
    </row>
    <row r="125" spans="1:15" x14ac:dyDescent="0.25">
      <c r="A125" s="12">
        <v>2124</v>
      </c>
      <c r="B125" s="13" t="s">
        <v>1206</v>
      </c>
      <c r="C125" s="13" t="s">
        <v>1207</v>
      </c>
      <c r="D125" s="14" t="s">
        <v>202</v>
      </c>
      <c r="E125" s="13" t="s">
        <v>472</v>
      </c>
      <c r="F125" s="16">
        <v>2</v>
      </c>
      <c r="G125" s="14"/>
      <c r="H125" s="14"/>
      <c r="I125" s="14"/>
      <c r="J125" s="15" t="s">
        <v>1208</v>
      </c>
      <c r="K125" s="21" t="s">
        <v>1209</v>
      </c>
      <c r="L125" s="17" t="s">
        <v>2576</v>
      </c>
      <c r="M125" s="17" t="s">
        <v>1210</v>
      </c>
      <c r="N125" s="17" t="s">
        <v>1211</v>
      </c>
      <c r="O125" s="17" t="s">
        <v>96</v>
      </c>
    </row>
    <row r="126" spans="1:15" x14ac:dyDescent="0.25">
      <c r="A126" s="12">
        <v>2125</v>
      </c>
      <c r="B126" s="13" t="s">
        <v>1212</v>
      </c>
      <c r="C126" s="13" t="s">
        <v>1213</v>
      </c>
      <c r="D126" s="14" t="s">
        <v>202</v>
      </c>
      <c r="E126" s="13" t="s">
        <v>472</v>
      </c>
      <c r="F126" s="16">
        <v>2</v>
      </c>
      <c r="G126" s="14"/>
      <c r="H126" s="14"/>
      <c r="I126" s="14"/>
      <c r="J126" s="15" t="s">
        <v>1214</v>
      </c>
      <c r="K126" s="21" t="s">
        <v>102</v>
      </c>
      <c r="L126" s="17" t="s">
        <v>2577</v>
      </c>
      <c r="M126" s="17" t="s">
        <v>1215</v>
      </c>
      <c r="N126" s="17" t="s">
        <v>1216</v>
      </c>
      <c r="O126" s="17" t="s">
        <v>96</v>
      </c>
    </row>
    <row r="127" spans="1:15" x14ac:dyDescent="0.25">
      <c r="A127" s="12">
        <v>2126</v>
      </c>
      <c r="B127" s="13" t="s">
        <v>2695</v>
      </c>
      <c r="C127" s="13" t="s">
        <v>3203</v>
      </c>
      <c r="D127" s="14" t="s">
        <v>202</v>
      </c>
      <c r="E127" s="13" t="s">
        <v>3372</v>
      </c>
      <c r="F127" s="16">
        <v>3</v>
      </c>
      <c r="G127" s="14"/>
      <c r="H127" s="14"/>
      <c r="I127" s="14"/>
      <c r="J127" s="15" t="s">
        <v>515</v>
      </c>
      <c r="K127" s="21" t="s">
        <v>516</v>
      </c>
      <c r="L127" s="17" t="s">
        <v>517</v>
      </c>
      <c r="M127" s="17" t="s">
        <v>518</v>
      </c>
      <c r="N127" s="17" t="s">
        <v>519</v>
      </c>
      <c r="O127" s="17" t="s">
        <v>96</v>
      </c>
    </row>
    <row r="128" spans="1:15" x14ac:dyDescent="0.25">
      <c r="A128" s="12">
        <v>2127</v>
      </c>
      <c r="B128" s="22" t="s">
        <v>2676</v>
      </c>
      <c r="C128" s="22" t="s">
        <v>1412</v>
      </c>
      <c r="D128" s="14" t="s">
        <v>202</v>
      </c>
      <c r="E128" s="22" t="s">
        <v>3372</v>
      </c>
      <c r="F128" s="12">
        <v>2</v>
      </c>
      <c r="G128" s="14"/>
      <c r="H128" s="14"/>
      <c r="I128" s="23"/>
      <c r="J128" s="21" t="s">
        <v>1413</v>
      </c>
      <c r="K128" s="21" t="s">
        <v>314</v>
      </c>
      <c r="L128" s="17" t="s">
        <v>1414</v>
      </c>
      <c r="M128" s="17" t="s">
        <v>315</v>
      </c>
      <c r="N128" s="17" t="s">
        <v>1415</v>
      </c>
      <c r="O128" s="17" t="s">
        <v>96</v>
      </c>
    </row>
    <row r="129" spans="1:15" x14ac:dyDescent="0.25">
      <c r="A129" s="12">
        <v>2128</v>
      </c>
      <c r="B129" s="13" t="s">
        <v>2597</v>
      </c>
      <c r="C129" s="13" t="s">
        <v>2598</v>
      </c>
      <c r="D129" s="14" t="s">
        <v>202</v>
      </c>
      <c r="E129" s="13" t="s">
        <v>3372</v>
      </c>
      <c r="F129" s="16">
        <v>2</v>
      </c>
      <c r="G129" s="14"/>
      <c r="H129" s="14"/>
      <c r="I129" s="14"/>
      <c r="J129" s="15" t="s">
        <v>1272</v>
      </c>
      <c r="K129" s="21" t="s">
        <v>781</v>
      </c>
      <c r="L129" s="17" t="s">
        <v>1273</v>
      </c>
      <c r="M129" s="17" t="s">
        <v>783</v>
      </c>
      <c r="N129" s="17" t="s">
        <v>1274</v>
      </c>
      <c r="O129" s="17" t="s">
        <v>96</v>
      </c>
    </row>
    <row r="130" spans="1:15" x14ac:dyDescent="0.25">
      <c r="A130" s="12">
        <v>2129</v>
      </c>
      <c r="B130" s="13" t="s">
        <v>3045</v>
      </c>
      <c r="C130" s="13" t="s">
        <v>3204</v>
      </c>
      <c r="D130" s="14" t="s">
        <v>202</v>
      </c>
      <c r="E130" s="13" t="s">
        <v>504</v>
      </c>
      <c r="F130" s="16">
        <v>3</v>
      </c>
      <c r="G130" s="14"/>
      <c r="H130" s="14"/>
      <c r="I130" s="14"/>
      <c r="J130" s="15" t="s">
        <v>520</v>
      </c>
      <c r="K130" s="15" t="s">
        <v>521</v>
      </c>
      <c r="L130" s="17" t="s">
        <v>522</v>
      </c>
      <c r="M130" s="17" t="s">
        <v>523</v>
      </c>
      <c r="N130" s="17" t="s">
        <v>524</v>
      </c>
      <c r="O130" s="17" t="s">
        <v>96</v>
      </c>
    </row>
    <row r="131" spans="1:15" x14ac:dyDescent="0.25">
      <c r="A131" s="12">
        <v>2130</v>
      </c>
      <c r="B131" s="13" t="s">
        <v>2824</v>
      </c>
      <c r="C131" s="13" t="s">
        <v>3205</v>
      </c>
      <c r="D131" s="14" t="s">
        <v>202</v>
      </c>
      <c r="E131" s="13" t="s">
        <v>504</v>
      </c>
      <c r="F131" s="16">
        <v>3</v>
      </c>
      <c r="G131" s="14"/>
      <c r="H131" s="14"/>
      <c r="I131" s="14"/>
      <c r="J131" s="15" t="s">
        <v>525</v>
      </c>
      <c r="K131" s="15" t="s">
        <v>526</v>
      </c>
      <c r="L131" s="17" t="s">
        <v>527</v>
      </c>
      <c r="M131" s="17" t="s">
        <v>528</v>
      </c>
      <c r="N131" s="17" t="s">
        <v>529</v>
      </c>
      <c r="O131" s="17" t="s">
        <v>96</v>
      </c>
    </row>
    <row r="132" spans="1:15" x14ac:dyDescent="0.25">
      <c r="A132" s="12">
        <v>2131</v>
      </c>
      <c r="B132" s="13" t="s">
        <v>2599</v>
      </c>
      <c r="C132" s="13" t="s">
        <v>2600</v>
      </c>
      <c r="D132" s="14" t="s">
        <v>202</v>
      </c>
      <c r="E132" s="13" t="s">
        <v>504</v>
      </c>
      <c r="F132" s="16">
        <v>2</v>
      </c>
      <c r="G132" s="14"/>
      <c r="H132" s="14"/>
      <c r="I132" s="14"/>
      <c r="J132" s="15" t="s">
        <v>513</v>
      </c>
      <c r="K132" s="15" t="s">
        <v>1275</v>
      </c>
      <c r="L132" s="17" t="s">
        <v>514</v>
      </c>
      <c r="M132" s="17" t="s">
        <v>287</v>
      </c>
      <c r="N132" s="17" t="s">
        <v>1276</v>
      </c>
      <c r="O132" s="17" t="s">
        <v>96</v>
      </c>
    </row>
    <row r="133" spans="1:15" x14ac:dyDescent="0.25">
      <c r="A133" s="12">
        <v>2132</v>
      </c>
      <c r="B133" s="13" t="s">
        <v>2601</v>
      </c>
      <c r="C133" s="13" t="s">
        <v>2602</v>
      </c>
      <c r="D133" s="14" t="s">
        <v>202</v>
      </c>
      <c r="E133" s="13" t="s">
        <v>504</v>
      </c>
      <c r="F133" s="16">
        <v>2</v>
      </c>
      <c r="G133" s="14"/>
      <c r="H133" s="14"/>
      <c r="I133" s="14"/>
      <c r="J133" s="15" t="s">
        <v>1277</v>
      </c>
      <c r="K133" s="15" t="s">
        <v>1278</v>
      </c>
      <c r="L133" s="17" t="s">
        <v>1279</v>
      </c>
      <c r="M133" s="17" t="s">
        <v>1280</v>
      </c>
      <c r="N133" s="17" t="s">
        <v>1265</v>
      </c>
      <c r="O133" s="17" t="s">
        <v>96</v>
      </c>
    </row>
    <row r="134" spans="1:15" x14ac:dyDescent="0.25">
      <c r="A134" s="12">
        <v>2133</v>
      </c>
      <c r="B134" s="13" t="s">
        <v>1416</v>
      </c>
      <c r="C134" s="13" t="s">
        <v>1417</v>
      </c>
      <c r="D134" s="14" t="s">
        <v>202</v>
      </c>
      <c r="E134" s="13" t="s">
        <v>504</v>
      </c>
      <c r="F134" s="16">
        <v>2</v>
      </c>
      <c r="G134" s="14"/>
      <c r="H134" s="14"/>
      <c r="I134" s="14"/>
      <c r="J134" s="15" t="s">
        <v>1418</v>
      </c>
      <c r="K134" s="15" t="s">
        <v>353</v>
      </c>
      <c r="L134" s="17" t="s">
        <v>1419</v>
      </c>
      <c r="M134" s="17" t="s">
        <v>443</v>
      </c>
      <c r="N134" s="17" t="s">
        <v>1261</v>
      </c>
      <c r="O134" s="17" t="s">
        <v>96</v>
      </c>
    </row>
    <row r="135" spans="1:15" x14ac:dyDescent="0.25">
      <c r="A135" s="12">
        <v>2134</v>
      </c>
      <c r="B135" s="13" t="s">
        <v>1420</v>
      </c>
      <c r="C135" s="13" t="s">
        <v>1421</v>
      </c>
      <c r="D135" s="14" t="s">
        <v>202</v>
      </c>
      <c r="E135" s="13" t="s">
        <v>504</v>
      </c>
      <c r="F135" s="16">
        <v>2</v>
      </c>
      <c r="G135" s="14"/>
      <c r="H135" s="14"/>
      <c r="I135" s="14"/>
      <c r="J135" s="15" t="s">
        <v>142</v>
      </c>
      <c r="K135" s="15" t="s">
        <v>263</v>
      </c>
      <c r="L135" s="17" t="s">
        <v>1422</v>
      </c>
      <c r="M135" s="17" t="s">
        <v>265</v>
      </c>
      <c r="N135" s="17" t="s">
        <v>1423</v>
      </c>
      <c r="O135" s="17" t="s">
        <v>96</v>
      </c>
    </row>
    <row r="136" spans="1:15" x14ac:dyDescent="0.25">
      <c r="A136" s="12">
        <v>2135</v>
      </c>
      <c r="B136" s="13" t="s">
        <v>2787</v>
      </c>
      <c r="C136" s="13" t="s">
        <v>2788</v>
      </c>
      <c r="D136" s="14" t="s">
        <v>202</v>
      </c>
      <c r="E136" s="13" t="s">
        <v>504</v>
      </c>
      <c r="F136" s="16">
        <v>2</v>
      </c>
      <c r="G136" s="14"/>
      <c r="H136" s="14"/>
      <c r="I136" s="14"/>
      <c r="J136" s="15" t="s">
        <v>1975</v>
      </c>
      <c r="K136" s="15" t="s">
        <v>220</v>
      </c>
      <c r="L136" s="17" t="s">
        <v>1977</v>
      </c>
      <c r="M136" s="17" t="s">
        <v>222</v>
      </c>
      <c r="N136" s="17" t="s">
        <v>2789</v>
      </c>
      <c r="O136" s="17" t="s">
        <v>96</v>
      </c>
    </row>
    <row r="137" spans="1:15" x14ac:dyDescent="0.25">
      <c r="A137" s="12">
        <v>2136</v>
      </c>
      <c r="B137" s="22" t="s">
        <v>3168</v>
      </c>
      <c r="C137" s="22" t="s">
        <v>3216</v>
      </c>
      <c r="D137" s="14" t="s">
        <v>202</v>
      </c>
      <c r="E137" s="22" t="s">
        <v>577</v>
      </c>
      <c r="F137" s="12">
        <v>3</v>
      </c>
      <c r="G137" s="14"/>
      <c r="H137" s="14"/>
      <c r="I137" s="23"/>
      <c r="J137" s="21" t="s">
        <v>345</v>
      </c>
      <c r="K137" s="15" t="s">
        <v>578</v>
      </c>
      <c r="L137" s="17" t="s">
        <v>346</v>
      </c>
      <c r="M137" s="17" t="s">
        <v>561</v>
      </c>
      <c r="N137" s="17" t="s">
        <v>579</v>
      </c>
      <c r="O137" s="17" t="s">
        <v>96</v>
      </c>
    </row>
    <row r="138" spans="1:15" x14ac:dyDescent="0.25">
      <c r="A138" s="12">
        <v>2137</v>
      </c>
      <c r="B138" s="13" t="s">
        <v>2473</v>
      </c>
      <c r="C138" s="13" t="s">
        <v>3373</v>
      </c>
      <c r="D138" s="14" t="s">
        <v>202</v>
      </c>
      <c r="E138" s="13" t="s">
        <v>577</v>
      </c>
      <c r="F138" s="16">
        <v>3</v>
      </c>
      <c r="G138" s="14"/>
      <c r="H138" s="14"/>
      <c r="I138" s="14"/>
      <c r="J138" s="15" t="s">
        <v>1002</v>
      </c>
      <c r="K138" s="15" t="s">
        <v>1003</v>
      </c>
      <c r="L138" s="17" t="s">
        <v>1004</v>
      </c>
      <c r="M138" s="17" t="s">
        <v>1005</v>
      </c>
      <c r="N138" s="17" t="s">
        <v>1006</v>
      </c>
      <c r="O138" s="17" t="s">
        <v>96</v>
      </c>
    </row>
    <row r="139" spans="1:15" x14ac:dyDescent="0.25">
      <c r="A139" s="12">
        <v>2138</v>
      </c>
      <c r="B139" s="13" t="s">
        <v>3015</v>
      </c>
      <c r="C139" s="13" t="s">
        <v>3217</v>
      </c>
      <c r="D139" s="14" t="s">
        <v>202</v>
      </c>
      <c r="E139" s="13" t="s">
        <v>577</v>
      </c>
      <c r="F139" s="16">
        <v>3</v>
      </c>
      <c r="G139" s="14"/>
      <c r="H139" s="14"/>
      <c r="I139" s="14"/>
      <c r="J139" s="15" t="s">
        <v>105</v>
      </c>
      <c r="K139" s="15" t="s">
        <v>304</v>
      </c>
      <c r="L139" s="17" t="s">
        <v>107</v>
      </c>
      <c r="M139" s="17" t="s">
        <v>305</v>
      </c>
      <c r="N139" s="17" t="s">
        <v>580</v>
      </c>
      <c r="O139" s="17" t="s">
        <v>96</v>
      </c>
    </row>
    <row r="140" spans="1:15" x14ac:dyDescent="0.25">
      <c r="A140" s="12">
        <v>2139</v>
      </c>
      <c r="B140" s="13" t="s">
        <v>2844</v>
      </c>
      <c r="C140" s="13" t="s">
        <v>3218</v>
      </c>
      <c r="D140" s="14" t="s">
        <v>202</v>
      </c>
      <c r="E140" s="13" t="s">
        <v>577</v>
      </c>
      <c r="F140" s="16">
        <v>3</v>
      </c>
      <c r="G140" s="14"/>
      <c r="H140" s="14"/>
      <c r="I140" s="14"/>
      <c r="J140" s="15" t="s">
        <v>581</v>
      </c>
      <c r="K140" s="15" t="s">
        <v>120</v>
      </c>
      <c r="L140" s="17" t="s">
        <v>582</v>
      </c>
      <c r="M140" s="17" t="s">
        <v>122</v>
      </c>
      <c r="N140" s="17" t="s">
        <v>583</v>
      </c>
      <c r="O140" s="17" t="s">
        <v>96</v>
      </c>
    </row>
    <row r="141" spans="1:15" x14ac:dyDescent="0.25">
      <c r="A141" s="12">
        <v>2140</v>
      </c>
      <c r="B141" s="13" t="s">
        <v>2824</v>
      </c>
      <c r="C141" s="13" t="s">
        <v>3219</v>
      </c>
      <c r="D141" s="14" t="s">
        <v>202</v>
      </c>
      <c r="E141" s="13" t="s">
        <v>577</v>
      </c>
      <c r="F141" s="16">
        <v>3</v>
      </c>
      <c r="G141" s="14"/>
      <c r="H141" s="14"/>
      <c r="I141" s="14"/>
      <c r="J141" s="15" t="s">
        <v>525</v>
      </c>
      <c r="K141" s="15" t="s">
        <v>584</v>
      </c>
      <c r="L141" s="17" t="s">
        <v>527</v>
      </c>
      <c r="M141" s="17" t="s">
        <v>585</v>
      </c>
      <c r="N141" s="17" t="s">
        <v>586</v>
      </c>
      <c r="O141" s="17" t="s">
        <v>96</v>
      </c>
    </row>
    <row r="142" spans="1:15" x14ac:dyDescent="0.25">
      <c r="A142" s="12">
        <v>2141</v>
      </c>
      <c r="B142" s="13" t="s">
        <v>3220</v>
      </c>
      <c r="C142" s="13" t="s">
        <v>3221</v>
      </c>
      <c r="D142" s="14" t="s">
        <v>202</v>
      </c>
      <c r="E142" s="13" t="s">
        <v>577</v>
      </c>
      <c r="F142" s="16">
        <v>3</v>
      </c>
      <c r="G142" s="14"/>
      <c r="H142" s="14"/>
      <c r="I142" s="14"/>
      <c r="J142" s="15" t="s">
        <v>587</v>
      </c>
      <c r="K142" s="15" t="s">
        <v>509</v>
      </c>
      <c r="L142" s="17" t="s">
        <v>588</v>
      </c>
      <c r="M142" s="17" t="s">
        <v>510</v>
      </c>
      <c r="N142" s="17" t="s">
        <v>565</v>
      </c>
      <c r="O142" s="17" t="s">
        <v>96</v>
      </c>
    </row>
    <row r="143" spans="1:15" x14ac:dyDescent="0.25">
      <c r="A143" s="12">
        <v>2142</v>
      </c>
      <c r="B143" s="13" t="s">
        <v>2503</v>
      </c>
      <c r="C143" s="13" t="s">
        <v>3222</v>
      </c>
      <c r="D143" s="14" t="s">
        <v>202</v>
      </c>
      <c r="E143" s="13" t="s">
        <v>577</v>
      </c>
      <c r="F143" s="16">
        <v>3</v>
      </c>
      <c r="G143" s="14"/>
      <c r="H143" s="14"/>
      <c r="I143" s="14"/>
      <c r="J143" s="15" t="s">
        <v>531</v>
      </c>
      <c r="K143" s="15" t="s">
        <v>505</v>
      </c>
      <c r="L143" s="17" t="s">
        <v>532</v>
      </c>
      <c r="M143" s="17" t="s">
        <v>506</v>
      </c>
      <c r="N143" s="17" t="s">
        <v>589</v>
      </c>
      <c r="O143" s="17" t="s">
        <v>96</v>
      </c>
    </row>
    <row r="144" spans="1:15" x14ac:dyDescent="0.25">
      <c r="A144" s="12">
        <v>2143</v>
      </c>
      <c r="B144" s="13" t="s">
        <v>3049</v>
      </c>
      <c r="C144" s="13" t="s">
        <v>3193</v>
      </c>
      <c r="D144" s="14" t="s">
        <v>202</v>
      </c>
      <c r="E144" s="13" t="s">
        <v>577</v>
      </c>
      <c r="F144" s="16">
        <v>3</v>
      </c>
      <c r="G144" s="14"/>
      <c r="H144" s="14"/>
      <c r="I144" s="14"/>
      <c r="J144" s="15" t="s">
        <v>590</v>
      </c>
      <c r="K144" s="15" t="s">
        <v>482</v>
      </c>
      <c r="L144" s="17" t="s">
        <v>591</v>
      </c>
      <c r="M144" s="17" t="s">
        <v>483</v>
      </c>
      <c r="N144" s="17" t="s">
        <v>592</v>
      </c>
      <c r="O144" s="17" t="s">
        <v>96</v>
      </c>
    </row>
    <row r="145" spans="1:15" x14ac:dyDescent="0.25">
      <c r="A145" s="12">
        <v>2144</v>
      </c>
      <c r="B145" s="22" t="s">
        <v>3223</v>
      </c>
      <c r="C145" s="13" t="s">
        <v>3224</v>
      </c>
      <c r="D145" s="14" t="s">
        <v>202</v>
      </c>
      <c r="E145" s="13" t="s">
        <v>577</v>
      </c>
      <c r="F145" s="16">
        <v>3</v>
      </c>
      <c r="G145" s="14"/>
      <c r="H145" s="14"/>
      <c r="I145" s="14"/>
      <c r="J145" s="15" t="s">
        <v>593</v>
      </c>
      <c r="K145" s="15" t="s">
        <v>203</v>
      </c>
      <c r="L145" s="17" t="s">
        <v>594</v>
      </c>
      <c r="M145" s="17" t="s">
        <v>595</v>
      </c>
      <c r="N145" s="17" t="s">
        <v>596</v>
      </c>
      <c r="O145" s="17" t="s">
        <v>96</v>
      </c>
    </row>
    <row r="146" spans="1:15" x14ac:dyDescent="0.25">
      <c r="A146" s="12">
        <v>2145</v>
      </c>
      <c r="B146" s="22" t="s">
        <v>2564</v>
      </c>
      <c r="C146" s="13" t="s">
        <v>2565</v>
      </c>
      <c r="D146" s="14" t="s">
        <v>202</v>
      </c>
      <c r="E146" s="13" t="s">
        <v>577</v>
      </c>
      <c r="F146" s="16">
        <v>2</v>
      </c>
      <c r="G146" s="14"/>
      <c r="H146" s="14"/>
      <c r="I146" s="14"/>
      <c r="J146" s="15" t="s">
        <v>1139</v>
      </c>
      <c r="K146" s="15" t="s">
        <v>187</v>
      </c>
      <c r="L146" s="17" t="s">
        <v>1140</v>
      </c>
      <c r="M146" s="17" t="s">
        <v>188</v>
      </c>
      <c r="N146" s="17" t="s">
        <v>1141</v>
      </c>
      <c r="O146" s="17" t="s">
        <v>96</v>
      </c>
    </row>
    <row r="147" spans="1:15" x14ac:dyDescent="0.25">
      <c r="A147" s="12">
        <v>2146</v>
      </c>
      <c r="B147" s="22" t="s">
        <v>2566</v>
      </c>
      <c r="C147" s="13" t="s">
        <v>2567</v>
      </c>
      <c r="D147" s="14" t="s">
        <v>202</v>
      </c>
      <c r="E147" s="13" t="s">
        <v>577</v>
      </c>
      <c r="F147" s="16">
        <v>2</v>
      </c>
      <c r="G147" s="14"/>
      <c r="H147" s="14"/>
      <c r="I147" s="14"/>
      <c r="J147" s="15" t="s">
        <v>1142</v>
      </c>
      <c r="K147" s="15" t="s">
        <v>473</v>
      </c>
      <c r="L147" s="17" t="s">
        <v>1143</v>
      </c>
      <c r="M147" s="17" t="s">
        <v>474</v>
      </c>
      <c r="N147" s="17" t="s">
        <v>1144</v>
      </c>
      <c r="O147" s="17" t="s">
        <v>96</v>
      </c>
    </row>
    <row r="148" spans="1:15" x14ac:dyDescent="0.25">
      <c r="A148" s="12">
        <v>2147</v>
      </c>
      <c r="B148" s="22" t="s">
        <v>2568</v>
      </c>
      <c r="C148" s="13" t="s">
        <v>2569</v>
      </c>
      <c r="D148" s="14" t="s">
        <v>202</v>
      </c>
      <c r="E148" s="13" t="s">
        <v>577</v>
      </c>
      <c r="F148" s="16">
        <v>2</v>
      </c>
      <c r="G148" s="14"/>
      <c r="H148" s="14"/>
      <c r="I148" s="14"/>
      <c r="J148" s="15" t="s">
        <v>1145</v>
      </c>
      <c r="K148" s="15" t="s">
        <v>1146</v>
      </c>
      <c r="L148" s="17" t="s">
        <v>1147</v>
      </c>
      <c r="M148" s="17" t="s">
        <v>1148</v>
      </c>
      <c r="N148" s="17" t="s">
        <v>1149</v>
      </c>
      <c r="O148" s="17" t="s">
        <v>96</v>
      </c>
    </row>
    <row r="149" spans="1:15" x14ac:dyDescent="0.25">
      <c r="A149" s="12">
        <v>2148</v>
      </c>
      <c r="B149" s="22" t="s">
        <v>1150</v>
      </c>
      <c r="C149" s="13" t="s">
        <v>1151</v>
      </c>
      <c r="D149" s="14" t="s">
        <v>202</v>
      </c>
      <c r="E149" s="13" t="s">
        <v>577</v>
      </c>
      <c r="F149" s="16">
        <v>2</v>
      </c>
      <c r="G149" s="14"/>
      <c r="H149" s="14"/>
      <c r="I149" s="14"/>
      <c r="J149" s="15" t="s">
        <v>1152</v>
      </c>
      <c r="K149" s="15" t="s">
        <v>1153</v>
      </c>
      <c r="L149" s="17" t="s">
        <v>1154</v>
      </c>
      <c r="M149" s="17" t="s">
        <v>1155</v>
      </c>
      <c r="N149" s="17" t="s">
        <v>1156</v>
      </c>
      <c r="O149" s="17" t="s">
        <v>96</v>
      </c>
    </row>
    <row r="150" spans="1:15" x14ac:dyDescent="0.25">
      <c r="A150" s="12">
        <v>2149</v>
      </c>
      <c r="B150" s="22" t="s">
        <v>2480</v>
      </c>
      <c r="C150" s="13" t="s">
        <v>2570</v>
      </c>
      <c r="D150" s="14" t="s">
        <v>202</v>
      </c>
      <c r="E150" s="13" t="s">
        <v>577</v>
      </c>
      <c r="F150" s="16">
        <v>2</v>
      </c>
      <c r="G150" s="14"/>
      <c r="H150" s="14"/>
      <c r="I150" s="14"/>
      <c r="J150" s="15" t="s">
        <v>670</v>
      </c>
      <c r="K150" s="15" t="s">
        <v>1157</v>
      </c>
      <c r="L150" s="17" t="s">
        <v>1158</v>
      </c>
      <c r="M150" s="17" t="s">
        <v>388</v>
      </c>
      <c r="N150" s="17" t="s">
        <v>1159</v>
      </c>
      <c r="O150" s="17" t="s">
        <v>96</v>
      </c>
    </row>
    <row r="151" spans="1:15" x14ac:dyDescent="0.25">
      <c r="A151" s="12">
        <v>2150</v>
      </c>
      <c r="B151" s="22" t="s">
        <v>2571</v>
      </c>
      <c r="C151" s="13" t="s">
        <v>2572</v>
      </c>
      <c r="D151" s="14" t="s">
        <v>202</v>
      </c>
      <c r="E151" s="13" t="s">
        <v>577</v>
      </c>
      <c r="F151" s="16">
        <v>2</v>
      </c>
      <c r="G151" s="14"/>
      <c r="H151" s="14"/>
      <c r="I151" s="14"/>
      <c r="J151" s="15" t="s">
        <v>1160</v>
      </c>
      <c r="K151" s="15" t="s">
        <v>730</v>
      </c>
      <c r="L151" s="17" t="s">
        <v>1161</v>
      </c>
      <c r="M151" s="17" t="s">
        <v>731</v>
      </c>
      <c r="N151" s="17" t="s">
        <v>1162</v>
      </c>
      <c r="O151" s="17" t="s">
        <v>96</v>
      </c>
    </row>
    <row r="152" spans="1:15" x14ac:dyDescent="0.25">
      <c r="A152" s="12">
        <v>2151</v>
      </c>
      <c r="B152" s="22" t="s">
        <v>2962</v>
      </c>
      <c r="C152" s="13" t="s">
        <v>3225</v>
      </c>
      <c r="D152" s="14" t="s">
        <v>202</v>
      </c>
      <c r="E152" s="13" t="s">
        <v>607</v>
      </c>
      <c r="F152" s="16">
        <v>3</v>
      </c>
      <c r="G152" s="14"/>
      <c r="H152" s="14"/>
      <c r="I152" s="14"/>
      <c r="J152" s="15" t="s">
        <v>602</v>
      </c>
      <c r="K152" s="15" t="s">
        <v>603</v>
      </c>
      <c r="L152" s="17" t="s">
        <v>604</v>
      </c>
      <c r="M152" s="17" t="s">
        <v>605</v>
      </c>
      <c r="N152" s="17" t="s">
        <v>606</v>
      </c>
      <c r="O152" s="17" t="s">
        <v>96</v>
      </c>
    </row>
    <row r="153" spans="1:15" x14ac:dyDescent="0.25">
      <c r="A153" s="12">
        <v>2152</v>
      </c>
      <c r="B153" s="13" t="s">
        <v>3171</v>
      </c>
      <c r="C153" s="13" t="s">
        <v>3226</v>
      </c>
      <c r="D153" s="14" t="s">
        <v>202</v>
      </c>
      <c r="E153" s="13" t="s">
        <v>607</v>
      </c>
      <c r="F153" s="16">
        <v>3</v>
      </c>
      <c r="G153" s="14"/>
      <c r="H153" s="14"/>
      <c r="I153" s="14"/>
      <c r="J153" s="15" t="s">
        <v>402</v>
      </c>
      <c r="K153" s="15" t="s">
        <v>608</v>
      </c>
      <c r="L153" s="17" t="s">
        <v>403</v>
      </c>
      <c r="M153" s="17" t="s">
        <v>609</v>
      </c>
      <c r="N153" s="17" t="s">
        <v>610</v>
      </c>
      <c r="O153" s="17" t="s">
        <v>96</v>
      </c>
    </row>
    <row r="154" spans="1:15" x14ac:dyDescent="0.25">
      <c r="A154" s="12">
        <v>2153</v>
      </c>
      <c r="B154" s="13" t="s">
        <v>3227</v>
      </c>
      <c r="C154" s="13" t="s">
        <v>3228</v>
      </c>
      <c r="D154" s="14" t="s">
        <v>202</v>
      </c>
      <c r="E154" s="13" t="s">
        <v>611</v>
      </c>
      <c r="F154" s="16">
        <v>3</v>
      </c>
      <c r="G154" s="14"/>
      <c r="H154" s="14"/>
      <c r="I154" s="14"/>
      <c r="J154" s="15" t="s">
        <v>618</v>
      </c>
      <c r="K154" s="15" t="s">
        <v>542</v>
      </c>
      <c r="L154" s="17" t="s">
        <v>619</v>
      </c>
      <c r="M154" s="17" t="s">
        <v>544</v>
      </c>
      <c r="N154" s="17" t="s">
        <v>620</v>
      </c>
      <c r="O154" s="17" t="s">
        <v>96</v>
      </c>
    </row>
    <row r="155" spans="1:15" x14ac:dyDescent="0.25">
      <c r="A155" s="12">
        <v>2154</v>
      </c>
      <c r="B155" s="13" t="s">
        <v>2858</v>
      </c>
      <c r="C155" s="13" t="s">
        <v>3229</v>
      </c>
      <c r="D155" s="14" t="s">
        <v>202</v>
      </c>
      <c r="E155" s="13" t="s">
        <v>611</v>
      </c>
      <c r="F155" s="16">
        <v>3</v>
      </c>
      <c r="G155" s="14"/>
      <c r="H155" s="14"/>
      <c r="I155" s="14"/>
      <c r="J155" s="15" t="s">
        <v>621</v>
      </c>
      <c r="K155" s="15" t="s">
        <v>370</v>
      </c>
      <c r="L155" s="17" t="s">
        <v>622</v>
      </c>
      <c r="M155" s="17" t="s">
        <v>374</v>
      </c>
      <c r="N155" s="17" t="s">
        <v>411</v>
      </c>
      <c r="O155" s="17" t="s">
        <v>96</v>
      </c>
    </row>
    <row r="156" spans="1:15" x14ac:dyDescent="0.25">
      <c r="A156" s="12">
        <v>2155</v>
      </c>
      <c r="B156" s="13" t="s">
        <v>2461</v>
      </c>
      <c r="C156" s="13" t="s">
        <v>623</v>
      </c>
      <c r="D156" s="14" t="s">
        <v>202</v>
      </c>
      <c r="E156" s="13" t="s">
        <v>611</v>
      </c>
      <c r="F156" s="16">
        <v>3</v>
      </c>
      <c r="G156" s="14"/>
      <c r="H156" s="14"/>
      <c r="I156" s="14"/>
      <c r="J156" s="15" t="s">
        <v>624</v>
      </c>
      <c r="K156" s="15" t="s">
        <v>625</v>
      </c>
      <c r="L156" s="17" t="s">
        <v>626</v>
      </c>
      <c r="M156" s="17" t="s">
        <v>627</v>
      </c>
      <c r="N156" s="17" t="s">
        <v>628</v>
      </c>
      <c r="O156" s="17" t="s">
        <v>96</v>
      </c>
    </row>
    <row r="157" spans="1:15" x14ac:dyDescent="0.25">
      <c r="A157" s="12">
        <v>2156</v>
      </c>
      <c r="B157" s="13" t="s">
        <v>3230</v>
      </c>
      <c r="C157" s="13" t="s">
        <v>629</v>
      </c>
      <c r="D157" s="14" t="s">
        <v>202</v>
      </c>
      <c r="E157" s="13" t="s">
        <v>611</v>
      </c>
      <c r="F157" s="16">
        <v>3</v>
      </c>
      <c r="G157" s="14"/>
      <c r="H157" s="14"/>
      <c r="I157" s="14"/>
      <c r="J157" s="15" t="s">
        <v>630</v>
      </c>
      <c r="K157" s="15" t="s">
        <v>631</v>
      </c>
      <c r="L157" s="17" t="s">
        <v>632</v>
      </c>
      <c r="M157" s="17" t="s">
        <v>633</v>
      </c>
      <c r="N157" s="17" t="s">
        <v>610</v>
      </c>
      <c r="O157" s="17" t="s">
        <v>96</v>
      </c>
    </row>
    <row r="158" spans="1:15" x14ac:dyDescent="0.25">
      <c r="A158" s="12">
        <v>2157</v>
      </c>
      <c r="B158" s="13" t="s">
        <v>3231</v>
      </c>
      <c r="C158" s="13" t="s">
        <v>634</v>
      </c>
      <c r="D158" s="14" t="s">
        <v>202</v>
      </c>
      <c r="E158" s="13" t="s">
        <v>611</v>
      </c>
      <c r="F158" s="16">
        <v>3</v>
      </c>
      <c r="G158" s="14"/>
      <c r="H158" s="14"/>
      <c r="I158" s="14"/>
      <c r="J158" s="15" t="s">
        <v>635</v>
      </c>
      <c r="K158" s="15" t="s">
        <v>174</v>
      </c>
      <c r="L158" s="17" t="s">
        <v>636</v>
      </c>
      <c r="M158" s="17" t="s">
        <v>176</v>
      </c>
      <c r="N158" s="17" t="s">
        <v>637</v>
      </c>
      <c r="O158" s="17" t="s">
        <v>96</v>
      </c>
    </row>
    <row r="159" spans="1:15" x14ac:dyDescent="0.25">
      <c r="A159" s="12">
        <v>2158</v>
      </c>
      <c r="B159" s="22" t="s">
        <v>3018</v>
      </c>
      <c r="C159" s="13" t="s">
        <v>3216</v>
      </c>
      <c r="D159" s="14" t="s">
        <v>202</v>
      </c>
      <c r="E159" s="13" t="s">
        <v>611</v>
      </c>
      <c r="F159" s="16">
        <v>3</v>
      </c>
      <c r="G159" s="14"/>
      <c r="H159" s="14"/>
      <c r="I159" s="14"/>
      <c r="J159" s="15" t="s">
        <v>638</v>
      </c>
      <c r="K159" s="15" t="s">
        <v>578</v>
      </c>
      <c r="L159" s="17" t="s">
        <v>639</v>
      </c>
      <c r="M159" s="17" t="s">
        <v>561</v>
      </c>
      <c r="N159" s="17" t="s">
        <v>640</v>
      </c>
      <c r="O159" s="17" t="s">
        <v>96</v>
      </c>
    </row>
    <row r="160" spans="1:15" x14ac:dyDescent="0.25">
      <c r="A160" s="12">
        <v>2159</v>
      </c>
      <c r="B160" s="22" t="s">
        <v>2459</v>
      </c>
      <c r="C160" s="13" t="s">
        <v>2460</v>
      </c>
      <c r="D160" s="14" t="s">
        <v>202</v>
      </c>
      <c r="E160" s="13" t="s">
        <v>611</v>
      </c>
      <c r="F160" s="16">
        <v>2</v>
      </c>
      <c r="G160" s="14"/>
      <c r="H160" s="14"/>
      <c r="I160" s="14"/>
      <c r="J160" s="15" t="s">
        <v>980</v>
      </c>
      <c r="K160" s="15" t="s">
        <v>981</v>
      </c>
      <c r="L160" s="17" t="s">
        <v>982</v>
      </c>
      <c r="M160" s="17" t="s">
        <v>983</v>
      </c>
      <c r="N160" s="17" t="s">
        <v>984</v>
      </c>
      <c r="O160" s="17" t="s">
        <v>96</v>
      </c>
    </row>
    <row r="161" spans="1:15" x14ac:dyDescent="0.25">
      <c r="A161" s="12">
        <v>2160</v>
      </c>
      <c r="B161" s="22" t="s">
        <v>2461</v>
      </c>
      <c r="C161" s="13" t="s">
        <v>2462</v>
      </c>
      <c r="D161" s="14" t="s">
        <v>202</v>
      </c>
      <c r="E161" s="13" t="s">
        <v>611</v>
      </c>
      <c r="F161" s="16">
        <v>2</v>
      </c>
      <c r="G161" s="14"/>
      <c r="H161" s="14"/>
      <c r="I161" s="14"/>
      <c r="J161" s="15" t="s">
        <v>624</v>
      </c>
      <c r="K161" s="15" t="s">
        <v>985</v>
      </c>
      <c r="L161" s="17" t="s">
        <v>626</v>
      </c>
      <c r="M161" s="17" t="s">
        <v>986</v>
      </c>
      <c r="N161" s="17" t="s">
        <v>987</v>
      </c>
      <c r="O161" s="17" t="s">
        <v>96</v>
      </c>
    </row>
    <row r="162" spans="1:15" x14ac:dyDescent="0.25">
      <c r="A162" s="12">
        <v>2161</v>
      </c>
      <c r="B162" s="13" t="s">
        <v>2463</v>
      </c>
      <c r="C162" s="13" t="s">
        <v>2464</v>
      </c>
      <c r="D162" s="14" t="s">
        <v>202</v>
      </c>
      <c r="E162" s="13" t="s">
        <v>611</v>
      </c>
      <c r="F162" s="16">
        <v>2</v>
      </c>
      <c r="G162" s="14"/>
      <c r="H162" s="14"/>
      <c r="I162" s="14"/>
      <c r="J162" s="15" t="s">
        <v>795</v>
      </c>
      <c r="K162" s="15" t="s">
        <v>793</v>
      </c>
      <c r="L162" s="17" t="s">
        <v>796</v>
      </c>
      <c r="M162" s="17" t="s">
        <v>794</v>
      </c>
      <c r="N162" s="17" t="s">
        <v>988</v>
      </c>
      <c r="O162" s="17" t="s">
        <v>96</v>
      </c>
    </row>
    <row r="163" spans="1:15" x14ac:dyDescent="0.25">
      <c r="A163" s="12">
        <v>2162</v>
      </c>
      <c r="B163" s="13" t="s">
        <v>2465</v>
      </c>
      <c r="C163" s="13" t="s">
        <v>2466</v>
      </c>
      <c r="D163" s="14" t="s">
        <v>202</v>
      </c>
      <c r="E163" s="13" t="s">
        <v>611</v>
      </c>
      <c r="F163" s="16">
        <v>2</v>
      </c>
      <c r="G163" s="14"/>
      <c r="H163" s="14"/>
      <c r="I163" s="14"/>
      <c r="J163" s="15" t="s">
        <v>294</v>
      </c>
      <c r="K163" s="15" t="s">
        <v>110</v>
      </c>
      <c r="L163" s="17" t="s">
        <v>295</v>
      </c>
      <c r="M163" s="17" t="s">
        <v>112</v>
      </c>
      <c r="N163" s="17" t="s">
        <v>989</v>
      </c>
      <c r="O163" s="17" t="s">
        <v>96</v>
      </c>
    </row>
    <row r="164" spans="1:15" x14ac:dyDescent="0.25">
      <c r="A164" s="12">
        <v>2163</v>
      </c>
      <c r="B164" s="13" t="s">
        <v>2467</v>
      </c>
      <c r="C164" s="13" t="s">
        <v>2468</v>
      </c>
      <c r="D164" s="14" t="s">
        <v>202</v>
      </c>
      <c r="E164" s="13" t="s">
        <v>611</v>
      </c>
      <c r="F164" s="16">
        <v>2</v>
      </c>
      <c r="G164" s="14"/>
      <c r="H164" s="14"/>
      <c r="I164" s="14"/>
      <c r="J164" s="15" t="s">
        <v>990</v>
      </c>
      <c r="K164" s="15" t="s">
        <v>991</v>
      </c>
      <c r="L164" s="17" t="s">
        <v>992</v>
      </c>
      <c r="M164" s="17" t="s">
        <v>993</v>
      </c>
      <c r="N164" s="17" t="s">
        <v>988</v>
      </c>
      <c r="O164" s="17" t="s">
        <v>96</v>
      </c>
    </row>
    <row r="165" spans="1:15" x14ac:dyDescent="0.25">
      <c r="A165" s="12">
        <v>2164</v>
      </c>
      <c r="B165" s="13" t="s">
        <v>2469</v>
      </c>
      <c r="C165" s="13" t="s">
        <v>2470</v>
      </c>
      <c r="D165" s="14" t="s">
        <v>202</v>
      </c>
      <c r="E165" s="13" t="s">
        <v>611</v>
      </c>
      <c r="F165" s="16">
        <v>2</v>
      </c>
      <c r="G165" s="14"/>
      <c r="H165" s="14"/>
      <c r="I165" s="14"/>
      <c r="J165" s="15" t="s">
        <v>994</v>
      </c>
      <c r="K165" s="15" t="s">
        <v>125</v>
      </c>
      <c r="L165" s="17" t="s">
        <v>995</v>
      </c>
      <c r="M165" s="17" t="s">
        <v>127</v>
      </c>
      <c r="N165" s="17" t="s">
        <v>996</v>
      </c>
      <c r="O165" s="17" t="s">
        <v>96</v>
      </c>
    </row>
    <row r="166" spans="1:15" x14ac:dyDescent="0.25">
      <c r="A166" s="12">
        <v>2165</v>
      </c>
      <c r="B166" s="13" t="s">
        <v>2471</v>
      </c>
      <c r="C166" s="13" t="s">
        <v>2472</v>
      </c>
      <c r="D166" s="14" t="s">
        <v>202</v>
      </c>
      <c r="E166" s="13" t="s">
        <v>611</v>
      </c>
      <c r="F166" s="16">
        <v>2</v>
      </c>
      <c r="G166" s="14"/>
      <c r="H166" s="14"/>
      <c r="I166" s="14"/>
      <c r="J166" s="15" t="s">
        <v>997</v>
      </c>
      <c r="K166" s="15" t="s">
        <v>998</v>
      </c>
      <c r="L166" s="17" t="s">
        <v>999</v>
      </c>
      <c r="M166" s="17" t="s">
        <v>1000</v>
      </c>
      <c r="N166" s="17" t="s">
        <v>1001</v>
      </c>
      <c r="O166" s="17" t="s">
        <v>96</v>
      </c>
    </row>
    <row r="167" spans="1:15" x14ac:dyDescent="0.25">
      <c r="A167" s="12">
        <v>2166</v>
      </c>
      <c r="B167" s="13" t="s">
        <v>2513</v>
      </c>
      <c r="C167" s="13" t="s">
        <v>2514</v>
      </c>
      <c r="D167" s="14" t="s">
        <v>202</v>
      </c>
      <c r="E167" s="13" t="s">
        <v>672</v>
      </c>
      <c r="F167" s="16">
        <v>3</v>
      </c>
      <c r="G167" s="14"/>
      <c r="H167" s="14"/>
      <c r="I167" s="14"/>
      <c r="J167" s="15" t="s">
        <v>1070</v>
      </c>
      <c r="K167" s="15" t="s">
        <v>1071</v>
      </c>
      <c r="L167" s="17" t="s">
        <v>1765</v>
      </c>
      <c r="M167" s="17" t="s">
        <v>1575</v>
      </c>
      <c r="N167" s="17" t="s">
        <v>1072</v>
      </c>
      <c r="O167" s="17" t="s">
        <v>96</v>
      </c>
    </row>
    <row r="168" spans="1:15" x14ac:dyDescent="0.25">
      <c r="A168" s="12">
        <v>2167</v>
      </c>
      <c r="B168" s="13" t="s">
        <v>2515</v>
      </c>
      <c r="C168" s="13" t="s">
        <v>2516</v>
      </c>
      <c r="D168" s="14" t="s">
        <v>202</v>
      </c>
      <c r="E168" s="13" t="s">
        <v>672</v>
      </c>
      <c r="F168" s="16">
        <v>3</v>
      </c>
      <c r="G168" s="14"/>
      <c r="H168" s="14"/>
      <c r="I168" s="14"/>
      <c r="J168" s="15" t="s">
        <v>300</v>
      </c>
      <c r="K168" s="15" t="s">
        <v>1073</v>
      </c>
      <c r="L168" s="17" t="s">
        <v>301</v>
      </c>
      <c r="M168" s="17" t="s">
        <v>1074</v>
      </c>
      <c r="N168" s="17" t="s">
        <v>243</v>
      </c>
      <c r="O168" s="17" t="s">
        <v>96</v>
      </c>
    </row>
    <row r="169" spans="1:15" x14ac:dyDescent="0.25">
      <c r="A169" s="12">
        <v>2168</v>
      </c>
      <c r="B169" s="13" t="s">
        <v>2517</v>
      </c>
      <c r="C169" s="13" t="s">
        <v>2518</v>
      </c>
      <c r="D169" s="14" t="s">
        <v>202</v>
      </c>
      <c r="E169" s="13" t="s">
        <v>672</v>
      </c>
      <c r="F169" s="16">
        <v>3</v>
      </c>
      <c r="G169" s="14"/>
      <c r="H169" s="14"/>
      <c r="I169" s="14"/>
      <c r="J169" s="15" t="s">
        <v>1075</v>
      </c>
      <c r="K169" s="15" t="s">
        <v>955</v>
      </c>
      <c r="L169" s="17" t="s">
        <v>1076</v>
      </c>
      <c r="M169" s="17" t="s">
        <v>956</v>
      </c>
      <c r="N169" s="17" t="s">
        <v>837</v>
      </c>
      <c r="O169" s="17" t="s">
        <v>96</v>
      </c>
    </row>
    <row r="170" spans="1:15" x14ac:dyDescent="0.25">
      <c r="A170" s="12">
        <v>2169</v>
      </c>
      <c r="B170" s="13" t="s">
        <v>675</v>
      </c>
      <c r="C170" s="13" t="s">
        <v>676</v>
      </c>
      <c r="D170" s="14" t="s">
        <v>202</v>
      </c>
      <c r="E170" s="13" t="s">
        <v>672</v>
      </c>
      <c r="F170" s="16">
        <v>3</v>
      </c>
      <c r="G170" s="14"/>
      <c r="H170" s="14"/>
      <c r="I170" s="14"/>
      <c r="J170" s="15" t="s">
        <v>677</v>
      </c>
      <c r="K170" s="15" t="s">
        <v>678</v>
      </c>
      <c r="L170" s="17" t="s">
        <v>679</v>
      </c>
      <c r="M170" s="17" t="s">
        <v>680</v>
      </c>
      <c r="N170" s="17" t="s">
        <v>681</v>
      </c>
      <c r="O170" s="17" t="s">
        <v>96</v>
      </c>
    </row>
    <row r="171" spans="1:15" x14ac:dyDescent="0.25">
      <c r="A171" s="12">
        <v>2170</v>
      </c>
      <c r="B171" s="13" t="s">
        <v>682</v>
      </c>
      <c r="C171" s="13" t="s">
        <v>683</v>
      </c>
      <c r="D171" s="14" t="s">
        <v>202</v>
      </c>
      <c r="E171" s="13" t="s">
        <v>672</v>
      </c>
      <c r="F171" s="16">
        <v>3</v>
      </c>
      <c r="G171" s="14"/>
      <c r="H171" s="14"/>
      <c r="I171" s="14"/>
      <c r="J171" s="15" t="s">
        <v>684</v>
      </c>
      <c r="K171" s="15" t="s">
        <v>193</v>
      </c>
      <c r="L171" s="17" t="s">
        <v>685</v>
      </c>
      <c r="M171" s="17" t="s">
        <v>686</v>
      </c>
      <c r="N171" s="17" t="s">
        <v>687</v>
      </c>
      <c r="O171" s="17" t="s">
        <v>96</v>
      </c>
    </row>
    <row r="172" spans="1:15" x14ac:dyDescent="0.25">
      <c r="A172" s="12">
        <v>2171</v>
      </c>
      <c r="B172" s="13" t="s">
        <v>688</v>
      </c>
      <c r="C172" s="13" t="s">
        <v>689</v>
      </c>
      <c r="D172" s="14" t="s">
        <v>202</v>
      </c>
      <c r="E172" s="13" t="s">
        <v>672</v>
      </c>
      <c r="F172" s="16">
        <v>3</v>
      </c>
      <c r="G172" s="14"/>
      <c r="H172" s="14"/>
      <c r="I172" s="14"/>
      <c r="J172" s="15" t="s">
        <v>690</v>
      </c>
      <c r="K172" s="15" t="s">
        <v>125</v>
      </c>
      <c r="L172" s="17" t="s">
        <v>691</v>
      </c>
      <c r="M172" s="17" t="s">
        <v>127</v>
      </c>
      <c r="N172" s="17" t="s">
        <v>656</v>
      </c>
      <c r="O172" s="17" t="s">
        <v>96</v>
      </c>
    </row>
    <row r="173" spans="1:15" x14ac:dyDescent="0.25">
      <c r="A173" s="12">
        <v>2172</v>
      </c>
      <c r="B173" s="13" t="s">
        <v>692</v>
      </c>
      <c r="C173" s="13" t="s">
        <v>693</v>
      </c>
      <c r="D173" s="14" t="s">
        <v>202</v>
      </c>
      <c r="E173" s="13" t="s">
        <v>672</v>
      </c>
      <c r="F173" s="16">
        <v>3</v>
      </c>
      <c r="G173" s="14"/>
      <c r="H173" s="14"/>
      <c r="I173" s="14"/>
      <c r="J173" s="15" t="s">
        <v>694</v>
      </c>
      <c r="K173" s="15" t="s">
        <v>641</v>
      </c>
      <c r="L173" s="17" t="s">
        <v>695</v>
      </c>
      <c r="M173" s="17" t="s">
        <v>642</v>
      </c>
      <c r="N173" s="17" t="s">
        <v>696</v>
      </c>
      <c r="O173" s="17" t="s">
        <v>96</v>
      </c>
    </row>
    <row r="174" spans="1:15" x14ac:dyDescent="0.25">
      <c r="A174" s="12">
        <v>2173</v>
      </c>
      <c r="B174" s="13" t="s">
        <v>2501</v>
      </c>
      <c r="C174" s="13" t="s">
        <v>2502</v>
      </c>
      <c r="D174" s="14" t="s">
        <v>202</v>
      </c>
      <c r="E174" s="13" t="s">
        <v>672</v>
      </c>
      <c r="F174" s="16">
        <v>2</v>
      </c>
      <c r="G174" s="14"/>
      <c r="H174" s="14"/>
      <c r="I174" s="14"/>
      <c r="J174" s="15" t="s">
        <v>1046</v>
      </c>
      <c r="K174" s="15" t="s">
        <v>187</v>
      </c>
      <c r="L174" s="17" t="s">
        <v>1047</v>
      </c>
      <c r="M174" s="17" t="s">
        <v>188</v>
      </c>
      <c r="N174" s="17" t="s">
        <v>1048</v>
      </c>
      <c r="O174" s="17" t="s">
        <v>96</v>
      </c>
    </row>
    <row r="175" spans="1:15" x14ac:dyDescent="0.25">
      <c r="A175" s="12">
        <v>2174</v>
      </c>
      <c r="B175" s="13" t="s">
        <v>2503</v>
      </c>
      <c r="C175" s="13" t="s">
        <v>2504</v>
      </c>
      <c r="D175" s="14" t="s">
        <v>202</v>
      </c>
      <c r="E175" s="13" t="s">
        <v>672</v>
      </c>
      <c r="F175" s="16">
        <v>2</v>
      </c>
      <c r="G175" s="14"/>
      <c r="H175" s="14"/>
      <c r="I175" s="14"/>
      <c r="J175" s="15" t="s">
        <v>531</v>
      </c>
      <c r="K175" s="15" t="s">
        <v>1049</v>
      </c>
      <c r="L175" s="17" t="s">
        <v>532</v>
      </c>
      <c r="M175" s="17" t="s">
        <v>1050</v>
      </c>
      <c r="N175" s="17" t="s">
        <v>1051</v>
      </c>
      <c r="O175" s="17" t="s">
        <v>96</v>
      </c>
    </row>
    <row r="176" spans="1:15" x14ac:dyDescent="0.25">
      <c r="A176" s="12">
        <v>2175</v>
      </c>
      <c r="B176" s="13" t="s">
        <v>2505</v>
      </c>
      <c r="C176" s="13" t="s">
        <v>2506</v>
      </c>
      <c r="D176" s="14" t="s">
        <v>202</v>
      </c>
      <c r="E176" s="13" t="s">
        <v>672</v>
      </c>
      <c r="F176" s="16">
        <v>2</v>
      </c>
      <c r="G176" s="14"/>
      <c r="H176" s="14"/>
      <c r="I176" s="14"/>
      <c r="J176" s="15" t="s">
        <v>1052</v>
      </c>
      <c r="K176" s="15" t="s">
        <v>277</v>
      </c>
      <c r="L176" s="17" t="s">
        <v>1053</v>
      </c>
      <c r="M176" s="17" t="s">
        <v>278</v>
      </c>
      <c r="N176" s="17" t="s">
        <v>1054</v>
      </c>
      <c r="O176" s="17" t="s">
        <v>96</v>
      </c>
    </row>
    <row r="177" spans="1:15" x14ac:dyDescent="0.25">
      <c r="A177" s="12">
        <v>2176</v>
      </c>
      <c r="B177" s="13" t="s">
        <v>2507</v>
      </c>
      <c r="C177" s="13" t="s">
        <v>2508</v>
      </c>
      <c r="D177" s="14" t="s">
        <v>202</v>
      </c>
      <c r="E177" s="13" t="s">
        <v>672</v>
      </c>
      <c r="F177" s="16">
        <v>2</v>
      </c>
      <c r="G177" s="14"/>
      <c r="H177" s="14"/>
      <c r="I177" s="14"/>
      <c r="J177" s="15" t="s">
        <v>1055</v>
      </c>
      <c r="K177" s="15" t="s">
        <v>1056</v>
      </c>
      <c r="L177" s="17" t="s">
        <v>1057</v>
      </c>
      <c r="M177" s="17" t="s">
        <v>1058</v>
      </c>
      <c r="N177" s="17" t="s">
        <v>1009</v>
      </c>
      <c r="O177" s="17" t="s">
        <v>96</v>
      </c>
    </row>
    <row r="178" spans="1:15" x14ac:dyDescent="0.25">
      <c r="A178" s="12">
        <v>2177</v>
      </c>
      <c r="B178" s="13" t="s">
        <v>2509</v>
      </c>
      <c r="C178" s="13" t="s">
        <v>2510</v>
      </c>
      <c r="D178" s="14" t="s">
        <v>202</v>
      </c>
      <c r="E178" s="13" t="s">
        <v>672</v>
      </c>
      <c r="F178" s="16">
        <v>2</v>
      </c>
      <c r="G178" s="14"/>
      <c r="H178" s="14"/>
      <c r="I178" s="14"/>
      <c r="J178" s="15" t="s">
        <v>1059</v>
      </c>
      <c r="K178" s="15" t="s">
        <v>806</v>
      </c>
      <c r="L178" s="17" t="s">
        <v>1060</v>
      </c>
      <c r="M178" s="17" t="s">
        <v>807</v>
      </c>
      <c r="N178" s="17" t="s">
        <v>1061</v>
      </c>
      <c r="O178" s="17" t="s">
        <v>96</v>
      </c>
    </row>
    <row r="179" spans="1:15" x14ac:dyDescent="0.25">
      <c r="A179" s="12">
        <v>2178</v>
      </c>
      <c r="B179" s="13" t="s">
        <v>2511</v>
      </c>
      <c r="C179" s="13" t="s">
        <v>2512</v>
      </c>
      <c r="D179" s="14" t="s">
        <v>202</v>
      </c>
      <c r="E179" s="13" t="s">
        <v>672</v>
      </c>
      <c r="F179" s="16">
        <v>2</v>
      </c>
      <c r="G179" s="14"/>
      <c r="H179" s="14"/>
      <c r="I179" s="14"/>
      <c r="J179" s="15" t="s">
        <v>349</v>
      </c>
      <c r="K179" s="15" t="s">
        <v>258</v>
      </c>
      <c r="L179" s="17" t="s">
        <v>350</v>
      </c>
      <c r="M179" s="17" t="s">
        <v>260</v>
      </c>
      <c r="N179" s="17" t="s">
        <v>1062</v>
      </c>
      <c r="O179" s="17" t="s">
        <v>96</v>
      </c>
    </row>
    <row r="180" spans="1:15" x14ac:dyDescent="0.25">
      <c r="A180" s="12">
        <v>2179</v>
      </c>
      <c r="B180" s="13" t="s">
        <v>1063</v>
      </c>
      <c r="C180" s="13" t="s">
        <v>1064</v>
      </c>
      <c r="D180" s="14" t="s">
        <v>202</v>
      </c>
      <c r="E180" s="13" t="s">
        <v>672</v>
      </c>
      <c r="F180" s="16">
        <v>2</v>
      </c>
      <c r="G180" s="14"/>
      <c r="H180" s="14"/>
      <c r="I180" s="14"/>
      <c r="J180" s="15" t="s">
        <v>1065</v>
      </c>
      <c r="K180" s="15" t="s">
        <v>1066</v>
      </c>
      <c r="L180" s="17" t="s">
        <v>1067</v>
      </c>
      <c r="M180" s="17" t="s">
        <v>1068</v>
      </c>
      <c r="N180" s="17" t="s">
        <v>1069</v>
      </c>
      <c r="O180" s="17" t="s">
        <v>96</v>
      </c>
    </row>
    <row r="181" spans="1:15" x14ac:dyDescent="0.25">
      <c r="A181" s="12">
        <v>2180</v>
      </c>
      <c r="B181" s="13" t="s">
        <v>1369</v>
      </c>
      <c r="C181" s="13" t="s">
        <v>1370</v>
      </c>
      <c r="D181" s="14" t="s">
        <v>202</v>
      </c>
      <c r="E181" s="13" t="s">
        <v>672</v>
      </c>
      <c r="F181" s="16">
        <v>2</v>
      </c>
      <c r="G181" s="14"/>
      <c r="H181" s="14"/>
      <c r="I181" s="14"/>
      <c r="J181" s="15" t="s">
        <v>109</v>
      </c>
      <c r="K181" s="15" t="s">
        <v>1258</v>
      </c>
      <c r="L181" s="17" t="s">
        <v>111</v>
      </c>
      <c r="M181" s="17" t="s">
        <v>1260</v>
      </c>
      <c r="N181" s="17" t="s">
        <v>1371</v>
      </c>
      <c r="O181" s="17" t="s">
        <v>96</v>
      </c>
    </row>
    <row r="182" spans="1:15" x14ac:dyDescent="0.25">
      <c r="A182" s="12">
        <v>2181</v>
      </c>
      <c r="B182" s="13" t="s">
        <v>3233</v>
      </c>
      <c r="C182" s="13" t="s">
        <v>3234</v>
      </c>
      <c r="D182" s="14" t="s">
        <v>202</v>
      </c>
      <c r="E182" s="13" t="s">
        <v>701</v>
      </c>
      <c r="F182" s="16">
        <v>3</v>
      </c>
      <c r="G182" s="14"/>
      <c r="H182" s="14"/>
      <c r="I182" s="14"/>
      <c r="J182" s="15" t="s">
        <v>704</v>
      </c>
      <c r="K182" s="15" t="s">
        <v>174</v>
      </c>
      <c r="L182" s="17" t="s">
        <v>705</v>
      </c>
      <c r="M182" s="17" t="s">
        <v>176</v>
      </c>
      <c r="N182" s="17" t="s">
        <v>706</v>
      </c>
      <c r="O182" s="17" t="s">
        <v>96</v>
      </c>
    </row>
    <row r="183" spans="1:15" x14ac:dyDescent="0.25">
      <c r="A183" s="12">
        <v>2182</v>
      </c>
      <c r="B183" s="13" t="s">
        <v>2603</v>
      </c>
      <c r="C183" s="13" t="s">
        <v>2604</v>
      </c>
      <c r="D183" s="14" t="s">
        <v>202</v>
      </c>
      <c r="E183" s="13" t="s">
        <v>701</v>
      </c>
      <c r="F183" s="16">
        <v>3</v>
      </c>
      <c r="G183" s="14"/>
      <c r="H183" s="14"/>
      <c r="I183" s="14"/>
      <c r="J183" s="15" t="s">
        <v>1282</v>
      </c>
      <c r="K183" s="15" t="s">
        <v>473</v>
      </c>
      <c r="L183" s="17" t="s">
        <v>1283</v>
      </c>
      <c r="M183" s="17" t="s">
        <v>474</v>
      </c>
      <c r="N183" s="17" t="s">
        <v>1284</v>
      </c>
      <c r="O183" s="17" t="s">
        <v>96</v>
      </c>
    </row>
    <row r="184" spans="1:15" x14ac:dyDescent="0.25">
      <c r="A184" s="12">
        <v>2183</v>
      </c>
      <c r="B184" s="13" t="s">
        <v>3374</v>
      </c>
      <c r="C184" s="13" t="s">
        <v>3375</v>
      </c>
      <c r="D184" s="14" t="s">
        <v>202</v>
      </c>
      <c r="E184" s="13" t="s">
        <v>701</v>
      </c>
      <c r="F184" s="16">
        <v>3</v>
      </c>
      <c r="G184" s="14"/>
      <c r="H184" s="14"/>
      <c r="I184" s="14"/>
      <c r="J184" s="15" t="s">
        <v>638</v>
      </c>
      <c r="K184" s="15" t="s">
        <v>3376</v>
      </c>
      <c r="L184" s="17" t="s">
        <v>639</v>
      </c>
      <c r="M184" s="17" t="s">
        <v>3377</v>
      </c>
      <c r="N184" s="17" t="s">
        <v>118</v>
      </c>
      <c r="O184" s="17" t="s">
        <v>96</v>
      </c>
    </row>
    <row r="185" spans="1:15" x14ac:dyDescent="0.25">
      <c r="A185" s="12">
        <v>2184</v>
      </c>
      <c r="B185" s="13" t="s">
        <v>2790</v>
      </c>
      <c r="C185" s="13" t="s">
        <v>3235</v>
      </c>
      <c r="D185" s="14" t="s">
        <v>202</v>
      </c>
      <c r="E185" s="13" t="s">
        <v>701</v>
      </c>
      <c r="F185" s="16">
        <v>3</v>
      </c>
      <c r="G185" s="14"/>
      <c r="H185" s="14"/>
      <c r="I185" s="14"/>
      <c r="J185" s="15" t="s">
        <v>707</v>
      </c>
      <c r="K185" s="15" t="s">
        <v>708</v>
      </c>
      <c r="L185" s="17" t="s">
        <v>709</v>
      </c>
      <c r="M185" s="17" t="s">
        <v>710</v>
      </c>
      <c r="N185" s="17" t="s">
        <v>711</v>
      </c>
      <c r="O185" s="17" t="s">
        <v>96</v>
      </c>
    </row>
    <row r="186" spans="1:15" x14ac:dyDescent="0.25">
      <c r="A186" s="12">
        <v>2185</v>
      </c>
      <c r="B186" s="13" t="s">
        <v>3236</v>
      </c>
      <c r="C186" s="13" t="s">
        <v>3237</v>
      </c>
      <c r="D186" s="14" t="s">
        <v>202</v>
      </c>
      <c r="E186" s="13" t="s">
        <v>701</v>
      </c>
      <c r="F186" s="16">
        <v>3</v>
      </c>
      <c r="G186" s="14"/>
      <c r="H186" s="14"/>
      <c r="I186" s="14"/>
      <c r="J186" s="15" t="s">
        <v>712</v>
      </c>
      <c r="K186" s="15" t="s">
        <v>713</v>
      </c>
      <c r="L186" s="17" t="s">
        <v>714</v>
      </c>
      <c r="M186" s="17" t="s">
        <v>715</v>
      </c>
      <c r="N186" s="17" t="s">
        <v>716</v>
      </c>
      <c r="O186" s="17" t="s">
        <v>96</v>
      </c>
    </row>
    <row r="187" spans="1:15" x14ac:dyDescent="0.25">
      <c r="A187" s="12">
        <v>2186</v>
      </c>
      <c r="B187" s="13" t="s">
        <v>3238</v>
      </c>
      <c r="C187" s="13" t="s">
        <v>3239</v>
      </c>
      <c r="D187" s="14" t="s">
        <v>202</v>
      </c>
      <c r="E187" s="13" t="s">
        <v>701</v>
      </c>
      <c r="F187" s="16">
        <v>3</v>
      </c>
      <c r="G187" s="14"/>
      <c r="H187" s="14"/>
      <c r="I187" s="14"/>
      <c r="J187" s="15" t="s">
        <v>717</v>
      </c>
      <c r="K187" s="15" t="s">
        <v>507</v>
      </c>
      <c r="L187" s="17" t="s">
        <v>718</v>
      </c>
      <c r="M187" s="17" t="s">
        <v>508</v>
      </c>
      <c r="N187" s="17" t="s">
        <v>719</v>
      </c>
      <c r="O187" s="17" t="s">
        <v>96</v>
      </c>
    </row>
    <row r="188" spans="1:15" x14ac:dyDescent="0.25">
      <c r="A188" s="12">
        <v>2187</v>
      </c>
      <c r="B188" s="13" t="s">
        <v>3240</v>
      </c>
      <c r="C188" s="13" t="s">
        <v>3241</v>
      </c>
      <c r="D188" s="14" t="s">
        <v>202</v>
      </c>
      <c r="E188" s="13" t="s">
        <v>701</v>
      </c>
      <c r="F188" s="16">
        <v>3</v>
      </c>
      <c r="G188" s="14"/>
      <c r="H188" s="14"/>
      <c r="I188" s="14"/>
      <c r="J188" s="15" t="s">
        <v>720</v>
      </c>
      <c r="K188" s="15" t="s">
        <v>225</v>
      </c>
      <c r="L188" s="17" t="s">
        <v>721</v>
      </c>
      <c r="M188" s="17" t="s">
        <v>227</v>
      </c>
      <c r="N188" s="17" t="s">
        <v>722</v>
      </c>
      <c r="O188" s="17" t="s">
        <v>96</v>
      </c>
    </row>
    <row r="189" spans="1:15" x14ac:dyDescent="0.25">
      <c r="A189" s="12">
        <v>2188</v>
      </c>
      <c r="B189" s="13" t="s">
        <v>723</v>
      </c>
      <c r="C189" s="13" t="s">
        <v>3242</v>
      </c>
      <c r="D189" s="14" t="s">
        <v>202</v>
      </c>
      <c r="E189" s="13" t="s">
        <v>701</v>
      </c>
      <c r="F189" s="16">
        <v>3</v>
      </c>
      <c r="G189" s="14"/>
      <c r="H189" s="14"/>
      <c r="I189" s="14"/>
      <c r="J189" s="15" t="s">
        <v>724</v>
      </c>
      <c r="K189" s="15" t="s">
        <v>725</v>
      </c>
      <c r="L189" s="17" t="s">
        <v>726</v>
      </c>
      <c r="M189" s="17" t="s">
        <v>727</v>
      </c>
      <c r="N189" s="17" t="s">
        <v>728</v>
      </c>
      <c r="O189" s="17" t="s">
        <v>96</v>
      </c>
    </row>
    <row r="190" spans="1:15" x14ac:dyDescent="0.25">
      <c r="A190" s="12">
        <v>2189</v>
      </c>
      <c r="B190" s="13" t="s">
        <v>3378</v>
      </c>
      <c r="C190" s="13" t="s">
        <v>2442</v>
      </c>
      <c r="D190" s="14" t="s">
        <v>202</v>
      </c>
      <c r="E190" s="13" t="s">
        <v>701</v>
      </c>
      <c r="F190" s="16">
        <v>3</v>
      </c>
      <c r="G190" s="14"/>
      <c r="H190" s="14"/>
      <c r="I190" s="14"/>
      <c r="J190" s="15" t="s">
        <v>3379</v>
      </c>
      <c r="K190" s="15" t="s">
        <v>125</v>
      </c>
      <c r="L190" s="17" t="s">
        <v>3380</v>
      </c>
      <c r="M190" s="17" t="s">
        <v>127</v>
      </c>
      <c r="N190" s="17" t="s">
        <v>1006</v>
      </c>
      <c r="O190" s="17" t="s">
        <v>96</v>
      </c>
    </row>
    <row r="191" spans="1:15" x14ac:dyDescent="0.25">
      <c r="A191" s="12">
        <v>2190</v>
      </c>
      <c r="B191" s="13" t="s">
        <v>2447</v>
      </c>
      <c r="C191" s="13" t="s">
        <v>2560</v>
      </c>
      <c r="D191" s="14" t="s">
        <v>202</v>
      </c>
      <c r="E191" s="13" t="s">
        <v>701</v>
      </c>
      <c r="F191" s="16">
        <v>2</v>
      </c>
      <c r="G191" s="14"/>
      <c r="H191" s="14"/>
      <c r="I191" s="14"/>
      <c r="J191" s="15" t="s">
        <v>310</v>
      </c>
      <c r="K191" s="15" t="s">
        <v>509</v>
      </c>
      <c r="L191" s="17" t="s">
        <v>312</v>
      </c>
      <c r="M191" s="17" t="s">
        <v>510</v>
      </c>
      <c r="N191" s="17" t="s">
        <v>1137</v>
      </c>
      <c r="O191" s="17" t="s">
        <v>96</v>
      </c>
    </row>
    <row r="192" spans="1:15" x14ac:dyDescent="0.25">
      <c r="A192" s="12">
        <v>2191</v>
      </c>
      <c r="B192" s="13" t="s">
        <v>2562</v>
      </c>
      <c r="C192" s="13" t="s">
        <v>2563</v>
      </c>
      <c r="D192" s="14" t="s">
        <v>202</v>
      </c>
      <c r="E192" s="13" t="s">
        <v>701</v>
      </c>
      <c r="F192" s="16">
        <v>2</v>
      </c>
      <c r="G192" s="14"/>
      <c r="H192" s="14"/>
      <c r="I192" s="14"/>
      <c r="J192" s="15" t="s">
        <v>571</v>
      </c>
      <c r="K192" s="15" t="s">
        <v>308</v>
      </c>
      <c r="L192" s="17" t="s">
        <v>572</v>
      </c>
      <c r="M192" s="17" t="s">
        <v>309</v>
      </c>
      <c r="N192" s="17" t="s">
        <v>1138</v>
      </c>
      <c r="O192" s="17" t="s">
        <v>96</v>
      </c>
    </row>
    <row r="193" spans="1:15" x14ac:dyDescent="0.25">
      <c r="A193" s="12">
        <v>2192</v>
      </c>
      <c r="B193" s="13" t="s">
        <v>3243</v>
      </c>
      <c r="C193" s="13" t="s">
        <v>3244</v>
      </c>
      <c r="D193" s="14" t="s">
        <v>202</v>
      </c>
      <c r="E193" s="13" t="s">
        <v>729</v>
      </c>
      <c r="F193" s="16">
        <v>3</v>
      </c>
      <c r="G193" s="14"/>
      <c r="H193" s="14"/>
      <c r="I193" s="14"/>
      <c r="J193" s="15" t="s">
        <v>735</v>
      </c>
      <c r="K193" s="15" t="s">
        <v>736</v>
      </c>
      <c r="L193" s="17" t="s">
        <v>737</v>
      </c>
      <c r="M193" s="17" t="s">
        <v>738</v>
      </c>
      <c r="N193" s="17" t="s">
        <v>739</v>
      </c>
      <c r="O193" s="17" t="s">
        <v>96</v>
      </c>
    </row>
    <row r="194" spans="1:15" x14ac:dyDescent="0.25">
      <c r="A194" s="12">
        <v>2193</v>
      </c>
      <c r="B194" s="13" t="s">
        <v>1436</v>
      </c>
      <c r="C194" s="13" t="s">
        <v>1437</v>
      </c>
      <c r="D194" s="14" t="s">
        <v>202</v>
      </c>
      <c r="E194" s="13" t="s">
        <v>729</v>
      </c>
      <c r="F194" s="16">
        <v>3</v>
      </c>
      <c r="G194" s="14"/>
      <c r="H194" s="14"/>
      <c r="I194" s="14"/>
      <c r="J194" s="15" t="s">
        <v>1438</v>
      </c>
      <c r="K194" s="15" t="s">
        <v>3381</v>
      </c>
      <c r="L194" s="17" t="s">
        <v>1439</v>
      </c>
      <c r="M194" s="17" t="s">
        <v>1440</v>
      </c>
      <c r="N194" s="17" t="s">
        <v>599</v>
      </c>
      <c r="O194" s="17" t="s">
        <v>96</v>
      </c>
    </row>
    <row r="195" spans="1:15" x14ac:dyDescent="0.25">
      <c r="A195" s="12">
        <v>2194</v>
      </c>
      <c r="B195" s="13" t="s">
        <v>3382</v>
      </c>
      <c r="C195" s="13" t="s">
        <v>3383</v>
      </c>
      <c r="D195" s="14" t="s">
        <v>202</v>
      </c>
      <c r="E195" s="13" t="s">
        <v>729</v>
      </c>
      <c r="F195" s="16">
        <v>3</v>
      </c>
      <c r="G195" s="14"/>
      <c r="H195" s="14"/>
      <c r="I195" s="14"/>
      <c r="J195" s="15" t="s">
        <v>600</v>
      </c>
      <c r="K195" s="15" t="s">
        <v>3384</v>
      </c>
      <c r="L195" s="17" t="s">
        <v>601</v>
      </c>
      <c r="M195" s="17" t="s">
        <v>3385</v>
      </c>
      <c r="N195" s="17" t="s">
        <v>3386</v>
      </c>
      <c r="O195" s="17" t="s">
        <v>96</v>
      </c>
    </row>
    <row r="196" spans="1:15" x14ac:dyDescent="0.25">
      <c r="A196" s="12">
        <v>2195</v>
      </c>
      <c r="B196" s="13" t="s">
        <v>2623</v>
      </c>
      <c r="C196" s="13" t="s">
        <v>3245</v>
      </c>
      <c r="D196" s="14" t="s">
        <v>202</v>
      </c>
      <c r="E196" s="13" t="s">
        <v>729</v>
      </c>
      <c r="F196" s="16">
        <v>3</v>
      </c>
      <c r="G196" s="14"/>
      <c r="H196" s="14"/>
      <c r="I196" s="14"/>
      <c r="J196" s="15" t="s">
        <v>196</v>
      </c>
      <c r="K196" s="15" t="s">
        <v>484</v>
      </c>
      <c r="L196" s="17" t="s">
        <v>198</v>
      </c>
      <c r="M196" s="17" t="s">
        <v>485</v>
      </c>
      <c r="N196" s="17" t="s">
        <v>741</v>
      </c>
      <c r="O196" s="17" t="s">
        <v>96</v>
      </c>
    </row>
    <row r="197" spans="1:15" x14ac:dyDescent="0.25">
      <c r="A197" s="12">
        <v>2196</v>
      </c>
      <c r="B197" s="13" t="s">
        <v>3246</v>
      </c>
      <c r="C197" s="13" t="s">
        <v>3247</v>
      </c>
      <c r="D197" s="14" t="s">
        <v>202</v>
      </c>
      <c r="E197" s="13" t="s">
        <v>729</v>
      </c>
      <c r="F197" s="16">
        <v>3</v>
      </c>
      <c r="G197" s="14"/>
      <c r="H197" s="14"/>
      <c r="I197" s="14"/>
      <c r="J197" s="24" t="s">
        <v>742</v>
      </c>
      <c r="K197" s="15" t="s">
        <v>743</v>
      </c>
      <c r="L197" s="17" t="s">
        <v>744</v>
      </c>
      <c r="M197" s="17" t="s">
        <v>964</v>
      </c>
      <c r="N197" s="17" t="s">
        <v>745</v>
      </c>
      <c r="O197" s="17" t="s">
        <v>96</v>
      </c>
    </row>
    <row r="198" spans="1:15" x14ac:dyDescent="0.25">
      <c r="A198" s="12">
        <v>2197</v>
      </c>
      <c r="B198" s="13" t="s">
        <v>3248</v>
      </c>
      <c r="C198" s="13" t="s">
        <v>3249</v>
      </c>
      <c r="D198" s="14" t="s">
        <v>202</v>
      </c>
      <c r="E198" s="13" t="s">
        <v>729</v>
      </c>
      <c r="F198" s="16">
        <v>3</v>
      </c>
      <c r="G198" s="14"/>
      <c r="H198" s="14"/>
      <c r="I198" s="14"/>
      <c r="J198" s="24" t="s">
        <v>746</v>
      </c>
      <c r="K198" s="15" t="s">
        <v>400</v>
      </c>
      <c r="L198" s="17" t="s">
        <v>747</v>
      </c>
      <c r="M198" s="17" t="s">
        <v>401</v>
      </c>
      <c r="N198" s="17" t="s">
        <v>748</v>
      </c>
      <c r="O198" s="17" t="s">
        <v>96</v>
      </c>
    </row>
    <row r="199" spans="1:15" x14ac:dyDescent="0.25">
      <c r="A199" s="12">
        <v>2198</v>
      </c>
      <c r="B199" s="13" t="s">
        <v>3250</v>
      </c>
      <c r="C199" s="13" t="s">
        <v>3193</v>
      </c>
      <c r="D199" s="14" t="s">
        <v>202</v>
      </c>
      <c r="E199" s="13" t="s">
        <v>729</v>
      </c>
      <c r="F199" s="16">
        <v>3</v>
      </c>
      <c r="G199" s="14"/>
      <c r="H199" s="14"/>
      <c r="I199" s="14"/>
      <c r="J199" s="24" t="s">
        <v>749</v>
      </c>
      <c r="K199" s="15" t="s">
        <v>482</v>
      </c>
      <c r="L199" s="17" t="s">
        <v>750</v>
      </c>
      <c r="M199" s="17" t="s">
        <v>483</v>
      </c>
      <c r="N199" s="17" t="s">
        <v>751</v>
      </c>
      <c r="O199" s="17" t="s">
        <v>96</v>
      </c>
    </row>
    <row r="200" spans="1:15" x14ac:dyDescent="0.25">
      <c r="A200" s="12">
        <v>2199</v>
      </c>
      <c r="B200" s="13" t="s">
        <v>1369</v>
      </c>
      <c r="C200" s="13" t="s">
        <v>1441</v>
      </c>
      <c r="D200" s="14" t="s">
        <v>202</v>
      </c>
      <c r="E200" s="13" t="s">
        <v>729</v>
      </c>
      <c r="F200" s="16">
        <v>2</v>
      </c>
      <c r="G200" s="14"/>
      <c r="H200" s="14"/>
      <c r="I200" s="14"/>
      <c r="J200" s="24" t="s">
        <v>109</v>
      </c>
      <c r="K200" s="15" t="s">
        <v>370</v>
      </c>
      <c r="L200" s="17" t="s">
        <v>111</v>
      </c>
      <c r="M200" s="17" t="s">
        <v>374</v>
      </c>
      <c r="N200" s="17" t="s">
        <v>3387</v>
      </c>
      <c r="O200" s="17" t="s">
        <v>96</v>
      </c>
    </row>
    <row r="201" spans="1:15" x14ac:dyDescent="0.25">
      <c r="A201" s="12">
        <v>2200</v>
      </c>
      <c r="B201" s="13" t="s">
        <v>1442</v>
      </c>
      <c r="C201" s="13" t="s">
        <v>1443</v>
      </c>
      <c r="D201" s="14" t="s">
        <v>202</v>
      </c>
      <c r="E201" s="13" t="s">
        <v>729</v>
      </c>
      <c r="F201" s="16">
        <v>2</v>
      </c>
      <c r="G201" s="14"/>
      <c r="H201" s="14"/>
      <c r="I201" s="14"/>
      <c r="J201" s="24" t="s">
        <v>3388</v>
      </c>
      <c r="K201" s="15" t="s">
        <v>445</v>
      </c>
      <c r="L201" s="17" t="s">
        <v>1444</v>
      </c>
      <c r="M201" s="17" t="s">
        <v>446</v>
      </c>
      <c r="N201" s="17" t="s">
        <v>1445</v>
      </c>
      <c r="O201" s="17" t="s">
        <v>96</v>
      </c>
    </row>
    <row r="202" spans="1:15" x14ac:dyDescent="0.25">
      <c r="A202" s="12">
        <v>2201</v>
      </c>
      <c r="B202" s="13" t="s">
        <v>1446</v>
      </c>
      <c r="C202" s="13" t="s">
        <v>1447</v>
      </c>
      <c r="D202" s="14" t="s">
        <v>202</v>
      </c>
      <c r="E202" s="13" t="s">
        <v>729</v>
      </c>
      <c r="F202" s="16">
        <v>2</v>
      </c>
      <c r="G202" s="14"/>
      <c r="H202" s="14"/>
      <c r="I202" s="14"/>
      <c r="J202" s="24" t="s">
        <v>390</v>
      </c>
      <c r="K202" s="15" t="s">
        <v>3389</v>
      </c>
      <c r="L202" s="17" t="s">
        <v>392</v>
      </c>
      <c r="M202" s="17" t="s">
        <v>1448</v>
      </c>
      <c r="N202" s="17" t="s">
        <v>3390</v>
      </c>
      <c r="O202" s="17" t="s">
        <v>96</v>
      </c>
    </row>
    <row r="203" spans="1:15" x14ac:dyDescent="0.25">
      <c r="A203" s="12">
        <v>2202</v>
      </c>
      <c r="B203" s="13" t="s">
        <v>1449</v>
      </c>
      <c r="C203" s="13" t="s">
        <v>1450</v>
      </c>
      <c r="D203" s="14" t="s">
        <v>202</v>
      </c>
      <c r="E203" s="13" t="s">
        <v>729</v>
      </c>
      <c r="F203" s="16">
        <v>2</v>
      </c>
      <c r="G203" s="14"/>
      <c r="H203" s="14"/>
      <c r="I203" s="14"/>
      <c r="J203" s="24" t="s">
        <v>3391</v>
      </c>
      <c r="K203" s="15" t="s">
        <v>285</v>
      </c>
      <c r="L203" s="17" t="s">
        <v>1451</v>
      </c>
      <c r="M203" s="17" t="s">
        <v>287</v>
      </c>
      <c r="N203" s="17" t="s">
        <v>3392</v>
      </c>
      <c r="O203" s="17" t="s">
        <v>96</v>
      </c>
    </row>
    <row r="204" spans="1:15" x14ac:dyDescent="0.25">
      <c r="A204" s="12">
        <v>2203</v>
      </c>
      <c r="B204" s="13" t="s">
        <v>1452</v>
      </c>
      <c r="C204" s="13" t="s">
        <v>1453</v>
      </c>
      <c r="D204" s="14" t="s">
        <v>202</v>
      </c>
      <c r="E204" s="13" t="s">
        <v>729</v>
      </c>
      <c r="F204" s="16">
        <v>2</v>
      </c>
      <c r="G204" s="14"/>
      <c r="H204" s="14"/>
      <c r="I204" s="14"/>
      <c r="J204" s="15" t="s">
        <v>940</v>
      </c>
      <c r="K204" s="15" t="s">
        <v>263</v>
      </c>
      <c r="L204" s="17" t="s">
        <v>1342</v>
      </c>
      <c r="M204" s="17" t="s">
        <v>265</v>
      </c>
      <c r="N204" s="17" t="s">
        <v>3393</v>
      </c>
      <c r="O204" s="17" t="s">
        <v>96</v>
      </c>
    </row>
    <row r="205" spans="1:15" x14ac:dyDescent="0.25">
      <c r="A205" s="12">
        <v>2204</v>
      </c>
      <c r="B205" s="13" t="s">
        <v>1454</v>
      </c>
      <c r="C205" s="13" t="s">
        <v>1455</v>
      </c>
      <c r="D205" s="14" t="s">
        <v>202</v>
      </c>
      <c r="E205" s="13" t="s">
        <v>729</v>
      </c>
      <c r="F205" s="16">
        <v>2</v>
      </c>
      <c r="G205" s="14"/>
      <c r="H205" s="14"/>
      <c r="I205" s="14"/>
      <c r="J205" s="15" t="s">
        <v>1456</v>
      </c>
      <c r="K205" s="15" t="s">
        <v>317</v>
      </c>
      <c r="L205" s="17" t="s">
        <v>1457</v>
      </c>
      <c r="M205" s="17" t="s">
        <v>319</v>
      </c>
      <c r="N205" s="17" t="s">
        <v>1458</v>
      </c>
      <c r="O205" s="17" t="s">
        <v>96</v>
      </c>
    </row>
    <row r="206" spans="1:15" x14ac:dyDescent="0.25">
      <c r="A206" s="12">
        <v>2205</v>
      </c>
      <c r="B206" s="13" t="s">
        <v>1459</v>
      </c>
      <c r="C206" s="13" t="s">
        <v>1460</v>
      </c>
      <c r="D206" s="14" t="s">
        <v>202</v>
      </c>
      <c r="E206" s="13" t="s">
        <v>729</v>
      </c>
      <c r="F206" s="16">
        <v>2</v>
      </c>
      <c r="G206" s="14"/>
      <c r="H206" s="14"/>
      <c r="I206" s="14"/>
      <c r="J206" s="15" t="s">
        <v>902</v>
      </c>
      <c r="K206" s="15" t="s">
        <v>308</v>
      </c>
      <c r="L206" s="17" t="s">
        <v>904</v>
      </c>
      <c r="M206" s="17" t="s">
        <v>309</v>
      </c>
      <c r="N206" s="17" t="s">
        <v>1461</v>
      </c>
      <c r="O206" s="17" t="s">
        <v>96</v>
      </c>
    </row>
    <row r="207" spans="1:15" x14ac:dyDescent="0.25">
      <c r="A207" s="12">
        <v>2206</v>
      </c>
      <c r="B207" s="13" t="s">
        <v>373</v>
      </c>
      <c r="C207" s="13" t="s">
        <v>1462</v>
      </c>
      <c r="D207" s="14" t="s">
        <v>202</v>
      </c>
      <c r="E207" s="13" t="s">
        <v>729</v>
      </c>
      <c r="F207" s="16">
        <v>2</v>
      </c>
      <c r="G207" s="14"/>
      <c r="H207" s="14"/>
      <c r="I207" s="14"/>
      <c r="J207" s="15" t="s">
        <v>196</v>
      </c>
      <c r="K207" s="15" t="s">
        <v>263</v>
      </c>
      <c r="L207" s="17" t="s">
        <v>198</v>
      </c>
      <c r="M207" s="17" t="s">
        <v>1463</v>
      </c>
      <c r="N207" s="17" t="s">
        <v>1464</v>
      </c>
      <c r="O207" s="17" t="s">
        <v>96</v>
      </c>
    </row>
    <row r="208" spans="1:15" x14ac:dyDescent="0.25">
      <c r="A208" s="12">
        <v>2207</v>
      </c>
      <c r="B208" s="13" t="s">
        <v>1465</v>
      </c>
      <c r="C208" s="13" t="s">
        <v>1466</v>
      </c>
      <c r="D208" s="14" t="s">
        <v>202</v>
      </c>
      <c r="E208" s="13" t="s">
        <v>729</v>
      </c>
      <c r="F208" s="16">
        <v>2</v>
      </c>
      <c r="G208" s="14"/>
      <c r="H208" s="14"/>
      <c r="I208" s="14"/>
      <c r="J208" s="15" t="s">
        <v>3394</v>
      </c>
      <c r="K208" s="15" t="s">
        <v>487</v>
      </c>
      <c r="L208" s="17" t="s">
        <v>1467</v>
      </c>
      <c r="M208" s="17" t="s">
        <v>488</v>
      </c>
      <c r="N208" s="17" t="s">
        <v>1468</v>
      </c>
      <c r="O208" s="17" t="s">
        <v>96</v>
      </c>
    </row>
    <row r="209" spans="1:15" x14ac:dyDescent="0.25">
      <c r="A209" s="12">
        <v>2208</v>
      </c>
      <c r="B209" s="13" t="s">
        <v>1469</v>
      </c>
      <c r="C209" s="13" t="s">
        <v>1470</v>
      </c>
      <c r="D209" s="14" t="s">
        <v>202</v>
      </c>
      <c r="E209" s="13" t="s">
        <v>729</v>
      </c>
      <c r="F209" s="16">
        <v>2</v>
      </c>
      <c r="G209" s="14"/>
      <c r="H209" s="14"/>
      <c r="I209" s="20"/>
      <c r="J209" s="15" t="s">
        <v>772</v>
      </c>
      <c r="K209" s="15" t="s">
        <v>1382</v>
      </c>
      <c r="L209" s="17" t="s">
        <v>773</v>
      </c>
      <c r="M209" s="17" t="s">
        <v>1471</v>
      </c>
      <c r="N209" s="17" t="s">
        <v>1128</v>
      </c>
      <c r="O209" s="17" t="s">
        <v>96</v>
      </c>
    </row>
    <row r="210" spans="1:15" x14ac:dyDescent="0.25">
      <c r="A210" s="12">
        <v>2209</v>
      </c>
      <c r="B210" s="22" t="s">
        <v>1452</v>
      </c>
      <c r="C210" s="22" t="s">
        <v>889</v>
      </c>
      <c r="D210" s="14" t="s">
        <v>202</v>
      </c>
      <c r="E210" s="22" t="s">
        <v>729</v>
      </c>
      <c r="F210" s="12">
        <v>2</v>
      </c>
      <c r="G210" s="14"/>
      <c r="H210" s="14"/>
      <c r="I210" s="23"/>
      <c r="J210" s="21" t="s">
        <v>940</v>
      </c>
      <c r="K210" s="21" t="s">
        <v>484</v>
      </c>
      <c r="L210" s="17" t="s">
        <v>1342</v>
      </c>
      <c r="M210" s="17" t="s">
        <v>485</v>
      </c>
      <c r="N210" s="17" t="s">
        <v>3393</v>
      </c>
      <c r="O210" s="17" t="s">
        <v>96</v>
      </c>
    </row>
    <row r="211" spans="1:15" x14ac:dyDescent="0.25">
      <c r="A211" s="12">
        <v>2210</v>
      </c>
      <c r="B211" s="22" t="s">
        <v>3395</v>
      </c>
      <c r="C211" s="22" t="s">
        <v>3396</v>
      </c>
      <c r="D211" s="14" t="s">
        <v>202</v>
      </c>
      <c r="E211" s="22" t="s">
        <v>729</v>
      </c>
      <c r="F211" s="12">
        <v>3</v>
      </c>
      <c r="G211" s="14"/>
      <c r="H211" s="14"/>
      <c r="I211" s="23"/>
      <c r="J211" s="21" t="s">
        <v>3397</v>
      </c>
      <c r="K211" s="21" t="s">
        <v>379</v>
      </c>
      <c r="L211" s="17" t="s">
        <v>3398</v>
      </c>
      <c r="M211" s="17" t="s">
        <v>381</v>
      </c>
      <c r="N211" s="17" t="s">
        <v>3399</v>
      </c>
      <c r="O211" s="17" t="s">
        <v>96</v>
      </c>
    </row>
    <row r="212" spans="1:15" x14ac:dyDescent="0.25">
      <c r="A212" s="12">
        <v>2211</v>
      </c>
      <c r="B212" s="22" t="s">
        <v>3251</v>
      </c>
      <c r="C212" s="22" t="s">
        <v>3252</v>
      </c>
      <c r="D212" s="14" t="s">
        <v>202</v>
      </c>
      <c r="E212" s="22" t="s">
        <v>757</v>
      </c>
      <c r="F212" s="12">
        <v>3</v>
      </c>
      <c r="G212" s="25"/>
      <c r="H212" s="14"/>
      <c r="I212" s="23"/>
      <c r="J212" s="21" t="s">
        <v>780</v>
      </c>
      <c r="K212" s="21" t="s">
        <v>781</v>
      </c>
      <c r="L212" s="17" t="s">
        <v>782</v>
      </c>
      <c r="M212" s="17" t="s">
        <v>783</v>
      </c>
      <c r="N212" s="17" t="s">
        <v>784</v>
      </c>
      <c r="O212" s="17" t="s">
        <v>96</v>
      </c>
    </row>
    <row r="213" spans="1:15" x14ac:dyDescent="0.25">
      <c r="A213" s="12">
        <v>2212</v>
      </c>
      <c r="B213" s="22" t="s">
        <v>3253</v>
      </c>
      <c r="C213" s="22" t="s">
        <v>3254</v>
      </c>
      <c r="D213" s="14" t="s">
        <v>202</v>
      </c>
      <c r="E213" s="22" t="s">
        <v>757</v>
      </c>
      <c r="F213" s="12">
        <v>3</v>
      </c>
      <c r="G213" s="25"/>
      <c r="H213" s="14"/>
      <c r="I213" s="23"/>
      <c r="J213" s="21" t="s">
        <v>785</v>
      </c>
      <c r="K213" s="21" t="s">
        <v>391</v>
      </c>
      <c r="L213" s="17" t="s">
        <v>786</v>
      </c>
      <c r="M213" s="17" t="s">
        <v>393</v>
      </c>
      <c r="N213" s="17" t="s">
        <v>787</v>
      </c>
      <c r="O213" s="17" t="s">
        <v>96</v>
      </c>
    </row>
    <row r="214" spans="1:15" x14ac:dyDescent="0.25">
      <c r="A214" s="12">
        <v>2213</v>
      </c>
      <c r="B214" s="22" t="s">
        <v>3255</v>
      </c>
      <c r="C214" s="22" t="s">
        <v>3256</v>
      </c>
      <c r="D214" s="14" t="s">
        <v>202</v>
      </c>
      <c r="E214" s="22" t="s">
        <v>757</v>
      </c>
      <c r="F214" s="12">
        <v>3</v>
      </c>
      <c r="G214" s="25"/>
      <c r="H214" s="14"/>
      <c r="I214" s="23"/>
      <c r="J214" s="21" t="s">
        <v>788</v>
      </c>
      <c r="K214" s="21" t="s">
        <v>789</v>
      </c>
      <c r="L214" s="17" t="s">
        <v>790</v>
      </c>
      <c r="M214" s="17" t="s">
        <v>791</v>
      </c>
      <c r="N214" s="17" t="s">
        <v>792</v>
      </c>
      <c r="O214" s="17" t="s">
        <v>96</v>
      </c>
    </row>
    <row r="215" spans="1:15" x14ac:dyDescent="0.25">
      <c r="A215" s="12">
        <v>2214</v>
      </c>
      <c r="B215" s="22" t="s">
        <v>2463</v>
      </c>
      <c r="C215" s="22" t="s">
        <v>3257</v>
      </c>
      <c r="D215" s="14" t="s">
        <v>202</v>
      </c>
      <c r="E215" s="22" t="s">
        <v>757</v>
      </c>
      <c r="F215" s="12">
        <v>3</v>
      </c>
      <c r="G215" s="25"/>
      <c r="H215" s="14"/>
      <c r="I215" s="23"/>
      <c r="J215" s="21" t="s">
        <v>795</v>
      </c>
      <c r="K215" s="21" t="s">
        <v>187</v>
      </c>
      <c r="L215" s="17" t="s">
        <v>796</v>
      </c>
      <c r="M215" s="17" t="s">
        <v>188</v>
      </c>
      <c r="N215" s="17" t="s">
        <v>797</v>
      </c>
      <c r="O215" s="17" t="s">
        <v>96</v>
      </c>
    </row>
    <row r="216" spans="1:15" x14ac:dyDescent="0.25">
      <c r="A216" s="12">
        <v>2215</v>
      </c>
      <c r="B216" s="22" t="s">
        <v>3258</v>
      </c>
      <c r="C216" s="22" t="s">
        <v>3259</v>
      </c>
      <c r="D216" s="14" t="s">
        <v>202</v>
      </c>
      <c r="E216" s="22" t="s">
        <v>757</v>
      </c>
      <c r="F216" s="12">
        <v>3</v>
      </c>
      <c r="G216" s="25"/>
      <c r="H216" s="14"/>
      <c r="I216" s="23"/>
      <c r="J216" s="21" t="s">
        <v>798</v>
      </c>
      <c r="K216" s="21" t="s">
        <v>379</v>
      </c>
      <c r="L216" s="17" t="s">
        <v>799</v>
      </c>
      <c r="M216" s="17" t="s">
        <v>381</v>
      </c>
      <c r="N216" s="17" t="s">
        <v>800</v>
      </c>
      <c r="O216" s="17" t="s">
        <v>96</v>
      </c>
    </row>
    <row r="217" spans="1:15" x14ac:dyDescent="0.25">
      <c r="A217" s="12">
        <v>2216</v>
      </c>
      <c r="B217" s="22" t="s">
        <v>3260</v>
      </c>
      <c r="C217" s="22" t="s">
        <v>3261</v>
      </c>
      <c r="D217" s="14" t="s">
        <v>202</v>
      </c>
      <c r="E217" s="22" t="s">
        <v>757</v>
      </c>
      <c r="F217" s="12">
        <v>3</v>
      </c>
      <c r="G217" s="14"/>
      <c r="H217" s="14"/>
      <c r="I217" s="23"/>
      <c r="J217" s="21" t="s">
        <v>801</v>
      </c>
      <c r="K217" s="21" t="s">
        <v>802</v>
      </c>
      <c r="L217" s="17" t="s">
        <v>803</v>
      </c>
      <c r="M217" s="17" t="s">
        <v>804</v>
      </c>
      <c r="N217" s="17" t="s">
        <v>406</v>
      </c>
      <c r="O217" s="17" t="s">
        <v>96</v>
      </c>
    </row>
    <row r="218" spans="1:15" x14ac:dyDescent="0.25">
      <c r="A218" s="12">
        <v>2217</v>
      </c>
      <c r="B218" s="13" t="s">
        <v>3215</v>
      </c>
      <c r="C218" s="13" t="s">
        <v>3262</v>
      </c>
      <c r="D218" s="14" t="s">
        <v>202</v>
      </c>
      <c r="E218" s="13" t="s">
        <v>757</v>
      </c>
      <c r="F218" s="16">
        <v>3</v>
      </c>
      <c r="G218" s="14"/>
      <c r="H218" s="14"/>
      <c r="I218" s="14"/>
      <c r="J218" s="15" t="s">
        <v>573</v>
      </c>
      <c r="K218" s="15" t="s">
        <v>379</v>
      </c>
      <c r="L218" s="17" t="s">
        <v>575</v>
      </c>
      <c r="M218" s="17" t="s">
        <v>381</v>
      </c>
      <c r="N218" s="17" t="s">
        <v>805</v>
      </c>
      <c r="O218" s="17" t="s">
        <v>96</v>
      </c>
    </row>
    <row r="219" spans="1:15" x14ac:dyDescent="0.25">
      <c r="A219" s="12">
        <v>2218</v>
      </c>
      <c r="B219" s="13" t="s">
        <v>3263</v>
      </c>
      <c r="C219" s="13" t="s">
        <v>3264</v>
      </c>
      <c r="D219" s="14" t="s">
        <v>202</v>
      </c>
      <c r="E219" s="13" t="s">
        <v>757</v>
      </c>
      <c r="F219" s="16">
        <v>3</v>
      </c>
      <c r="G219" s="14"/>
      <c r="H219" s="14"/>
      <c r="I219" s="14"/>
      <c r="J219" s="15" t="s">
        <v>343</v>
      </c>
      <c r="K219" s="15" t="s">
        <v>806</v>
      </c>
      <c r="L219" s="17" t="s">
        <v>344</v>
      </c>
      <c r="M219" s="17" t="s">
        <v>807</v>
      </c>
      <c r="N219" s="17" t="s">
        <v>808</v>
      </c>
      <c r="O219" s="17" t="s">
        <v>96</v>
      </c>
    </row>
    <row r="220" spans="1:15" x14ac:dyDescent="0.25">
      <c r="A220" s="12">
        <v>2219</v>
      </c>
      <c r="B220" s="13" t="s">
        <v>2637</v>
      </c>
      <c r="C220" s="13" t="s">
        <v>3265</v>
      </c>
      <c r="D220" s="14" t="s">
        <v>202</v>
      </c>
      <c r="E220" s="13" t="s">
        <v>757</v>
      </c>
      <c r="F220" s="16">
        <v>3</v>
      </c>
      <c r="G220" s="14"/>
      <c r="H220" s="14"/>
      <c r="I220" s="14"/>
      <c r="J220" s="15" t="s">
        <v>479</v>
      </c>
      <c r="K220" s="15" t="s">
        <v>428</v>
      </c>
      <c r="L220" s="17" t="s">
        <v>480</v>
      </c>
      <c r="M220" s="17" t="s">
        <v>429</v>
      </c>
      <c r="N220" s="17" t="s">
        <v>809</v>
      </c>
      <c r="O220" s="17" t="s">
        <v>96</v>
      </c>
    </row>
    <row r="221" spans="1:15" x14ac:dyDescent="0.25">
      <c r="A221" s="12">
        <v>2220</v>
      </c>
      <c r="B221" s="13" t="s">
        <v>3266</v>
      </c>
      <c r="C221" s="13" t="s">
        <v>3267</v>
      </c>
      <c r="D221" s="14" t="s">
        <v>202</v>
      </c>
      <c r="E221" s="13" t="s">
        <v>757</v>
      </c>
      <c r="F221" s="16">
        <v>3</v>
      </c>
      <c r="G221" s="14"/>
      <c r="H221" s="14"/>
      <c r="I221" s="14"/>
      <c r="J221" s="15" t="s">
        <v>810</v>
      </c>
      <c r="K221" s="15" t="s">
        <v>811</v>
      </c>
      <c r="L221" s="17" t="s">
        <v>812</v>
      </c>
      <c r="M221" s="17" t="s">
        <v>813</v>
      </c>
      <c r="N221" s="17" t="s">
        <v>589</v>
      </c>
      <c r="O221" s="17" t="s">
        <v>96</v>
      </c>
    </row>
    <row r="222" spans="1:15" x14ac:dyDescent="0.25">
      <c r="A222" s="12">
        <v>2221</v>
      </c>
      <c r="B222" s="13" t="s">
        <v>2637</v>
      </c>
      <c r="C222" s="13" t="s">
        <v>3268</v>
      </c>
      <c r="D222" s="14" t="s">
        <v>202</v>
      </c>
      <c r="E222" s="13" t="s">
        <v>757</v>
      </c>
      <c r="F222" s="16">
        <v>3</v>
      </c>
      <c r="G222" s="14"/>
      <c r="H222" s="14"/>
      <c r="I222" s="14"/>
      <c r="J222" s="15" t="s">
        <v>479</v>
      </c>
      <c r="K222" s="15" t="s">
        <v>755</v>
      </c>
      <c r="L222" s="17" t="s">
        <v>480</v>
      </c>
      <c r="M222" s="17" t="s">
        <v>756</v>
      </c>
      <c r="N222" s="17" t="s">
        <v>805</v>
      </c>
      <c r="O222" s="17" t="s">
        <v>96</v>
      </c>
    </row>
    <row r="223" spans="1:15" x14ac:dyDescent="0.25">
      <c r="A223" s="12">
        <v>2222</v>
      </c>
      <c r="B223" s="13" t="s">
        <v>3269</v>
      </c>
      <c r="C223" s="13" t="s">
        <v>3270</v>
      </c>
      <c r="D223" s="14" t="s">
        <v>202</v>
      </c>
      <c r="E223" s="13" t="s">
        <v>757</v>
      </c>
      <c r="F223" s="16">
        <v>3</v>
      </c>
      <c r="G223" s="14"/>
      <c r="H223" s="14"/>
      <c r="I223" s="14"/>
      <c r="J223" s="15" t="s">
        <v>100</v>
      </c>
      <c r="K223" s="15" t="s">
        <v>815</v>
      </c>
      <c r="L223" s="17" t="s">
        <v>101</v>
      </c>
      <c r="M223" s="17" t="s">
        <v>816</v>
      </c>
      <c r="N223" s="17" t="s">
        <v>817</v>
      </c>
      <c r="O223" s="17" t="s">
        <v>96</v>
      </c>
    </row>
    <row r="224" spans="1:15" x14ac:dyDescent="0.25">
      <c r="A224" s="12">
        <v>2223</v>
      </c>
      <c r="B224" s="13" t="s">
        <v>3271</v>
      </c>
      <c r="C224" s="13" t="s">
        <v>3272</v>
      </c>
      <c r="D224" s="14" t="s">
        <v>202</v>
      </c>
      <c r="E224" s="13" t="s">
        <v>757</v>
      </c>
      <c r="F224" s="16">
        <v>3</v>
      </c>
      <c r="G224" s="14"/>
      <c r="H224" s="14"/>
      <c r="I224" s="14"/>
      <c r="J224" s="15" t="s">
        <v>571</v>
      </c>
      <c r="K224" s="15" t="s">
        <v>353</v>
      </c>
      <c r="L224" s="17" t="s">
        <v>572</v>
      </c>
      <c r="M224" s="17" t="s">
        <v>354</v>
      </c>
      <c r="N224" s="17" t="s">
        <v>818</v>
      </c>
      <c r="O224" s="17" t="s">
        <v>96</v>
      </c>
    </row>
    <row r="225" spans="1:15" x14ac:dyDescent="0.25">
      <c r="A225" s="12">
        <v>2224</v>
      </c>
      <c r="B225" s="13" t="s">
        <v>2623</v>
      </c>
      <c r="C225" s="13" t="s">
        <v>3273</v>
      </c>
      <c r="D225" s="14" t="s">
        <v>202</v>
      </c>
      <c r="E225" s="13" t="s">
        <v>757</v>
      </c>
      <c r="F225" s="16">
        <v>3</v>
      </c>
      <c r="G225" s="14"/>
      <c r="H225" s="14"/>
      <c r="I225" s="14"/>
      <c r="J225" s="15" t="s">
        <v>196</v>
      </c>
      <c r="K225" s="15" t="s">
        <v>306</v>
      </c>
      <c r="L225" s="17" t="s">
        <v>198</v>
      </c>
      <c r="M225" s="17" t="s">
        <v>307</v>
      </c>
      <c r="N225" s="17" t="s">
        <v>562</v>
      </c>
      <c r="O225" s="17" t="s">
        <v>96</v>
      </c>
    </row>
    <row r="226" spans="1:15" x14ac:dyDescent="0.25">
      <c r="A226" s="12">
        <v>2225</v>
      </c>
      <c r="B226" s="13" t="s">
        <v>3274</v>
      </c>
      <c r="C226" s="13" t="s">
        <v>3216</v>
      </c>
      <c r="D226" s="14" t="s">
        <v>202</v>
      </c>
      <c r="E226" s="13" t="s">
        <v>757</v>
      </c>
      <c r="F226" s="16">
        <v>3</v>
      </c>
      <c r="G226" s="14"/>
      <c r="H226" s="14"/>
      <c r="I226" s="14"/>
      <c r="J226" s="15" t="s">
        <v>819</v>
      </c>
      <c r="K226" s="15" t="s">
        <v>578</v>
      </c>
      <c r="L226" s="17" t="s">
        <v>820</v>
      </c>
      <c r="M226" s="17" t="s">
        <v>561</v>
      </c>
      <c r="N226" s="17" t="s">
        <v>389</v>
      </c>
      <c r="O226" s="17" t="s">
        <v>96</v>
      </c>
    </row>
    <row r="227" spans="1:15" x14ac:dyDescent="0.25">
      <c r="A227" s="12">
        <v>2226</v>
      </c>
      <c r="B227" s="13" t="s">
        <v>3275</v>
      </c>
      <c r="C227" s="13" t="s">
        <v>3276</v>
      </c>
      <c r="D227" s="14" t="s">
        <v>202</v>
      </c>
      <c r="E227" s="13" t="s">
        <v>757</v>
      </c>
      <c r="F227" s="16">
        <v>3</v>
      </c>
      <c r="G227" s="14"/>
      <c r="H227" s="14"/>
      <c r="I227" s="14"/>
      <c r="J227" s="15" t="s">
        <v>821</v>
      </c>
      <c r="K227" s="15" t="s">
        <v>189</v>
      </c>
      <c r="L227" s="17" t="s">
        <v>822</v>
      </c>
      <c r="M227" s="17" t="s">
        <v>190</v>
      </c>
      <c r="N227" s="17" t="s">
        <v>823</v>
      </c>
      <c r="O227" s="17" t="s">
        <v>96</v>
      </c>
    </row>
    <row r="228" spans="1:15" x14ac:dyDescent="0.25">
      <c r="A228" s="12">
        <v>2227</v>
      </c>
      <c r="B228" s="13" t="s">
        <v>3277</v>
      </c>
      <c r="C228" s="13" t="s">
        <v>3278</v>
      </c>
      <c r="D228" s="14" t="s">
        <v>202</v>
      </c>
      <c r="E228" s="13" t="s">
        <v>757</v>
      </c>
      <c r="F228" s="16">
        <v>3</v>
      </c>
      <c r="G228" s="14"/>
      <c r="H228" s="14"/>
      <c r="I228" s="14"/>
      <c r="J228" s="15" t="s">
        <v>824</v>
      </c>
      <c r="K228" s="15" t="s">
        <v>825</v>
      </c>
      <c r="L228" s="17" t="s">
        <v>826</v>
      </c>
      <c r="M228" s="17" t="s">
        <v>827</v>
      </c>
      <c r="N228" s="17" t="s">
        <v>828</v>
      </c>
      <c r="O228" s="17" t="s">
        <v>96</v>
      </c>
    </row>
    <row r="229" spans="1:15" x14ac:dyDescent="0.25">
      <c r="A229" s="12">
        <v>2228</v>
      </c>
      <c r="B229" s="13" t="s">
        <v>2546</v>
      </c>
      <c r="C229" s="13" t="s">
        <v>2547</v>
      </c>
      <c r="D229" s="14" t="s">
        <v>202</v>
      </c>
      <c r="E229" s="13" t="s">
        <v>757</v>
      </c>
      <c r="F229" s="16">
        <v>2</v>
      </c>
      <c r="G229" s="14"/>
      <c r="H229" s="14"/>
      <c r="I229" s="14"/>
      <c r="J229" s="15" t="s">
        <v>1114</v>
      </c>
      <c r="K229" s="15" t="s">
        <v>1115</v>
      </c>
      <c r="L229" s="17" t="s">
        <v>1116</v>
      </c>
      <c r="M229" s="17" t="s">
        <v>1117</v>
      </c>
      <c r="N229" s="17" t="s">
        <v>1118</v>
      </c>
      <c r="O229" s="17" t="s">
        <v>96</v>
      </c>
    </row>
    <row r="230" spans="1:15" x14ac:dyDescent="0.25">
      <c r="A230" s="12">
        <v>2229</v>
      </c>
      <c r="B230" s="13" t="s">
        <v>2629</v>
      </c>
      <c r="C230" s="13" t="s">
        <v>2630</v>
      </c>
      <c r="D230" s="14" t="s">
        <v>202</v>
      </c>
      <c r="E230" s="13" t="s">
        <v>757</v>
      </c>
      <c r="F230" s="16">
        <v>2</v>
      </c>
      <c r="G230" s="14"/>
      <c r="H230" s="14"/>
      <c r="I230" s="14"/>
      <c r="J230" s="15" t="s">
        <v>1319</v>
      </c>
      <c r="K230" s="15" t="s">
        <v>1320</v>
      </c>
      <c r="L230" s="17" t="s">
        <v>1321</v>
      </c>
      <c r="M230" s="17" t="s">
        <v>1322</v>
      </c>
      <c r="N230" s="17" t="s">
        <v>1323</v>
      </c>
      <c r="O230" s="17" t="s">
        <v>96</v>
      </c>
    </row>
    <row r="231" spans="1:15" x14ac:dyDescent="0.25">
      <c r="A231" s="12">
        <v>2230</v>
      </c>
      <c r="B231" s="13" t="s">
        <v>2548</v>
      </c>
      <c r="C231" s="13" t="s">
        <v>2549</v>
      </c>
      <c r="D231" s="14" t="s">
        <v>202</v>
      </c>
      <c r="E231" s="13" t="s">
        <v>757</v>
      </c>
      <c r="F231" s="16">
        <v>2</v>
      </c>
      <c r="G231" s="14"/>
      <c r="H231" s="14"/>
      <c r="I231" s="14"/>
      <c r="J231" s="15" t="s">
        <v>1119</v>
      </c>
      <c r="K231" s="15" t="s">
        <v>959</v>
      </c>
      <c r="L231" s="17" t="s">
        <v>1120</v>
      </c>
      <c r="M231" s="17" t="s">
        <v>960</v>
      </c>
      <c r="N231" s="17" t="s">
        <v>1121</v>
      </c>
      <c r="O231" s="17" t="s">
        <v>96</v>
      </c>
    </row>
    <row r="232" spans="1:15" x14ac:dyDescent="0.25">
      <c r="A232" s="12">
        <v>2231</v>
      </c>
      <c r="B232" s="13" t="s">
        <v>2550</v>
      </c>
      <c r="C232" s="13" t="s">
        <v>2551</v>
      </c>
      <c r="D232" s="14" t="s">
        <v>202</v>
      </c>
      <c r="E232" s="13" t="s">
        <v>757</v>
      </c>
      <c r="F232" s="16">
        <v>2</v>
      </c>
      <c r="G232" s="14"/>
      <c r="H232" s="14"/>
      <c r="I232" s="14"/>
      <c r="J232" s="15" t="s">
        <v>1122</v>
      </c>
      <c r="K232" s="15" t="s">
        <v>187</v>
      </c>
      <c r="L232" s="17" t="s">
        <v>1123</v>
      </c>
      <c r="M232" s="17" t="s">
        <v>188</v>
      </c>
      <c r="N232" s="17" t="s">
        <v>1113</v>
      </c>
      <c r="O232" s="17" t="s">
        <v>96</v>
      </c>
    </row>
    <row r="233" spans="1:15" x14ac:dyDescent="0.25">
      <c r="A233" s="12">
        <v>2232</v>
      </c>
      <c r="B233" s="13" t="s">
        <v>2631</v>
      </c>
      <c r="C233" s="13" t="s">
        <v>2632</v>
      </c>
      <c r="D233" s="14" t="s">
        <v>202</v>
      </c>
      <c r="E233" s="13" t="s">
        <v>757</v>
      </c>
      <c r="F233" s="16">
        <v>2</v>
      </c>
      <c r="G233" s="14"/>
      <c r="H233" s="14"/>
      <c r="I233" s="14"/>
      <c r="J233" s="15" t="s">
        <v>1324</v>
      </c>
      <c r="K233" s="15" t="s">
        <v>553</v>
      </c>
      <c r="L233" s="17" t="s">
        <v>1325</v>
      </c>
      <c r="M233" s="17" t="s">
        <v>555</v>
      </c>
      <c r="N233" s="17" t="s">
        <v>1326</v>
      </c>
      <c r="O233" s="17" t="s">
        <v>96</v>
      </c>
    </row>
    <row r="234" spans="1:15" x14ac:dyDescent="0.25">
      <c r="A234" s="12">
        <v>2233</v>
      </c>
      <c r="B234" s="13" t="s">
        <v>2633</v>
      </c>
      <c r="C234" s="13" t="s">
        <v>2634</v>
      </c>
      <c r="D234" s="14" t="s">
        <v>202</v>
      </c>
      <c r="E234" s="13" t="s">
        <v>757</v>
      </c>
      <c r="F234" s="16">
        <v>2</v>
      </c>
      <c r="G234" s="14"/>
      <c r="H234" s="14"/>
      <c r="I234" s="14"/>
      <c r="J234" s="15" t="s">
        <v>1327</v>
      </c>
      <c r="K234" s="15" t="s">
        <v>1328</v>
      </c>
      <c r="L234" s="17" t="s">
        <v>1329</v>
      </c>
      <c r="M234" s="17" t="s">
        <v>1330</v>
      </c>
      <c r="N234" s="17" t="s">
        <v>1331</v>
      </c>
      <c r="O234" s="17" t="s">
        <v>96</v>
      </c>
    </row>
    <row r="235" spans="1:15" x14ac:dyDescent="0.25">
      <c r="A235" s="12">
        <v>2234</v>
      </c>
      <c r="B235" s="13" t="s">
        <v>2635</v>
      </c>
      <c r="C235" s="13" t="s">
        <v>2636</v>
      </c>
      <c r="D235" s="14" t="s">
        <v>202</v>
      </c>
      <c r="E235" s="13" t="s">
        <v>757</v>
      </c>
      <c r="F235" s="16">
        <v>2</v>
      </c>
      <c r="G235" s="14"/>
      <c r="H235" s="14"/>
      <c r="I235" s="14"/>
      <c r="J235" s="15" t="s">
        <v>913</v>
      </c>
      <c r="K235" s="15" t="s">
        <v>833</v>
      </c>
      <c r="L235" s="17" t="s">
        <v>915</v>
      </c>
      <c r="M235" s="17" t="s">
        <v>834</v>
      </c>
      <c r="N235" s="17" t="s">
        <v>1332</v>
      </c>
      <c r="O235" s="17" t="s">
        <v>96</v>
      </c>
    </row>
    <row r="236" spans="1:15" x14ac:dyDescent="0.25">
      <c r="A236" s="12">
        <v>2235</v>
      </c>
      <c r="B236" s="13" t="s">
        <v>2638</v>
      </c>
      <c r="C236" s="13" t="s">
        <v>2639</v>
      </c>
      <c r="D236" s="14" t="s">
        <v>202</v>
      </c>
      <c r="E236" s="13" t="s">
        <v>757</v>
      </c>
      <c r="F236" s="16">
        <v>2</v>
      </c>
      <c r="G236" s="14"/>
      <c r="H236" s="14"/>
      <c r="I236" s="14"/>
      <c r="J236" s="15" t="s">
        <v>1334</v>
      </c>
      <c r="K236" s="15" t="s">
        <v>1335</v>
      </c>
      <c r="L236" s="17" t="s">
        <v>1336</v>
      </c>
      <c r="M236" s="17" t="s">
        <v>1337</v>
      </c>
      <c r="N236" s="17" t="s">
        <v>1338</v>
      </c>
      <c r="O236" s="17" t="s">
        <v>96</v>
      </c>
    </row>
    <row r="237" spans="1:15" x14ac:dyDescent="0.25">
      <c r="A237" s="12">
        <v>2236</v>
      </c>
      <c r="B237" s="13" t="s">
        <v>2640</v>
      </c>
      <c r="C237" s="13" t="s">
        <v>2641</v>
      </c>
      <c r="D237" s="14" t="s">
        <v>202</v>
      </c>
      <c r="E237" s="13" t="s">
        <v>757</v>
      </c>
      <c r="F237" s="16">
        <v>2</v>
      </c>
      <c r="G237" s="14"/>
      <c r="H237" s="14"/>
      <c r="I237" s="14"/>
      <c r="J237" s="15" t="s">
        <v>1339</v>
      </c>
      <c r="K237" s="15" t="s">
        <v>174</v>
      </c>
      <c r="L237" s="17" t="s">
        <v>1340</v>
      </c>
      <c r="M237" s="17" t="s">
        <v>176</v>
      </c>
      <c r="N237" s="17" t="s">
        <v>1341</v>
      </c>
      <c r="O237" s="17" t="s">
        <v>96</v>
      </c>
    </row>
    <row r="238" spans="1:15" x14ac:dyDescent="0.25">
      <c r="A238" s="12">
        <v>2237</v>
      </c>
      <c r="B238" s="13" t="s">
        <v>2642</v>
      </c>
      <c r="C238" s="13" t="s">
        <v>2643</v>
      </c>
      <c r="D238" s="14" t="s">
        <v>202</v>
      </c>
      <c r="E238" s="13" t="s">
        <v>757</v>
      </c>
      <c r="F238" s="16">
        <v>2</v>
      </c>
      <c r="G238" s="14"/>
      <c r="H238" s="14"/>
      <c r="I238" s="14"/>
      <c r="J238" s="15" t="s">
        <v>940</v>
      </c>
      <c r="K238" s="15" t="s">
        <v>183</v>
      </c>
      <c r="L238" s="17" t="s">
        <v>1342</v>
      </c>
      <c r="M238" s="17" t="s">
        <v>184</v>
      </c>
      <c r="N238" s="17" t="s">
        <v>1343</v>
      </c>
      <c r="O238" s="17" t="s">
        <v>96</v>
      </c>
    </row>
    <row r="239" spans="1:15" x14ac:dyDescent="0.25">
      <c r="A239" s="12">
        <v>2238</v>
      </c>
      <c r="B239" s="13" t="s">
        <v>2644</v>
      </c>
      <c r="C239" s="13" t="s">
        <v>2645</v>
      </c>
      <c r="D239" s="14" t="s">
        <v>202</v>
      </c>
      <c r="E239" s="13" t="s">
        <v>757</v>
      </c>
      <c r="F239" s="16">
        <v>2</v>
      </c>
      <c r="G239" s="14"/>
      <c r="H239" s="14"/>
      <c r="I239" s="14"/>
      <c r="J239" s="15" t="s">
        <v>1344</v>
      </c>
      <c r="K239" s="15" t="s">
        <v>153</v>
      </c>
      <c r="L239" s="17" t="s">
        <v>1345</v>
      </c>
      <c r="M239" s="17" t="s">
        <v>155</v>
      </c>
      <c r="N239" s="17" t="s">
        <v>1346</v>
      </c>
      <c r="O239" s="17" t="s">
        <v>96</v>
      </c>
    </row>
    <row r="240" spans="1:15" x14ac:dyDescent="0.25">
      <c r="A240" s="12">
        <v>2239</v>
      </c>
      <c r="B240" s="13" t="s">
        <v>2646</v>
      </c>
      <c r="C240" s="13" t="s">
        <v>2647</v>
      </c>
      <c r="D240" s="14" t="s">
        <v>202</v>
      </c>
      <c r="E240" s="13" t="s">
        <v>757</v>
      </c>
      <c r="F240" s="16">
        <v>2</v>
      </c>
      <c r="G240" s="14"/>
      <c r="H240" s="14"/>
      <c r="I240" s="14"/>
      <c r="J240" s="15" t="s">
        <v>1347</v>
      </c>
      <c r="K240" s="15" t="s">
        <v>1278</v>
      </c>
      <c r="L240" s="17" t="s">
        <v>1348</v>
      </c>
      <c r="M240" s="17" t="s">
        <v>1280</v>
      </c>
      <c r="N240" s="17" t="s">
        <v>1349</v>
      </c>
      <c r="O240" s="17" t="s">
        <v>96</v>
      </c>
    </row>
    <row r="241" spans="1:15" x14ac:dyDescent="0.25">
      <c r="A241" s="12">
        <v>2240</v>
      </c>
      <c r="B241" s="13" t="s">
        <v>2648</v>
      </c>
      <c r="C241" s="13" t="s">
        <v>2649</v>
      </c>
      <c r="D241" s="14" t="s">
        <v>202</v>
      </c>
      <c r="E241" s="13" t="s">
        <v>757</v>
      </c>
      <c r="F241" s="16">
        <v>2</v>
      </c>
      <c r="G241" s="14"/>
      <c r="H241" s="14"/>
      <c r="I241" s="14"/>
      <c r="J241" s="15" t="s">
        <v>1350</v>
      </c>
      <c r="K241" s="15" t="s">
        <v>760</v>
      </c>
      <c r="L241" s="17" t="s">
        <v>1351</v>
      </c>
      <c r="M241" s="17" t="s">
        <v>761</v>
      </c>
      <c r="N241" s="17" t="s">
        <v>1352</v>
      </c>
      <c r="O241" s="17" t="s">
        <v>96</v>
      </c>
    </row>
    <row r="242" spans="1:15" x14ac:dyDescent="0.25">
      <c r="A242" s="12">
        <v>2241</v>
      </c>
      <c r="B242" s="13" t="s">
        <v>2650</v>
      </c>
      <c r="C242" s="13" t="s">
        <v>2651</v>
      </c>
      <c r="D242" s="14" t="s">
        <v>202</v>
      </c>
      <c r="E242" s="13" t="s">
        <v>757</v>
      </c>
      <c r="F242" s="16">
        <v>2</v>
      </c>
      <c r="G242" s="14"/>
      <c r="H242" s="14"/>
      <c r="I242" s="14"/>
      <c r="J242" s="15" t="s">
        <v>1353</v>
      </c>
      <c r="K242" s="15" t="s">
        <v>285</v>
      </c>
      <c r="L242" s="17" t="s">
        <v>1354</v>
      </c>
      <c r="M242" s="17" t="s">
        <v>287</v>
      </c>
      <c r="N242" s="17" t="s">
        <v>1355</v>
      </c>
      <c r="O242" s="17" t="s">
        <v>96</v>
      </c>
    </row>
    <row r="243" spans="1:15" x14ac:dyDescent="0.25">
      <c r="A243" s="12">
        <v>2242</v>
      </c>
      <c r="B243" s="13" t="s">
        <v>2652</v>
      </c>
      <c r="C243" s="13" t="s">
        <v>2653</v>
      </c>
      <c r="D243" s="14" t="s">
        <v>202</v>
      </c>
      <c r="E243" s="13" t="s">
        <v>757</v>
      </c>
      <c r="F243" s="16">
        <v>2</v>
      </c>
      <c r="G243" s="14"/>
      <c r="H243" s="14"/>
      <c r="I243" s="14"/>
      <c r="J243" s="15" t="s">
        <v>1356</v>
      </c>
      <c r="K243" s="15" t="s">
        <v>1357</v>
      </c>
      <c r="L243" s="17" t="s">
        <v>1358</v>
      </c>
      <c r="M243" s="17" t="s">
        <v>1359</v>
      </c>
      <c r="N243" s="17" t="s">
        <v>1360</v>
      </c>
      <c r="O243" s="17" t="s">
        <v>96</v>
      </c>
    </row>
    <row r="244" spans="1:15" x14ac:dyDescent="0.25">
      <c r="A244" s="12">
        <v>2243</v>
      </c>
      <c r="B244" s="13" t="s">
        <v>2654</v>
      </c>
      <c r="C244" s="13" t="s">
        <v>2655</v>
      </c>
      <c r="D244" s="14" t="s">
        <v>202</v>
      </c>
      <c r="E244" s="13" t="s">
        <v>757</v>
      </c>
      <c r="F244" s="16">
        <v>2</v>
      </c>
      <c r="G244" s="14"/>
      <c r="H244" s="14"/>
      <c r="I244" s="14"/>
      <c r="J244" s="15" t="s">
        <v>1361</v>
      </c>
      <c r="K244" s="15" t="s">
        <v>1362</v>
      </c>
      <c r="L244" s="17" t="s">
        <v>1363</v>
      </c>
      <c r="M244" s="17" t="s">
        <v>1364</v>
      </c>
      <c r="N244" s="17" t="s">
        <v>1365</v>
      </c>
      <c r="O244" s="17" t="s">
        <v>96</v>
      </c>
    </row>
    <row r="245" spans="1:15" x14ac:dyDescent="0.25">
      <c r="A245" s="12">
        <v>2244</v>
      </c>
      <c r="B245" s="13" t="s">
        <v>2625</v>
      </c>
      <c r="C245" s="13" t="s">
        <v>2656</v>
      </c>
      <c r="D245" s="14" t="s">
        <v>202</v>
      </c>
      <c r="E245" s="13" t="s">
        <v>757</v>
      </c>
      <c r="F245" s="16">
        <v>2</v>
      </c>
      <c r="G245" s="14"/>
      <c r="H245" s="14"/>
      <c r="I245" s="14"/>
      <c r="J245" s="15" t="s">
        <v>770</v>
      </c>
      <c r="K245" s="15" t="s">
        <v>699</v>
      </c>
      <c r="L245" s="17" t="s">
        <v>771</v>
      </c>
      <c r="M245" s="17" t="s">
        <v>700</v>
      </c>
      <c r="N245" s="17" t="s">
        <v>1366</v>
      </c>
      <c r="O245" s="17" t="s">
        <v>96</v>
      </c>
    </row>
    <row r="246" spans="1:15" x14ac:dyDescent="0.25">
      <c r="A246" s="12">
        <v>2245</v>
      </c>
      <c r="B246" s="22" t="s">
        <v>347</v>
      </c>
      <c r="C246" s="22" t="s">
        <v>2657</v>
      </c>
      <c r="D246" s="14" t="s">
        <v>202</v>
      </c>
      <c r="E246" s="22" t="s">
        <v>757</v>
      </c>
      <c r="F246" s="12">
        <v>2</v>
      </c>
      <c r="G246" s="14"/>
      <c r="H246" s="14"/>
      <c r="I246" s="23"/>
      <c r="J246" s="21" t="s">
        <v>349</v>
      </c>
      <c r="K246" s="21" t="s">
        <v>762</v>
      </c>
      <c r="L246" s="17" t="s">
        <v>350</v>
      </c>
      <c r="M246" s="17" t="s">
        <v>763</v>
      </c>
      <c r="N246" s="17" t="s">
        <v>1367</v>
      </c>
      <c r="O246" s="17" t="s">
        <v>96</v>
      </c>
    </row>
    <row r="247" spans="1:15" x14ac:dyDescent="0.25">
      <c r="A247" s="12">
        <v>2246</v>
      </c>
      <c r="B247" s="13" t="s">
        <v>2658</v>
      </c>
      <c r="C247" s="13" t="s">
        <v>2659</v>
      </c>
      <c r="D247" s="14" t="s">
        <v>202</v>
      </c>
      <c r="E247" s="13" t="s">
        <v>757</v>
      </c>
      <c r="F247" s="16">
        <v>2</v>
      </c>
      <c r="G247" s="14"/>
      <c r="H247" s="14"/>
      <c r="I247" s="14"/>
      <c r="J247" s="15" t="s">
        <v>545</v>
      </c>
      <c r="K247" s="15" t="s">
        <v>505</v>
      </c>
      <c r="L247" s="17" t="s">
        <v>547</v>
      </c>
      <c r="M247" s="17" t="s">
        <v>506</v>
      </c>
      <c r="N247" s="17" t="s">
        <v>1368</v>
      </c>
      <c r="O247" s="17" t="s">
        <v>96</v>
      </c>
    </row>
    <row r="248" spans="1:15" x14ac:dyDescent="0.25">
      <c r="A248" s="12">
        <v>2247</v>
      </c>
      <c r="B248" s="13" t="s">
        <v>3400</v>
      </c>
      <c r="C248" s="13" t="s">
        <v>3401</v>
      </c>
      <c r="D248" s="14" t="s">
        <v>202</v>
      </c>
      <c r="E248" s="13" t="s">
        <v>757</v>
      </c>
      <c r="F248" s="16">
        <v>2</v>
      </c>
      <c r="G248" s="14"/>
      <c r="H248" s="14"/>
      <c r="I248" s="14"/>
      <c r="J248" s="15" t="s">
        <v>3402</v>
      </c>
      <c r="K248" s="15" t="s">
        <v>153</v>
      </c>
      <c r="L248" s="17" t="s">
        <v>3403</v>
      </c>
      <c r="M248" s="17" t="s">
        <v>155</v>
      </c>
      <c r="N248" s="17" t="s">
        <v>3404</v>
      </c>
      <c r="O248" s="17" t="s">
        <v>96</v>
      </c>
    </row>
    <row r="249" spans="1:15" x14ac:dyDescent="0.25">
      <c r="A249" s="12">
        <v>2248</v>
      </c>
      <c r="B249" s="13" t="s">
        <v>3405</v>
      </c>
      <c r="C249" s="13" t="s">
        <v>3406</v>
      </c>
      <c r="D249" s="14" t="s">
        <v>202</v>
      </c>
      <c r="E249" s="13" t="s">
        <v>757</v>
      </c>
      <c r="F249" s="16">
        <v>2</v>
      </c>
      <c r="G249" s="14"/>
      <c r="H249" s="14"/>
      <c r="I249" s="14"/>
      <c r="J249" s="15" t="s">
        <v>3407</v>
      </c>
      <c r="K249" s="15" t="s">
        <v>3408</v>
      </c>
      <c r="L249" s="17" t="s">
        <v>3409</v>
      </c>
      <c r="M249" s="17" t="s">
        <v>3410</v>
      </c>
      <c r="N249" s="17" t="s">
        <v>3411</v>
      </c>
      <c r="O249" s="17" t="s">
        <v>96</v>
      </c>
    </row>
    <row r="250" spans="1:15" x14ac:dyDescent="0.25">
      <c r="A250" s="12">
        <v>2249</v>
      </c>
      <c r="B250" s="13" t="s">
        <v>2419</v>
      </c>
      <c r="C250" s="13" t="s">
        <v>2420</v>
      </c>
      <c r="D250" s="14" t="s">
        <v>202</v>
      </c>
      <c r="E250" s="13" t="s">
        <v>901</v>
      </c>
      <c r="F250" s="16">
        <v>3</v>
      </c>
      <c r="G250" s="14"/>
      <c r="H250" s="14"/>
      <c r="I250" s="14"/>
      <c r="J250" s="15" t="s">
        <v>906</v>
      </c>
      <c r="K250" s="15" t="s">
        <v>484</v>
      </c>
      <c r="L250" s="17" t="s">
        <v>907</v>
      </c>
      <c r="M250" s="17" t="s">
        <v>485</v>
      </c>
      <c r="N250" s="17" t="s">
        <v>908</v>
      </c>
      <c r="O250" s="17" t="s">
        <v>96</v>
      </c>
    </row>
    <row r="251" spans="1:15" x14ac:dyDescent="0.25">
      <c r="A251" s="12">
        <v>2250</v>
      </c>
      <c r="B251" s="13" t="s">
        <v>2421</v>
      </c>
      <c r="C251" s="13" t="s">
        <v>2422</v>
      </c>
      <c r="D251" s="14" t="s">
        <v>202</v>
      </c>
      <c r="E251" s="13" t="s">
        <v>901</v>
      </c>
      <c r="F251" s="16">
        <v>3</v>
      </c>
      <c r="G251" s="14"/>
      <c r="H251" s="14"/>
      <c r="I251" s="14"/>
      <c r="J251" s="15" t="s">
        <v>909</v>
      </c>
      <c r="K251" s="15" t="s">
        <v>910</v>
      </c>
      <c r="L251" s="17" t="s">
        <v>911</v>
      </c>
      <c r="M251" s="17" t="s">
        <v>548</v>
      </c>
      <c r="N251" s="17" t="s">
        <v>912</v>
      </c>
      <c r="O251" s="17" t="s">
        <v>96</v>
      </c>
    </row>
    <row r="252" spans="1:15" x14ac:dyDescent="0.25">
      <c r="A252" s="12">
        <v>2251</v>
      </c>
      <c r="B252" s="13" t="s">
        <v>2423</v>
      </c>
      <c r="C252" s="13" t="s">
        <v>2424</v>
      </c>
      <c r="D252" s="14" t="s">
        <v>202</v>
      </c>
      <c r="E252" s="13" t="s">
        <v>901</v>
      </c>
      <c r="F252" s="16">
        <v>3</v>
      </c>
      <c r="G252" s="14"/>
      <c r="H252" s="14"/>
      <c r="I252" s="14"/>
      <c r="J252" s="15" t="s">
        <v>913</v>
      </c>
      <c r="K252" s="15" t="s">
        <v>914</v>
      </c>
      <c r="L252" s="17" t="s">
        <v>915</v>
      </c>
      <c r="M252" s="17" t="s">
        <v>916</v>
      </c>
      <c r="N252" s="17" t="s">
        <v>917</v>
      </c>
      <c r="O252" s="17" t="s">
        <v>96</v>
      </c>
    </row>
    <row r="253" spans="1:15" x14ac:dyDescent="0.25">
      <c r="A253" s="12">
        <v>2252</v>
      </c>
      <c r="B253" s="13" t="s">
        <v>2425</v>
      </c>
      <c r="C253" s="13" t="s">
        <v>2426</v>
      </c>
      <c r="D253" s="14" t="s">
        <v>202</v>
      </c>
      <c r="E253" s="13" t="s">
        <v>901</v>
      </c>
      <c r="F253" s="16">
        <v>3</v>
      </c>
      <c r="G253" s="14"/>
      <c r="H253" s="14"/>
      <c r="I253" s="14"/>
      <c r="J253" s="15" t="s">
        <v>918</v>
      </c>
      <c r="K253" s="15" t="s">
        <v>203</v>
      </c>
      <c r="L253" s="17" t="s">
        <v>919</v>
      </c>
      <c r="M253" s="17" t="s">
        <v>595</v>
      </c>
      <c r="N253" s="17" t="s">
        <v>920</v>
      </c>
      <c r="O253" s="17" t="s">
        <v>96</v>
      </c>
    </row>
    <row r="254" spans="1:15" x14ac:dyDescent="0.25">
      <c r="A254" s="12">
        <v>2253</v>
      </c>
      <c r="B254" s="13" t="s">
        <v>2427</v>
      </c>
      <c r="C254" s="13" t="s">
        <v>2428</v>
      </c>
      <c r="D254" s="14" t="s">
        <v>202</v>
      </c>
      <c r="E254" s="13" t="s">
        <v>901</v>
      </c>
      <c r="F254" s="16">
        <v>3</v>
      </c>
      <c r="G254" s="14"/>
      <c r="H254" s="14"/>
      <c r="I254" s="14"/>
      <c r="J254" s="15" t="s">
        <v>921</v>
      </c>
      <c r="K254" s="15" t="s">
        <v>395</v>
      </c>
      <c r="L254" s="17" t="s">
        <v>922</v>
      </c>
      <c r="M254" s="17" t="s">
        <v>396</v>
      </c>
      <c r="N254" s="17" t="s">
        <v>923</v>
      </c>
      <c r="O254" s="17" t="s">
        <v>96</v>
      </c>
    </row>
    <row r="255" spans="1:15" x14ac:dyDescent="0.25">
      <c r="A255" s="12">
        <v>2254</v>
      </c>
      <c r="B255" s="13" t="s">
        <v>2429</v>
      </c>
      <c r="C255" s="13" t="s">
        <v>2430</v>
      </c>
      <c r="D255" s="14" t="s">
        <v>202</v>
      </c>
      <c r="E255" s="13" t="s">
        <v>901</v>
      </c>
      <c r="F255" s="16">
        <v>3</v>
      </c>
      <c r="G255" s="14"/>
      <c r="H255" s="14"/>
      <c r="I255" s="14"/>
      <c r="J255" s="15" t="s">
        <v>924</v>
      </c>
      <c r="K255" s="15" t="s">
        <v>187</v>
      </c>
      <c r="L255" s="17" t="s">
        <v>925</v>
      </c>
      <c r="M255" s="17" t="s">
        <v>188</v>
      </c>
      <c r="N255" s="17" t="s">
        <v>926</v>
      </c>
      <c r="O255" s="17" t="s">
        <v>96</v>
      </c>
    </row>
    <row r="256" spans="1:15" x14ac:dyDescent="0.25">
      <c r="A256" s="12">
        <v>2255</v>
      </c>
      <c r="B256" s="13" t="s">
        <v>2431</v>
      </c>
      <c r="C256" s="13" t="s">
        <v>2432</v>
      </c>
      <c r="D256" s="14" t="s">
        <v>202</v>
      </c>
      <c r="E256" s="13" t="s">
        <v>901</v>
      </c>
      <c r="F256" s="16">
        <v>3</v>
      </c>
      <c r="G256" s="14"/>
      <c r="H256" s="14"/>
      <c r="I256" s="14"/>
      <c r="J256" s="15" t="s">
        <v>927</v>
      </c>
      <c r="K256" s="15" t="s">
        <v>928</v>
      </c>
      <c r="L256" s="17" t="s">
        <v>929</v>
      </c>
      <c r="M256" s="17" t="s">
        <v>930</v>
      </c>
      <c r="N256" s="17" t="s">
        <v>931</v>
      </c>
      <c r="O256" s="17" t="s">
        <v>96</v>
      </c>
    </row>
    <row r="257" spans="1:15" x14ac:dyDescent="0.25">
      <c r="A257" s="12">
        <v>2256</v>
      </c>
      <c r="B257" s="13" t="s">
        <v>2433</v>
      </c>
      <c r="C257" s="13" t="s">
        <v>2434</v>
      </c>
      <c r="D257" s="14" t="s">
        <v>202</v>
      </c>
      <c r="E257" s="13" t="s">
        <v>901</v>
      </c>
      <c r="F257" s="16">
        <v>3</v>
      </c>
      <c r="G257" s="14"/>
      <c r="H257" s="14"/>
      <c r="I257" s="14"/>
      <c r="J257" s="15" t="s">
        <v>531</v>
      </c>
      <c r="K257" s="15" t="s">
        <v>103</v>
      </c>
      <c r="L257" s="17" t="s">
        <v>532</v>
      </c>
      <c r="M257" s="17" t="s">
        <v>104</v>
      </c>
      <c r="N257" s="17" t="s">
        <v>620</v>
      </c>
      <c r="O257" s="17" t="s">
        <v>96</v>
      </c>
    </row>
    <row r="258" spans="1:15" x14ac:dyDescent="0.25">
      <c r="A258" s="12">
        <v>2257</v>
      </c>
      <c r="B258" s="13" t="s">
        <v>2435</v>
      </c>
      <c r="C258" s="13" t="s">
        <v>2436</v>
      </c>
      <c r="D258" s="14" t="s">
        <v>202</v>
      </c>
      <c r="E258" s="13" t="s">
        <v>901</v>
      </c>
      <c r="F258" s="16">
        <v>3</v>
      </c>
      <c r="G258" s="14"/>
      <c r="H258" s="14"/>
      <c r="I258" s="14"/>
      <c r="J258" s="15" t="s">
        <v>932</v>
      </c>
      <c r="K258" s="15" t="s">
        <v>933</v>
      </c>
      <c r="L258" s="17" t="s">
        <v>934</v>
      </c>
      <c r="M258" s="17" t="s">
        <v>935</v>
      </c>
      <c r="N258" s="17" t="s">
        <v>936</v>
      </c>
      <c r="O258" s="17" t="s">
        <v>96</v>
      </c>
    </row>
    <row r="259" spans="1:15" x14ac:dyDescent="0.25">
      <c r="A259" s="12">
        <v>2258</v>
      </c>
      <c r="B259" s="13" t="s">
        <v>2437</v>
      </c>
      <c r="C259" s="13" t="s">
        <v>2438</v>
      </c>
      <c r="D259" s="14" t="s">
        <v>202</v>
      </c>
      <c r="E259" s="13" t="s">
        <v>901</v>
      </c>
      <c r="F259" s="16">
        <v>3</v>
      </c>
      <c r="G259" s="14"/>
      <c r="H259" s="14"/>
      <c r="I259" s="14"/>
      <c r="J259" s="15" t="s">
        <v>937</v>
      </c>
      <c r="K259" s="15" t="s">
        <v>311</v>
      </c>
      <c r="L259" s="17" t="s">
        <v>938</v>
      </c>
      <c r="M259" s="17" t="s">
        <v>313</v>
      </c>
      <c r="N259" s="17" t="s">
        <v>939</v>
      </c>
      <c r="O259" s="17" t="s">
        <v>96</v>
      </c>
    </row>
    <row r="260" spans="1:15" x14ac:dyDescent="0.25">
      <c r="A260" s="12">
        <v>2259</v>
      </c>
      <c r="B260" s="13" t="s">
        <v>2439</v>
      </c>
      <c r="C260" s="13" t="s">
        <v>2440</v>
      </c>
      <c r="D260" s="14" t="s">
        <v>202</v>
      </c>
      <c r="E260" s="13" t="s">
        <v>901</v>
      </c>
      <c r="F260" s="16">
        <v>3</v>
      </c>
      <c r="G260" s="14"/>
      <c r="H260" s="14"/>
      <c r="I260" s="14"/>
      <c r="J260" s="15" t="s">
        <v>477</v>
      </c>
      <c r="K260" s="15" t="s">
        <v>400</v>
      </c>
      <c r="L260" s="17" t="s">
        <v>478</v>
      </c>
      <c r="M260" s="17" t="s">
        <v>401</v>
      </c>
      <c r="N260" s="17" t="s">
        <v>884</v>
      </c>
      <c r="O260" s="17" t="s">
        <v>96</v>
      </c>
    </row>
    <row r="261" spans="1:15" x14ac:dyDescent="0.25">
      <c r="A261" s="12">
        <v>2260</v>
      </c>
      <c r="B261" s="13" t="s">
        <v>2441</v>
      </c>
      <c r="C261" s="13" t="s">
        <v>2442</v>
      </c>
      <c r="D261" s="14" t="s">
        <v>202</v>
      </c>
      <c r="E261" s="13" t="s">
        <v>901</v>
      </c>
      <c r="F261" s="16">
        <v>3</v>
      </c>
      <c r="G261" s="14"/>
      <c r="H261" s="14"/>
      <c r="I261" s="14"/>
      <c r="J261" s="15" t="s">
        <v>940</v>
      </c>
      <c r="K261" s="15" t="s">
        <v>125</v>
      </c>
      <c r="L261" s="17" t="s">
        <v>941</v>
      </c>
      <c r="M261" s="17" t="s">
        <v>127</v>
      </c>
      <c r="N261" s="17" t="s">
        <v>942</v>
      </c>
      <c r="O261" s="17" t="s">
        <v>96</v>
      </c>
    </row>
    <row r="262" spans="1:15" x14ac:dyDescent="0.25">
      <c r="A262" s="12">
        <v>2261</v>
      </c>
      <c r="B262" s="13" t="s">
        <v>2443</v>
      </c>
      <c r="C262" s="13" t="s">
        <v>2444</v>
      </c>
      <c r="D262" s="14" t="s">
        <v>202</v>
      </c>
      <c r="E262" s="13" t="s">
        <v>901</v>
      </c>
      <c r="F262" s="16">
        <v>3</v>
      </c>
      <c r="G262" s="14"/>
      <c r="H262" s="14"/>
      <c r="I262" s="14"/>
      <c r="J262" s="15" t="s">
        <v>943</v>
      </c>
      <c r="K262" s="15" t="s">
        <v>944</v>
      </c>
      <c r="L262" s="17" t="s">
        <v>945</v>
      </c>
      <c r="M262" s="17" t="s">
        <v>946</v>
      </c>
      <c r="N262" s="17" t="s">
        <v>947</v>
      </c>
      <c r="O262" s="17" t="s">
        <v>96</v>
      </c>
    </row>
    <row r="263" spans="1:15" x14ac:dyDescent="0.25">
      <c r="A263" s="12">
        <v>2262</v>
      </c>
      <c r="B263" s="13" t="s">
        <v>2445</v>
      </c>
      <c r="C263" s="13" t="s">
        <v>2446</v>
      </c>
      <c r="D263" s="14" t="s">
        <v>202</v>
      </c>
      <c r="E263" s="13" t="s">
        <v>901</v>
      </c>
      <c r="F263" s="16">
        <v>3</v>
      </c>
      <c r="G263" s="14"/>
      <c r="H263" s="14"/>
      <c r="I263" s="14"/>
      <c r="J263" s="15" t="s">
        <v>948</v>
      </c>
      <c r="K263" s="15" t="s">
        <v>578</v>
      </c>
      <c r="L263" s="17" t="s">
        <v>949</v>
      </c>
      <c r="M263" s="17" t="s">
        <v>561</v>
      </c>
      <c r="N263" s="17" t="s">
        <v>583</v>
      </c>
      <c r="O263" s="17" t="s">
        <v>96</v>
      </c>
    </row>
    <row r="264" spans="1:15" x14ac:dyDescent="0.25">
      <c r="A264" s="12">
        <v>2263</v>
      </c>
      <c r="B264" s="13" t="s">
        <v>2447</v>
      </c>
      <c r="C264" s="13" t="s">
        <v>2448</v>
      </c>
      <c r="D264" s="14" t="s">
        <v>202</v>
      </c>
      <c r="E264" s="13" t="s">
        <v>901</v>
      </c>
      <c r="F264" s="16">
        <v>3</v>
      </c>
      <c r="G264" s="14"/>
      <c r="H264" s="14"/>
      <c r="I264" s="14"/>
      <c r="J264" s="15" t="s">
        <v>310</v>
      </c>
      <c r="K264" s="15" t="s">
        <v>950</v>
      </c>
      <c r="L264" s="17" t="s">
        <v>312</v>
      </c>
      <c r="M264" s="17" t="s">
        <v>951</v>
      </c>
      <c r="N264" s="17" t="s">
        <v>610</v>
      </c>
      <c r="O264" s="17" t="s">
        <v>96</v>
      </c>
    </row>
    <row r="265" spans="1:15" x14ac:dyDescent="0.25">
      <c r="A265" s="12">
        <v>2264</v>
      </c>
      <c r="B265" s="13" t="s">
        <v>2578</v>
      </c>
      <c r="C265" s="13" t="s">
        <v>2579</v>
      </c>
      <c r="D265" s="14" t="s">
        <v>202</v>
      </c>
      <c r="E265" s="13" t="s">
        <v>901</v>
      </c>
      <c r="F265" s="16">
        <v>2</v>
      </c>
      <c r="G265" s="14"/>
      <c r="H265" s="14"/>
      <c r="I265" s="14"/>
      <c r="J265" s="15" t="s">
        <v>310</v>
      </c>
      <c r="K265" s="15" t="s">
        <v>1209</v>
      </c>
      <c r="L265" s="17" t="s">
        <v>312</v>
      </c>
      <c r="M265" s="17" t="s">
        <v>1210</v>
      </c>
      <c r="N265" s="17" t="s">
        <v>1246</v>
      </c>
      <c r="O265" s="17" t="s">
        <v>96</v>
      </c>
    </row>
    <row r="266" spans="1:15" x14ac:dyDescent="0.25">
      <c r="A266" s="12">
        <v>2265</v>
      </c>
      <c r="B266" s="17" t="s">
        <v>2605</v>
      </c>
      <c r="C266" s="17" t="s">
        <v>2606</v>
      </c>
      <c r="D266" s="14" t="s">
        <v>202</v>
      </c>
      <c r="E266" s="15" t="s">
        <v>901</v>
      </c>
      <c r="F266" s="16">
        <v>2</v>
      </c>
      <c r="G266" s="14"/>
      <c r="H266" s="17"/>
      <c r="I266" s="17"/>
      <c r="J266" s="15" t="s">
        <v>1285</v>
      </c>
      <c r="K266" s="17" t="s">
        <v>1199</v>
      </c>
      <c r="L266" s="17" t="s">
        <v>1286</v>
      </c>
      <c r="M266" s="17" t="s">
        <v>1200</v>
      </c>
      <c r="N266" s="17" t="s">
        <v>1287</v>
      </c>
      <c r="O266" s="17" t="s">
        <v>96</v>
      </c>
    </row>
    <row r="267" spans="1:15" x14ac:dyDescent="0.25">
      <c r="A267" s="12">
        <v>2266</v>
      </c>
      <c r="B267" s="13" t="s">
        <v>2580</v>
      </c>
      <c r="C267" s="13" t="s">
        <v>2581</v>
      </c>
      <c r="D267" s="14" t="s">
        <v>202</v>
      </c>
      <c r="E267" s="13" t="s">
        <v>901</v>
      </c>
      <c r="F267" s="16">
        <v>2</v>
      </c>
      <c r="G267" s="14"/>
      <c r="H267" s="14"/>
      <c r="I267" s="14"/>
      <c r="J267" s="15" t="s">
        <v>1247</v>
      </c>
      <c r="K267" s="15" t="s">
        <v>189</v>
      </c>
      <c r="L267" s="17" t="s">
        <v>1248</v>
      </c>
      <c r="M267" s="17" t="s">
        <v>190</v>
      </c>
      <c r="N267" s="17" t="s">
        <v>1249</v>
      </c>
      <c r="O267" s="17" t="s">
        <v>96</v>
      </c>
    </row>
    <row r="268" spans="1:15" x14ac:dyDescent="0.25">
      <c r="A268" s="12">
        <v>2267</v>
      </c>
      <c r="B268" s="13" t="s">
        <v>2582</v>
      </c>
      <c r="C268" s="13" t="s">
        <v>2583</v>
      </c>
      <c r="D268" s="14" t="s">
        <v>202</v>
      </c>
      <c r="E268" s="13" t="s">
        <v>901</v>
      </c>
      <c r="F268" s="16">
        <v>2</v>
      </c>
      <c r="G268" s="14"/>
      <c r="H268" s="14"/>
      <c r="I268" s="14"/>
      <c r="J268" s="15" t="s">
        <v>252</v>
      </c>
      <c r="K268" s="15" t="s">
        <v>428</v>
      </c>
      <c r="L268" s="17" t="s">
        <v>254</v>
      </c>
      <c r="M268" s="17" t="s">
        <v>429</v>
      </c>
      <c r="N268" s="17" t="s">
        <v>1250</v>
      </c>
      <c r="O268" s="17" t="s">
        <v>96</v>
      </c>
    </row>
    <row r="269" spans="1:15" x14ac:dyDescent="0.25">
      <c r="A269" s="12">
        <v>2268</v>
      </c>
      <c r="B269" s="13" t="s">
        <v>2584</v>
      </c>
      <c r="C269" s="13" t="s">
        <v>2585</v>
      </c>
      <c r="D269" s="14" t="s">
        <v>202</v>
      </c>
      <c r="E269" s="13" t="s">
        <v>901</v>
      </c>
      <c r="F269" s="16">
        <v>2</v>
      </c>
      <c r="G269" s="14"/>
      <c r="H269" s="14"/>
      <c r="I269" s="14"/>
      <c r="J269" s="15" t="s">
        <v>1251</v>
      </c>
      <c r="K269" s="15" t="s">
        <v>174</v>
      </c>
      <c r="L269" s="17" t="s">
        <v>1252</v>
      </c>
      <c r="M269" s="17" t="s">
        <v>176</v>
      </c>
      <c r="N269" s="17" t="s">
        <v>1253</v>
      </c>
      <c r="O269" s="17" t="s">
        <v>96</v>
      </c>
    </row>
    <row r="270" spans="1:15" x14ac:dyDescent="0.25">
      <c r="A270" s="12">
        <v>2269</v>
      </c>
      <c r="B270" s="13" t="s">
        <v>2586</v>
      </c>
      <c r="C270" s="13" t="s">
        <v>2587</v>
      </c>
      <c r="D270" s="14" t="s">
        <v>202</v>
      </c>
      <c r="E270" s="13" t="s">
        <v>901</v>
      </c>
      <c r="F270" s="16">
        <v>2</v>
      </c>
      <c r="G270" s="14"/>
      <c r="H270" s="14"/>
      <c r="I270" s="14"/>
      <c r="J270" s="15" t="s">
        <v>1254</v>
      </c>
      <c r="K270" s="15" t="s">
        <v>903</v>
      </c>
      <c r="L270" s="17" t="s">
        <v>1255</v>
      </c>
      <c r="M270" s="17" t="s">
        <v>905</v>
      </c>
      <c r="N270" s="17" t="s">
        <v>1256</v>
      </c>
      <c r="O270" s="17" t="s">
        <v>96</v>
      </c>
    </row>
    <row r="271" spans="1:15" x14ac:dyDescent="0.25">
      <c r="A271" s="12">
        <v>2270</v>
      </c>
      <c r="B271" s="13" t="s">
        <v>2588</v>
      </c>
      <c r="C271" s="13" t="s">
        <v>2589</v>
      </c>
      <c r="D271" s="14" t="s">
        <v>202</v>
      </c>
      <c r="E271" s="13" t="s">
        <v>901</v>
      </c>
      <c r="F271" s="16">
        <v>2</v>
      </c>
      <c r="G271" s="14"/>
      <c r="H271" s="14"/>
      <c r="I271" s="14"/>
      <c r="J271" s="15" t="s">
        <v>1257</v>
      </c>
      <c r="K271" s="15" t="s">
        <v>1258</v>
      </c>
      <c r="L271" s="17" t="s">
        <v>1259</v>
      </c>
      <c r="M271" s="17" t="s">
        <v>1260</v>
      </c>
      <c r="N271" s="17" t="s">
        <v>1261</v>
      </c>
      <c r="O271" s="17" t="s">
        <v>96</v>
      </c>
    </row>
    <row r="272" spans="1:15" x14ac:dyDescent="0.25">
      <c r="A272" s="12">
        <v>2271</v>
      </c>
      <c r="B272" s="13" t="s">
        <v>2503</v>
      </c>
      <c r="C272" s="13" t="s">
        <v>2590</v>
      </c>
      <c r="D272" s="14" t="s">
        <v>202</v>
      </c>
      <c r="E272" s="13" t="s">
        <v>901</v>
      </c>
      <c r="F272" s="16">
        <v>2</v>
      </c>
      <c r="G272" s="14"/>
      <c r="H272" s="14"/>
      <c r="I272" s="14"/>
      <c r="J272" s="15" t="s">
        <v>531</v>
      </c>
      <c r="K272" s="15" t="s">
        <v>944</v>
      </c>
      <c r="L272" s="17" t="s">
        <v>532</v>
      </c>
      <c r="M272" s="17" t="s">
        <v>946</v>
      </c>
      <c r="N272" s="17" t="s">
        <v>1262</v>
      </c>
      <c r="O272" s="17" t="s">
        <v>96</v>
      </c>
    </row>
    <row r="273" spans="1:15" x14ac:dyDescent="0.25">
      <c r="A273" s="12">
        <v>2272</v>
      </c>
      <c r="B273" s="13" t="s">
        <v>2591</v>
      </c>
      <c r="C273" s="13" t="s">
        <v>2592</v>
      </c>
      <c r="D273" s="14" t="s">
        <v>202</v>
      </c>
      <c r="E273" s="13" t="s">
        <v>901</v>
      </c>
      <c r="F273" s="16">
        <v>2</v>
      </c>
      <c r="G273" s="14"/>
      <c r="H273" s="14"/>
      <c r="I273" s="14"/>
      <c r="J273" s="15" t="s">
        <v>902</v>
      </c>
      <c r="K273" s="15" t="s">
        <v>1263</v>
      </c>
      <c r="L273" s="17" t="s">
        <v>904</v>
      </c>
      <c r="M273" s="17" t="s">
        <v>1264</v>
      </c>
      <c r="N273" s="17" t="s">
        <v>1097</v>
      </c>
      <c r="O273" s="17" t="s">
        <v>96</v>
      </c>
    </row>
    <row r="274" spans="1:15" x14ac:dyDescent="0.25">
      <c r="A274" s="12">
        <v>2273</v>
      </c>
      <c r="B274" s="13" t="s">
        <v>2593</v>
      </c>
      <c r="C274" s="13" t="s">
        <v>2594</v>
      </c>
      <c r="D274" s="14" t="s">
        <v>202</v>
      </c>
      <c r="E274" s="13" t="s">
        <v>901</v>
      </c>
      <c r="F274" s="16">
        <v>2</v>
      </c>
      <c r="G274" s="14"/>
      <c r="H274" s="14"/>
      <c r="I274" s="14"/>
      <c r="J274" s="15" t="s">
        <v>1266</v>
      </c>
      <c r="K274" s="15" t="s">
        <v>174</v>
      </c>
      <c r="L274" s="17" t="s">
        <v>1267</v>
      </c>
      <c r="M274" s="17" t="s">
        <v>176</v>
      </c>
      <c r="N274" s="17" t="s">
        <v>1048</v>
      </c>
      <c r="O274" s="17" t="s">
        <v>96</v>
      </c>
    </row>
    <row r="275" spans="1:15" x14ac:dyDescent="0.25">
      <c r="A275" s="12">
        <v>2274</v>
      </c>
      <c r="B275" s="13" t="s">
        <v>2595</v>
      </c>
      <c r="C275" s="13" t="s">
        <v>2596</v>
      </c>
      <c r="D275" s="14" t="s">
        <v>202</v>
      </c>
      <c r="E275" s="13" t="s">
        <v>901</v>
      </c>
      <c r="F275" s="16">
        <v>2</v>
      </c>
      <c r="G275" s="14"/>
      <c r="H275" s="14"/>
      <c r="I275" s="14"/>
      <c r="J275" s="15" t="s">
        <v>1268</v>
      </c>
      <c r="K275" s="15" t="s">
        <v>1269</v>
      </c>
      <c r="L275" s="17" t="s">
        <v>1270</v>
      </c>
      <c r="M275" s="17" t="s">
        <v>633</v>
      </c>
      <c r="N275" s="17" t="s">
        <v>1271</v>
      </c>
      <c r="O275" s="17" t="s">
        <v>96</v>
      </c>
    </row>
    <row r="276" spans="1:15" x14ac:dyDescent="0.25">
      <c r="A276" s="12">
        <v>2275</v>
      </c>
      <c r="B276" s="22" t="s">
        <v>2453</v>
      </c>
      <c r="C276" s="22" t="s">
        <v>2454</v>
      </c>
      <c r="D276" s="14" t="s">
        <v>202</v>
      </c>
      <c r="E276" s="22" t="s">
        <v>952</v>
      </c>
      <c r="F276" s="12">
        <v>3</v>
      </c>
      <c r="G276" s="14"/>
      <c r="H276" s="14"/>
      <c r="I276" s="23"/>
      <c r="J276" s="21" t="s">
        <v>764</v>
      </c>
      <c r="K276" s="21" t="s">
        <v>475</v>
      </c>
      <c r="L276" s="17" t="s">
        <v>765</v>
      </c>
      <c r="M276" s="17" t="s">
        <v>476</v>
      </c>
      <c r="N276" s="17" t="s">
        <v>973</v>
      </c>
      <c r="O276" s="17" t="s">
        <v>96</v>
      </c>
    </row>
    <row r="277" spans="1:15" x14ac:dyDescent="0.25">
      <c r="A277" s="12">
        <v>2276</v>
      </c>
      <c r="B277" s="13" t="s">
        <v>1372</v>
      </c>
      <c r="C277" s="13" t="s">
        <v>1373</v>
      </c>
      <c r="D277" s="14" t="s">
        <v>202</v>
      </c>
      <c r="E277" s="13" t="s">
        <v>952</v>
      </c>
      <c r="F277" s="16">
        <v>3</v>
      </c>
      <c r="G277" s="26"/>
      <c r="H277" s="14"/>
      <c r="I277" s="14"/>
      <c r="J277" s="15" t="s">
        <v>1374</v>
      </c>
      <c r="K277" s="15" t="s">
        <v>1375</v>
      </c>
      <c r="L277" s="17" t="s">
        <v>1372</v>
      </c>
      <c r="M277" s="17" t="s">
        <v>1376</v>
      </c>
      <c r="N277" s="17" t="s">
        <v>1377</v>
      </c>
      <c r="O277" s="17" t="s">
        <v>1378</v>
      </c>
    </row>
    <row r="278" spans="1:15" x14ac:dyDescent="0.65">
      <c r="A278" s="12">
        <v>2277</v>
      </c>
      <c r="B278" s="27" t="s">
        <v>2449</v>
      </c>
      <c r="C278" s="27" t="s">
        <v>2450</v>
      </c>
      <c r="D278" s="14" t="s">
        <v>202</v>
      </c>
      <c r="E278" s="27" t="s">
        <v>952</v>
      </c>
      <c r="F278" s="28">
        <v>3</v>
      </c>
      <c r="G278" s="26"/>
      <c r="H278" s="14"/>
      <c r="I278" s="14"/>
      <c r="J278" s="15" t="s">
        <v>961</v>
      </c>
      <c r="K278" s="15" t="s">
        <v>806</v>
      </c>
      <c r="L278" s="17" t="s">
        <v>962</v>
      </c>
      <c r="M278" s="17" t="s">
        <v>807</v>
      </c>
      <c r="N278" s="17" t="s">
        <v>963</v>
      </c>
      <c r="O278" s="17" t="s">
        <v>96</v>
      </c>
    </row>
    <row r="279" spans="1:15" x14ac:dyDescent="0.65">
      <c r="A279" s="12">
        <v>2278</v>
      </c>
      <c r="B279" s="27" t="s">
        <v>2488</v>
      </c>
      <c r="C279" s="27" t="s">
        <v>2489</v>
      </c>
      <c r="D279" s="14" t="s">
        <v>202</v>
      </c>
      <c r="E279" s="27" t="s">
        <v>952</v>
      </c>
      <c r="F279" s="28">
        <v>2</v>
      </c>
      <c r="G279" s="26"/>
      <c r="H279" s="14"/>
      <c r="I279" s="14"/>
      <c r="J279" s="15" t="s">
        <v>953</v>
      </c>
      <c r="K279" s="15" t="s">
        <v>308</v>
      </c>
      <c r="L279" s="17" t="s">
        <v>954</v>
      </c>
      <c r="M279" s="17" t="s">
        <v>309</v>
      </c>
      <c r="N279" s="17" t="s">
        <v>1028</v>
      </c>
      <c r="O279" s="17" t="s">
        <v>96</v>
      </c>
    </row>
    <row r="280" spans="1:15" x14ac:dyDescent="0.65">
      <c r="A280" s="12">
        <v>2279</v>
      </c>
      <c r="B280" s="27" t="s">
        <v>2455</v>
      </c>
      <c r="C280" s="27" t="s">
        <v>2456</v>
      </c>
      <c r="D280" s="14" t="s">
        <v>202</v>
      </c>
      <c r="E280" s="27" t="s">
        <v>952</v>
      </c>
      <c r="F280" s="28">
        <v>2</v>
      </c>
      <c r="G280" s="26"/>
      <c r="H280" s="14"/>
      <c r="I280" s="14"/>
      <c r="J280" s="15" t="s">
        <v>974</v>
      </c>
      <c r="K280" s="15" t="s">
        <v>616</v>
      </c>
      <c r="L280" s="17" t="s">
        <v>975</v>
      </c>
      <c r="M280" s="17" t="s">
        <v>617</v>
      </c>
      <c r="N280" s="17" t="s">
        <v>976</v>
      </c>
      <c r="O280" s="17" t="s">
        <v>96</v>
      </c>
    </row>
    <row r="281" spans="1:15" x14ac:dyDescent="0.65">
      <c r="A281" s="12">
        <v>2280</v>
      </c>
      <c r="B281" s="27" t="s">
        <v>2457</v>
      </c>
      <c r="C281" s="27" t="s">
        <v>2458</v>
      </c>
      <c r="D281" s="14" t="s">
        <v>202</v>
      </c>
      <c r="E281" s="27" t="s">
        <v>952</v>
      </c>
      <c r="F281" s="28">
        <v>2</v>
      </c>
      <c r="G281" s="26"/>
      <c r="H281" s="14"/>
      <c r="I281" s="14"/>
      <c r="J281" s="15" t="s">
        <v>977</v>
      </c>
      <c r="K281" s="15" t="s">
        <v>353</v>
      </c>
      <c r="L281" s="17" t="s">
        <v>978</v>
      </c>
      <c r="M281" s="17" t="s">
        <v>354</v>
      </c>
      <c r="N281" s="17" t="s">
        <v>979</v>
      </c>
      <c r="O281" s="17" t="s">
        <v>96</v>
      </c>
    </row>
    <row r="282" spans="1:15" x14ac:dyDescent="0.65">
      <c r="A282" s="12">
        <v>2281</v>
      </c>
      <c r="B282" s="27" t="s">
        <v>436</v>
      </c>
      <c r="C282" s="27" t="s">
        <v>2490</v>
      </c>
      <c r="D282" s="14" t="s">
        <v>202</v>
      </c>
      <c r="E282" s="27" t="s">
        <v>952</v>
      </c>
      <c r="F282" s="28">
        <v>2</v>
      </c>
      <c r="G282" s="26"/>
      <c r="H282" s="14"/>
      <c r="I282" s="14"/>
      <c r="J282" s="15" t="s">
        <v>437</v>
      </c>
      <c r="K282" s="15" t="s">
        <v>189</v>
      </c>
      <c r="L282" s="17" t="s">
        <v>439</v>
      </c>
      <c r="M282" s="17" t="s">
        <v>190</v>
      </c>
      <c r="N282" s="17" t="s">
        <v>1029</v>
      </c>
      <c r="O282" s="17" t="s">
        <v>96</v>
      </c>
    </row>
    <row r="283" spans="1:15" x14ac:dyDescent="0.65">
      <c r="A283" s="12">
        <v>2282</v>
      </c>
      <c r="B283" s="27" t="s">
        <v>2491</v>
      </c>
      <c r="C283" s="27" t="s">
        <v>2492</v>
      </c>
      <c r="D283" s="14" t="s">
        <v>202</v>
      </c>
      <c r="E283" s="27" t="s">
        <v>952</v>
      </c>
      <c r="F283" s="28">
        <v>2</v>
      </c>
      <c r="G283" s="26"/>
      <c r="H283" s="14"/>
      <c r="I283" s="14"/>
      <c r="J283" s="15" t="s">
        <v>1030</v>
      </c>
      <c r="K283" s="15" t="s">
        <v>760</v>
      </c>
      <c r="L283" s="17" t="s">
        <v>1031</v>
      </c>
      <c r="M283" s="17" t="s">
        <v>761</v>
      </c>
      <c r="N283" s="17" t="s">
        <v>1032</v>
      </c>
      <c r="O283" s="17" t="s">
        <v>96</v>
      </c>
    </row>
    <row r="284" spans="1:15" x14ac:dyDescent="0.65">
      <c r="A284" s="12">
        <v>2283</v>
      </c>
      <c r="B284" s="27" t="s">
        <v>2493</v>
      </c>
      <c r="C284" s="27" t="s">
        <v>2494</v>
      </c>
      <c r="D284" s="14" t="s">
        <v>202</v>
      </c>
      <c r="E284" s="27" t="s">
        <v>952</v>
      </c>
      <c r="F284" s="28">
        <v>2</v>
      </c>
      <c r="G284" s="26"/>
      <c r="H284" s="14"/>
      <c r="I284" s="14"/>
      <c r="J284" s="15" t="s">
        <v>1033</v>
      </c>
      <c r="K284" s="15" t="s">
        <v>484</v>
      </c>
      <c r="L284" s="17" t="s">
        <v>1034</v>
      </c>
      <c r="M284" s="17" t="s">
        <v>485</v>
      </c>
      <c r="N284" s="17" t="s">
        <v>1035</v>
      </c>
      <c r="O284" s="17" t="s">
        <v>96</v>
      </c>
    </row>
    <row r="285" spans="1:15" x14ac:dyDescent="0.65">
      <c r="A285" s="12">
        <v>2284</v>
      </c>
      <c r="B285" s="27" t="s">
        <v>2495</v>
      </c>
      <c r="C285" s="27" t="s">
        <v>2496</v>
      </c>
      <c r="D285" s="14" t="s">
        <v>202</v>
      </c>
      <c r="E285" s="27" t="s">
        <v>952</v>
      </c>
      <c r="F285" s="28">
        <v>2</v>
      </c>
      <c r="G285" s="26"/>
      <c r="H285" s="14"/>
      <c r="I285" s="14"/>
      <c r="J285" s="15" t="s">
        <v>600</v>
      </c>
      <c r="K285" s="15" t="s">
        <v>168</v>
      </c>
      <c r="L285" s="17" t="s">
        <v>601</v>
      </c>
      <c r="M285" s="17" t="s">
        <v>916</v>
      </c>
      <c r="N285" s="17" t="s">
        <v>1036</v>
      </c>
      <c r="O285" s="17" t="s">
        <v>96</v>
      </c>
    </row>
    <row r="286" spans="1:15" x14ac:dyDescent="0.65">
      <c r="A286" s="12">
        <v>2285</v>
      </c>
      <c r="B286" s="27" t="s">
        <v>2497</v>
      </c>
      <c r="C286" s="27" t="s">
        <v>2498</v>
      </c>
      <c r="D286" s="14" t="s">
        <v>202</v>
      </c>
      <c r="E286" s="27" t="s">
        <v>952</v>
      </c>
      <c r="F286" s="28">
        <v>2</v>
      </c>
      <c r="G286" s="26"/>
      <c r="H286" s="14"/>
      <c r="I286" s="14"/>
      <c r="J286" s="15" t="s">
        <v>1037</v>
      </c>
      <c r="K286" s="15" t="s">
        <v>1038</v>
      </c>
      <c r="L286" s="17" t="s">
        <v>1039</v>
      </c>
      <c r="M286" s="17" t="s">
        <v>1040</v>
      </c>
      <c r="N286" s="17" t="s">
        <v>1041</v>
      </c>
      <c r="O286" s="17" t="s">
        <v>96</v>
      </c>
    </row>
    <row r="287" spans="1:15" x14ac:dyDescent="0.65">
      <c r="A287" s="12">
        <v>2286</v>
      </c>
      <c r="B287" s="27" t="s">
        <v>2499</v>
      </c>
      <c r="C287" s="27" t="s">
        <v>2500</v>
      </c>
      <c r="D287" s="14" t="s">
        <v>202</v>
      </c>
      <c r="E287" s="27" t="s">
        <v>952</v>
      </c>
      <c r="F287" s="28">
        <v>2</v>
      </c>
      <c r="G287" s="26"/>
      <c r="H287" s="14"/>
      <c r="I287" s="14"/>
      <c r="J287" s="15" t="s">
        <v>1042</v>
      </c>
      <c r="K287" s="15" t="s">
        <v>438</v>
      </c>
      <c r="L287" s="17" t="s">
        <v>1043</v>
      </c>
      <c r="M287" s="17" t="s">
        <v>440</v>
      </c>
      <c r="N287" s="17" t="s">
        <v>1044</v>
      </c>
      <c r="O287" s="17" t="s">
        <v>96</v>
      </c>
    </row>
    <row r="288" spans="1:15" x14ac:dyDescent="0.65">
      <c r="A288" s="12">
        <v>2287</v>
      </c>
      <c r="B288" s="27" t="s">
        <v>2660</v>
      </c>
      <c r="C288" s="27" t="s">
        <v>2661</v>
      </c>
      <c r="D288" s="14" t="s">
        <v>202</v>
      </c>
      <c r="E288" s="27" t="s">
        <v>952</v>
      </c>
      <c r="F288" s="28">
        <v>2</v>
      </c>
      <c r="G288" s="26"/>
      <c r="H288" s="14"/>
      <c r="I288" s="14"/>
      <c r="J288" s="15" t="s">
        <v>1379</v>
      </c>
      <c r="K288" s="15" t="s">
        <v>179</v>
      </c>
      <c r="L288" s="17" t="s">
        <v>1380</v>
      </c>
      <c r="M288" s="17" t="s">
        <v>180</v>
      </c>
      <c r="N288" s="17" t="s">
        <v>1381</v>
      </c>
      <c r="O288" s="17" t="s">
        <v>96</v>
      </c>
    </row>
    <row r="289" spans="1:15" x14ac:dyDescent="0.65">
      <c r="A289" s="12">
        <v>2288</v>
      </c>
      <c r="B289" s="27" t="s">
        <v>2707</v>
      </c>
      <c r="C289" s="27" t="s">
        <v>2708</v>
      </c>
      <c r="D289" s="14" t="s">
        <v>202</v>
      </c>
      <c r="E289" s="27" t="s">
        <v>3412</v>
      </c>
      <c r="F289" s="28">
        <v>3</v>
      </c>
      <c r="G289" s="26"/>
      <c r="H289" s="14"/>
      <c r="I289" s="14"/>
      <c r="J289" s="15" t="s">
        <v>1550</v>
      </c>
      <c r="K289" s="15" t="s">
        <v>1551</v>
      </c>
      <c r="L289" s="17" t="s">
        <v>1552</v>
      </c>
      <c r="M289" s="17" t="s">
        <v>1553</v>
      </c>
      <c r="N289" s="17" t="s">
        <v>1554</v>
      </c>
      <c r="O289" s="17" t="s">
        <v>96</v>
      </c>
    </row>
    <row r="290" spans="1:15" x14ac:dyDescent="0.65">
      <c r="A290" s="12">
        <v>2289</v>
      </c>
      <c r="B290" s="27" t="s">
        <v>3223</v>
      </c>
      <c r="C290" s="27" t="s">
        <v>3413</v>
      </c>
      <c r="D290" s="14" t="s">
        <v>202</v>
      </c>
      <c r="E290" s="27" t="s">
        <v>3412</v>
      </c>
      <c r="F290" s="28">
        <v>3</v>
      </c>
      <c r="G290" s="26"/>
      <c r="H290" s="14"/>
      <c r="I290" s="14"/>
      <c r="J290" s="15" t="s">
        <v>593</v>
      </c>
      <c r="K290" s="15" t="s">
        <v>3414</v>
      </c>
      <c r="L290" s="17" t="s">
        <v>594</v>
      </c>
      <c r="M290" s="17" t="s">
        <v>3415</v>
      </c>
      <c r="N290" s="17" t="s">
        <v>3416</v>
      </c>
      <c r="O290" s="17" t="s">
        <v>96</v>
      </c>
    </row>
    <row r="291" spans="1:15" x14ac:dyDescent="0.65">
      <c r="A291" s="12">
        <v>2290</v>
      </c>
      <c r="B291" s="27" t="s">
        <v>2607</v>
      </c>
      <c r="C291" s="27" t="s">
        <v>2608</v>
      </c>
      <c r="D291" s="14" t="s">
        <v>202</v>
      </c>
      <c r="E291" s="27" t="s">
        <v>3412</v>
      </c>
      <c r="F291" s="28">
        <v>2</v>
      </c>
      <c r="G291" s="26"/>
      <c r="H291" s="14"/>
      <c r="I291" s="14"/>
      <c r="J291" s="15" t="s">
        <v>1288</v>
      </c>
      <c r="K291" s="15" t="s">
        <v>1289</v>
      </c>
      <c r="L291" s="17" t="s">
        <v>1290</v>
      </c>
      <c r="M291" s="17" t="s">
        <v>1291</v>
      </c>
      <c r="N291" s="17" t="s">
        <v>1292</v>
      </c>
      <c r="O291" s="17" t="s">
        <v>96</v>
      </c>
    </row>
    <row r="292" spans="1:15" x14ac:dyDescent="0.65">
      <c r="A292" s="12">
        <v>2291</v>
      </c>
      <c r="B292" s="27" t="s">
        <v>2662</v>
      </c>
      <c r="C292" s="27" t="s">
        <v>2663</v>
      </c>
      <c r="D292" s="14" t="s">
        <v>202</v>
      </c>
      <c r="E292" s="27" t="s">
        <v>3412</v>
      </c>
      <c r="F292" s="28">
        <v>2</v>
      </c>
      <c r="G292" s="26"/>
      <c r="H292" s="14"/>
      <c r="I292" s="14"/>
      <c r="J292" s="15" t="s">
        <v>272</v>
      </c>
      <c r="K292" s="15" t="s">
        <v>1382</v>
      </c>
      <c r="L292" s="17" t="s">
        <v>274</v>
      </c>
      <c r="M292" s="17" t="s">
        <v>1383</v>
      </c>
      <c r="N292" s="17" t="s">
        <v>1384</v>
      </c>
      <c r="O292" s="17" t="s">
        <v>96</v>
      </c>
    </row>
    <row r="293" spans="1:15" x14ac:dyDescent="0.65">
      <c r="A293" s="12">
        <v>2292</v>
      </c>
      <c r="B293" s="27" t="s">
        <v>2658</v>
      </c>
      <c r="C293" s="27" t="s">
        <v>3206</v>
      </c>
      <c r="D293" s="14" t="s">
        <v>202</v>
      </c>
      <c r="E293" s="27" t="s">
        <v>530</v>
      </c>
      <c r="F293" s="28">
        <v>3</v>
      </c>
      <c r="G293" s="26"/>
      <c r="H293" s="14"/>
      <c r="I293" s="14"/>
      <c r="J293" s="15" t="s">
        <v>545</v>
      </c>
      <c r="K293" s="15" t="s">
        <v>546</v>
      </c>
      <c r="L293" s="17" t="s">
        <v>547</v>
      </c>
      <c r="M293" s="17" t="s">
        <v>548</v>
      </c>
      <c r="N293" s="17">
        <v>2007.0501999999999</v>
      </c>
      <c r="O293" s="17" t="s">
        <v>96</v>
      </c>
    </row>
    <row r="294" spans="1:15" x14ac:dyDescent="0.65">
      <c r="A294" s="12">
        <v>2293</v>
      </c>
      <c r="B294" s="13" t="s">
        <v>3207</v>
      </c>
      <c r="C294" s="13" t="s">
        <v>3208</v>
      </c>
      <c r="D294" s="14" t="s">
        <v>202</v>
      </c>
      <c r="E294" s="13" t="s">
        <v>530</v>
      </c>
      <c r="F294" s="28">
        <v>3</v>
      </c>
      <c r="G294" s="26"/>
      <c r="H294" s="14"/>
      <c r="I294" s="14"/>
      <c r="J294" s="15" t="s">
        <v>549</v>
      </c>
      <c r="K294" s="15" t="s">
        <v>320</v>
      </c>
      <c r="L294" s="17" t="s">
        <v>550</v>
      </c>
      <c r="M294" s="17" t="s">
        <v>481</v>
      </c>
      <c r="N294" s="17" t="s">
        <v>551</v>
      </c>
      <c r="O294" s="17" t="s">
        <v>96</v>
      </c>
    </row>
    <row r="295" spans="1:15" x14ac:dyDescent="0.65">
      <c r="A295" s="12">
        <v>2294</v>
      </c>
      <c r="B295" s="13" t="s">
        <v>3209</v>
      </c>
      <c r="C295" s="13" t="s">
        <v>3210</v>
      </c>
      <c r="D295" s="14" t="s">
        <v>202</v>
      </c>
      <c r="E295" s="13" t="s">
        <v>530</v>
      </c>
      <c r="F295" s="28">
        <v>3</v>
      </c>
      <c r="G295" s="26"/>
      <c r="H295" s="14"/>
      <c r="I295" s="14"/>
      <c r="J295" s="15" t="s">
        <v>552</v>
      </c>
      <c r="K295" s="15" t="s">
        <v>553</v>
      </c>
      <c r="L295" s="17" t="s">
        <v>554</v>
      </c>
      <c r="M295" s="17" t="s">
        <v>555</v>
      </c>
      <c r="N295" s="17" t="s">
        <v>556</v>
      </c>
      <c r="O295" s="17" t="s">
        <v>96</v>
      </c>
    </row>
    <row r="296" spans="1:15" x14ac:dyDescent="0.25">
      <c r="A296" s="12">
        <v>2295</v>
      </c>
      <c r="B296" s="13" t="s">
        <v>3195</v>
      </c>
      <c r="C296" s="13" t="s">
        <v>3211</v>
      </c>
      <c r="D296" s="14" t="s">
        <v>202</v>
      </c>
      <c r="E296" s="13" t="s">
        <v>530</v>
      </c>
      <c r="F296" s="16">
        <v>3</v>
      </c>
      <c r="G296" s="26"/>
      <c r="H296" s="14"/>
      <c r="I296" s="14"/>
      <c r="J296" s="15" t="s">
        <v>358</v>
      </c>
      <c r="K296" s="15" t="s">
        <v>557</v>
      </c>
      <c r="L296" s="17" t="s">
        <v>360</v>
      </c>
      <c r="M296" s="17" t="s">
        <v>558</v>
      </c>
      <c r="N296" s="17" t="s">
        <v>559</v>
      </c>
      <c r="O296" s="17" t="s">
        <v>96</v>
      </c>
    </row>
    <row r="297" spans="1:15" x14ac:dyDescent="0.25">
      <c r="A297" s="12">
        <v>2296</v>
      </c>
      <c r="B297" s="13" t="s">
        <v>2578</v>
      </c>
      <c r="C297" s="13" t="s">
        <v>2524</v>
      </c>
      <c r="D297" s="14" t="s">
        <v>202</v>
      </c>
      <c r="E297" s="13" t="s">
        <v>530</v>
      </c>
      <c r="F297" s="16">
        <v>3</v>
      </c>
      <c r="G297" s="14"/>
      <c r="H297" s="14"/>
      <c r="I297" s="14"/>
      <c r="J297" s="15" t="s">
        <v>310</v>
      </c>
      <c r="K297" s="15" t="s">
        <v>560</v>
      </c>
      <c r="L297" s="17" t="s">
        <v>312</v>
      </c>
      <c r="M297" s="17" t="s">
        <v>561</v>
      </c>
      <c r="N297" s="17" t="s">
        <v>562</v>
      </c>
      <c r="O297" s="17" t="s">
        <v>96</v>
      </c>
    </row>
    <row r="298" spans="1:15" x14ac:dyDescent="0.25">
      <c r="A298" s="12">
        <v>2297</v>
      </c>
      <c r="B298" s="13" t="s">
        <v>2824</v>
      </c>
      <c r="C298" s="13" t="s">
        <v>3212</v>
      </c>
      <c r="D298" s="14" t="s">
        <v>202</v>
      </c>
      <c r="E298" s="13" t="s">
        <v>530</v>
      </c>
      <c r="F298" s="16">
        <v>3</v>
      </c>
      <c r="G298" s="14"/>
      <c r="H298" s="14"/>
      <c r="I298" s="14"/>
      <c r="J298" s="15" t="s">
        <v>525</v>
      </c>
      <c r="K298" s="15" t="s">
        <v>563</v>
      </c>
      <c r="L298" s="17" t="s">
        <v>527</v>
      </c>
      <c r="M298" s="17" t="s">
        <v>564</v>
      </c>
      <c r="N298" s="17" t="s">
        <v>565</v>
      </c>
      <c r="O298" s="17" t="s">
        <v>96</v>
      </c>
    </row>
    <row r="299" spans="1:15" x14ac:dyDescent="0.25">
      <c r="A299" s="12">
        <v>2298</v>
      </c>
      <c r="B299" s="13" t="s">
        <v>3213</v>
      </c>
      <c r="C299" s="13" t="s">
        <v>3214</v>
      </c>
      <c r="D299" s="14" t="s">
        <v>202</v>
      </c>
      <c r="E299" s="13" t="s">
        <v>530</v>
      </c>
      <c r="F299" s="16">
        <v>3</v>
      </c>
      <c r="G299" s="14"/>
      <c r="H299" s="14"/>
      <c r="I299" s="14"/>
      <c r="J299" s="15" t="s">
        <v>566</v>
      </c>
      <c r="K299" s="15" t="s">
        <v>120</v>
      </c>
      <c r="L299" s="17" t="s">
        <v>567</v>
      </c>
      <c r="M299" s="17" t="s">
        <v>122</v>
      </c>
      <c r="N299" s="17" t="s">
        <v>568</v>
      </c>
      <c r="O299" s="17" t="s">
        <v>96</v>
      </c>
    </row>
    <row r="300" spans="1:15" x14ac:dyDescent="0.25">
      <c r="A300" s="12">
        <v>2299</v>
      </c>
      <c r="B300" s="13" t="s">
        <v>2609</v>
      </c>
      <c r="C300" s="13" t="s">
        <v>2610</v>
      </c>
      <c r="D300" s="14" t="s">
        <v>202</v>
      </c>
      <c r="E300" s="13" t="s">
        <v>530</v>
      </c>
      <c r="F300" s="16">
        <v>2</v>
      </c>
      <c r="G300" s="14"/>
      <c r="H300" s="14"/>
      <c r="I300" s="14"/>
      <c r="J300" s="15" t="s">
        <v>1293</v>
      </c>
      <c r="K300" s="15" t="s">
        <v>1294</v>
      </c>
      <c r="L300" s="17" t="s">
        <v>1295</v>
      </c>
      <c r="M300" s="17" t="s">
        <v>1296</v>
      </c>
      <c r="N300" s="17" t="s">
        <v>2258</v>
      </c>
      <c r="O300" s="17" t="s">
        <v>96</v>
      </c>
    </row>
    <row r="301" spans="1:15" x14ac:dyDescent="0.25">
      <c r="A301" s="12">
        <v>2300</v>
      </c>
      <c r="B301" s="13" t="s">
        <v>2611</v>
      </c>
      <c r="C301" s="13" t="s">
        <v>2612</v>
      </c>
      <c r="D301" s="14" t="s">
        <v>202</v>
      </c>
      <c r="E301" s="13" t="s">
        <v>530</v>
      </c>
      <c r="F301" s="16">
        <v>2</v>
      </c>
      <c r="G301" s="14"/>
      <c r="H301" s="14"/>
      <c r="I301" s="14"/>
      <c r="J301" s="15" t="s">
        <v>1297</v>
      </c>
      <c r="K301" s="15" t="s">
        <v>1298</v>
      </c>
      <c r="L301" s="17" t="s">
        <v>1299</v>
      </c>
      <c r="M301" s="17" t="s">
        <v>190</v>
      </c>
      <c r="N301" s="17" t="s">
        <v>3417</v>
      </c>
      <c r="O301" s="17" t="s">
        <v>96</v>
      </c>
    </row>
    <row r="302" spans="1:15" x14ac:dyDescent="0.25">
      <c r="A302" s="12">
        <v>2301</v>
      </c>
      <c r="B302" s="13" t="s">
        <v>2613</v>
      </c>
      <c r="C302" s="13" t="s">
        <v>2614</v>
      </c>
      <c r="D302" s="14" t="s">
        <v>202</v>
      </c>
      <c r="E302" s="13" t="s">
        <v>530</v>
      </c>
      <c r="F302" s="16">
        <v>2</v>
      </c>
      <c r="G302" s="14"/>
      <c r="H302" s="14"/>
      <c r="I302" s="14"/>
      <c r="J302" s="15" t="s">
        <v>1300</v>
      </c>
      <c r="K302" s="15" t="s">
        <v>1301</v>
      </c>
      <c r="L302" s="17" t="s">
        <v>1302</v>
      </c>
      <c r="M302" s="17" t="s">
        <v>1303</v>
      </c>
      <c r="N302" s="17" t="s">
        <v>3418</v>
      </c>
      <c r="O302" s="17" t="s">
        <v>96</v>
      </c>
    </row>
    <row r="303" spans="1:15" x14ac:dyDescent="0.25">
      <c r="A303" s="12">
        <v>2302</v>
      </c>
      <c r="B303" s="13" t="s">
        <v>2615</v>
      </c>
      <c r="C303" s="13" t="s">
        <v>2616</v>
      </c>
      <c r="D303" s="14" t="s">
        <v>202</v>
      </c>
      <c r="E303" s="13" t="s">
        <v>530</v>
      </c>
      <c r="F303" s="16">
        <v>2</v>
      </c>
      <c r="G303" s="14"/>
      <c r="H303" s="14"/>
      <c r="I303" s="14"/>
      <c r="J303" s="15" t="s">
        <v>758</v>
      </c>
      <c r="K303" s="15" t="s">
        <v>944</v>
      </c>
      <c r="L303" s="17" t="s">
        <v>759</v>
      </c>
      <c r="M303" s="17" t="s">
        <v>946</v>
      </c>
      <c r="N303" s="17" t="s">
        <v>3419</v>
      </c>
      <c r="O303" s="17" t="s">
        <v>96</v>
      </c>
    </row>
    <row r="304" spans="1:15" x14ac:dyDescent="0.25">
      <c r="A304" s="12">
        <v>2303</v>
      </c>
      <c r="B304" s="22" t="s">
        <v>2617</v>
      </c>
      <c r="C304" s="22" t="s">
        <v>2618</v>
      </c>
      <c r="D304" s="14" t="s">
        <v>202</v>
      </c>
      <c r="E304" s="22" t="s">
        <v>530</v>
      </c>
      <c r="F304" s="12">
        <v>2</v>
      </c>
      <c r="G304" s="14"/>
      <c r="H304" s="14"/>
      <c r="I304" s="23"/>
      <c r="J304" s="21" t="s">
        <v>1304</v>
      </c>
      <c r="K304" s="21" t="s">
        <v>314</v>
      </c>
      <c r="L304" s="17" t="s">
        <v>1305</v>
      </c>
      <c r="M304" s="17" t="s">
        <v>315</v>
      </c>
      <c r="N304" s="17" t="s">
        <v>1306</v>
      </c>
      <c r="O304" s="17" t="s">
        <v>96</v>
      </c>
    </row>
    <row r="305" spans="1:15" x14ac:dyDescent="0.25">
      <c r="A305" s="12">
        <v>2304</v>
      </c>
      <c r="B305" s="13" t="s">
        <v>2619</v>
      </c>
      <c r="C305" s="13" t="s">
        <v>2620</v>
      </c>
      <c r="D305" s="14" t="s">
        <v>202</v>
      </c>
      <c r="E305" s="13" t="s">
        <v>530</v>
      </c>
      <c r="F305" s="16">
        <v>2</v>
      </c>
      <c r="G305" s="14"/>
      <c r="H305" s="14"/>
      <c r="I305" s="14"/>
      <c r="J305" s="15" t="s">
        <v>1307</v>
      </c>
      <c r="K305" s="15" t="s">
        <v>1308</v>
      </c>
      <c r="L305" s="17" t="s">
        <v>1309</v>
      </c>
      <c r="M305" s="17" t="s">
        <v>1310</v>
      </c>
      <c r="N305" s="17" t="s">
        <v>2049</v>
      </c>
      <c r="O305" s="17" t="s">
        <v>96</v>
      </c>
    </row>
    <row r="306" spans="1:15" x14ac:dyDescent="0.25">
      <c r="A306" s="12">
        <v>2305</v>
      </c>
      <c r="B306" s="22" t="s">
        <v>2621</v>
      </c>
      <c r="C306" s="22" t="s">
        <v>2622</v>
      </c>
      <c r="D306" s="14" t="s">
        <v>202</v>
      </c>
      <c r="E306" s="22" t="s">
        <v>530</v>
      </c>
      <c r="F306" s="12">
        <v>2</v>
      </c>
      <c r="G306" s="14"/>
      <c r="H306" s="14"/>
      <c r="I306" s="23"/>
      <c r="J306" s="21" t="s">
        <v>1311</v>
      </c>
      <c r="K306" s="21" t="s">
        <v>187</v>
      </c>
      <c r="L306" s="17" t="s">
        <v>1312</v>
      </c>
      <c r="M306" s="17" t="s">
        <v>188</v>
      </c>
      <c r="N306" s="17" t="s">
        <v>3420</v>
      </c>
      <c r="O306" s="17" t="s">
        <v>96</v>
      </c>
    </row>
    <row r="307" spans="1:15" x14ac:dyDescent="0.25">
      <c r="A307" s="12">
        <v>2306</v>
      </c>
      <c r="B307" s="22" t="s">
        <v>2623</v>
      </c>
      <c r="C307" s="22" t="s">
        <v>2624</v>
      </c>
      <c r="D307" s="14" t="s">
        <v>202</v>
      </c>
      <c r="E307" s="22" t="s">
        <v>530</v>
      </c>
      <c r="F307" s="12">
        <v>2</v>
      </c>
      <c r="G307" s="14"/>
      <c r="H307" s="14"/>
      <c r="I307" s="23"/>
      <c r="J307" s="21" t="s">
        <v>196</v>
      </c>
      <c r="K307" s="21" t="s">
        <v>1313</v>
      </c>
      <c r="L307" s="17" t="s">
        <v>198</v>
      </c>
      <c r="M307" s="17" t="s">
        <v>1314</v>
      </c>
      <c r="N307" s="17">
        <v>2008.14</v>
      </c>
      <c r="O307" s="17" t="s">
        <v>96</v>
      </c>
    </row>
    <row r="308" spans="1:15" x14ac:dyDescent="0.25">
      <c r="A308" s="12">
        <v>2307</v>
      </c>
      <c r="B308" s="13" t="s">
        <v>2625</v>
      </c>
      <c r="C308" s="13" t="s">
        <v>2626</v>
      </c>
      <c r="D308" s="14" t="s">
        <v>202</v>
      </c>
      <c r="E308" s="13" t="s">
        <v>530</v>
      </c>
      <c r="F308" s="16">
        <v>2</v>
      </c>
      <c r="G308" s="14"/>
      <c r="H308" s="14"/>
      <c r="I308" s="14"/>
      <c r="J308" s="15" t="s">
        <v>770</v>
      </c>
      <c r="K308" s="15" t="s">
        <v>1315</v>
      </c>
      <c r="L308" s="17" t="s">
        <v>771</v>
      </c>
      <c r="M308" s="17" t="s">
        <v>1316</v>
      </c>
      <c r="N308" s="17" t="s">
        <v>3421</v>
      </c>
      <c r="O308" s="17" t="s">
        <v>96</v>
      </c>
    </row>
    <row r="309" spans="1:15" x14ac:dyDescent="0.25">
      <c r="A309" s="12">
        <v>2308</v>
      </c>
      <c r="B309" s="13" t="s">
        <v>2627</v>
      </c>
      <c r="C309" s="13" t="s">
        <v>2628</v>
      </c>
      <c r="D309" s="14" t="s">
        <v>202</v>
      </c>
      <c r="E309" s="13" t="s">
        <v>530</v>
      </c>
      <c r="F309" s="16">
        <v>2</v>
      </c>
      <c r="G309" s="14"/>
      <c r="H309" s="14"/>
      <c r="I309" s="14"/>
      <c r="J309" s="15" t="s">
        <v>1317</v>
      </c>
      <c r="K309" s="15" t="s">
        <v>1269</v>
      </c>
      <c r="L309" s="17" t="s">
        <v>1318</v>
      </c>
      <c r="M309" s="17" t="s">
        <v>633</v>
      </c>
      <c r="N309" s="17" t="s">
        <v>3422</v>
      </c>
      <c r="O309" s="17" t="s">
        <v>96</v>
      </c>
    </row>
    <row r="310" spans="1:15" x14ac:dyDescent="0.25">
      <c r="A310" s="12">
        <v>2309</v>
      </c>
      <c r="B310" s="13" t="s">
        <v>3174</v>
      </c>
      <c r="C310" s="13" t="s">
        <v>3175</v>
      </c>
      <c r="D310" s="14" t="s">
        <v>202</v>
      </c>
      <c r="E310" s="13" t="s">
        <v>399</v>
      </c>
      <c r="F310" s="16">
        <v>3</v>
      </c>
      <c r="G310" s="14"/>
      <c r="H310" s="14"/>
      <c r="I310" s="14"/>
      <c r="J310" s="15" t="s">
        <v>407</v>
      </c>
      <c r="K310" s="15" t="s">
        <v>408</v>
      </c>
      <c r="L310" s="17" t="s">
        <v>409</v>
      </c>
      <c r="M310" s="17" t="s">
        <v>410</v>
      </c>
      <c r="N310" s="17" t="s">
        <v>411</v>
      </c>
      <c r="O310" s="17" t="s">
        <v>412</v>
      </c>
    </row>
    <row r="311" spans="1:15" x14ac:dyDescent="0.25">
      <c r="A311" s="12">
        <v>2310</v>
      </c>
      <c r="B311" s="13" t="s">
        <v>3176</v>
      </c>
      <c r="C311" s="13" t="s">
        <v>3177</v>
      </c>
      <c r="D311" s="14" t="s">
        <v>202</v>
      </c>
      <c r="E311" s="13" t="s">
        <v>399</v>
      </c>
      <c r="F311" s="16">
        <v>3</v>
      </c>
      <c r="G311" s="14"/>
      <c r="H311" s="14"/>
      <c r="I311" s="14"/>
      <c r="J311" s="15" t="s">
        <v>413</v>
      </c>
      <c r="K311" s="15" t="s">
        <v>414</v>
      </c>
      <c r="L311" s="17" t="s">
        <v>415</v>
      </c>
      <c r="M311" s="17" t="s">
        <v>416</v>
      </c>
      <c r="N311" s="17" t="s">
        <v>417</v>
      </c>
      <c r="O311" s="17" t="s">
        <v>96</v>
      </c>
    </row>
    <row r="312" spans="1:15" x14ac:dyDescent="0.25">
      <c r="A312" s="12">
        <v>2311</v>
      </c>
      <c r="B312" s="22" t="s">
        <v>3178</v>
      </c>
      <c r="C312" s="22" t="s">
        <v>3179</v>
      </c>
      <c r="D312" s="14" t="s">
        <v>202</v>
      </c>
      <c r="E312" s="22" t="s">
        <v>399</v>
      </c>
      <c r="F312" s="12">
        <v>3</v>
      </c>
      <c r="G312" s="14"/>
      <c r="H312" s="14"/>
      <c r="I312" s="23"/>
      <c r="J312" s="21" t="s">
        <v>418</v>
      </c>
      <c r="K312" s="21" t="s">
        <v>419</v>
      </c>
      <c r="L312" s="17" t="s">
        <v>420</v>
      </c>
      <c r="M312" s="17" t="s">
        <v>421</v>
      </c>
      <c r="N312" s="17" t="s">
        <v>422</v>
      </c>
      <c r="O312" s="17" t="s">
        <v>96</v>
      </c>
    </row>
    <row r="313" spans="1:15" x14ac:dyDescent="0.25">
      <c r="A313" s="12">
        <v>2312</v>
      </c>
      <c r="B313" s="13" t="s">
        <v>2670</v>
      </c>
      <c r="C313" s="13" t="s">
        <v>2671</v>
      </c>
      <c r="D313" s="14" t="s">
        <v>202</v>
      </c>
      <c r="E313" s="13" t="s">
        <v>399</v>
      </c>
      <c r="F313" s="16">
        <v>2</v>
      </c>
      <c r="G313" s="14"/>
      <c r="H313" s="14"/>
      <c r="I313" s="14"/>
      <c r="J313" s="15" t="s">
        <v>1396</v>
      </c>
      <c r="K313" s="15" t="s">
        <v>1397</v>
      </c>
      <c r="L313" s="17" t="s">
        <v>1398</v>
      </c>
      <c r="M313" s="17" t="s">
        <v>1399</v>
      </c>
      <c r="N313" s="17" t="s">
        <v>1400</v>
      </c>
      <c r="O313" s="17" t="s">
        <v>96</v>
      </c>
    </row>
    <row r="314" spans="1:15" x14ac:dyDescent="0.25">
      <c r="A314" s="12">
        <v>2313</v>
      </c>
      <c r="B314" s="22" t="s">
        <v>2672</v>
      </c>
      <c r="C314" s="22" t="s">
        <v>2673</v>
      </c>
      <c r="D314" s="14" t="s">
        <v>202</v>
      </c>
      <c r="E314" s="22" t="s">
        <v>399</v>
      </c>
      <c r="F314" s="12">
        <v>2</v>
      </c>
      <c r="G314" s="14"/>
      <c r="H314" s="14"/>
      <c r="I314" s="23"/>
      <c r="J314" s="21" t="s">
        <v>1401</v>
      </c>
      <c r="K314" s="21" t="s">
        <v>762</v>
      </c>
      <c r="L314" s="17" t="s">
        <v>1402</v>
      </c>
      <c r="M314" s="17" t="s">
        <v>763</v>
      </c>
      <c r="N314" s="17" t="s">
        <v>1403</v>
      </c>
      <c r="O314" s="17" t="s">
        <v>96</v>
      </c>
    </row>
    <row r="315" spans="1:15" x14ac:dyDescent="0.25">
      <c r="A315" s="12">
        <v>2314</v>
      </c>
      <c r="B315" s="22" t="s">
        <v>1404</v>
      </c>
      <c r="C315" s="22" t="s">
        <v>1405</v>
      </c>
      <c r="D315" s="14" t="s">
        <v>202</v>
      </c>
      <c r="E315" s="22" t="s">
        <v>399</v>
      </c>
      <c r="F315" s="12">
        <v>2</v>
      </c>
      <c r="G315" s="14"/>
      <c r="H315" s="14"/>
      <c r="I315" s="23"/>
      <c r="J315" s="21" t="s">
        <v>1406</v>
      </c>
      <c r="K315" s="21" t="s">
        <v>106</v>
      </c>
      <c r="L315" s="17" t="s">
        <v>1407</v>
      </c>
      <c r="M315" s="17" t="s">
        <v>108</v>
      </c>
      <c r="N315" s="17" t="s">
        <v>1408</v>
      </c>
      <c r="O315" s="17" t="s">
        <v>96</v>
      </c>
    </row>
    <row r="316" spans="1:15" x14ac:dyDescent="0.25">
      <c r="A316" s="12">
        <v>2315</v>
      </c>
      <c r="B316" s="13" t="s">
        <v>2674</v>
      </c>
      <c r="C316" s="13" t="s">
        <v>2675</v>
      </c>
      <c r="D316" s="14" t="s">
        <v>202</v>
      </c>
      <c r="E316" s="13" t="s">
        <v>399</v>
      </c>
      <c r="F316" s="16">
        <v>2</v>
      </c>
      <c r="G316" s="14"/>
      <c r="H316" s="14"/>
      <c r="I316" s="14"/>
      <c r="J316" s="15" t="s">
        <v>1311</v>
      </c>
      <c r="K316" s="15" t="s">
        <v>1409</v>
      </c>
      <c r="L316" s="17" t="s">
        <v>1312</v>
      </c>
      <c r="M316" s="17" t="s">
        <v>1410</v>
      </c>
      <c r="N316" s="17" t="s">
        <v>1411</v>
      </c>
      <c r="O316" s="17" t="s">
        <v>96</v>
      </c>
    </row>
    <row r="317" spans="1:15" x14ac:dyDescent="0.25">
      <c r="A317" s="12">
        <v>2316</v>
      </c>
      <c r="B317" s="13" t="s">
        <v>3423</v>
      </c>
      <c r="C317" s="13" t="s">
        <v>3424</v>
      </c>
      <c r="D317" s="14" t="s">
        <v>202</v>
      </c>
      <c r="E317" s="13" t="s">
        <v>2520</v>
      </c>
      <c r="F317" s="16">
        <v>2</v>
      </c>
      <c r="G317" s="14" t="s">
        <v>3425</v>
      </c>
      <c r="H317" s="14" t="s">
        <v>965</v>
      </c>
      <c r="I317" s="14"/>
      <c r="J317" s="15" t="s">
        <v>3426</v>
      </c>
      <c r="K317" s="15" t="s">
        <v>1289</v>
      </c>
      <c r="L317" s="17" t="s">
        <v>3427</v>
      </c>
      <c r="M317" s="17" t="s">
        <v>1291</v>
      </c>
      <c r="N317" s="17" t="s">
        <v>1371</v>
      </c>
      <c r="O317" s="17" t="s">
        <v>96</v>
      </c>
    </row>
    <row r="318" spans="1:15" x14ac:dyDescent="0.25">
      <c r="A318" s="12">
        <v>2317</v>
      </c>
      <c r="B318" s="13" t="s">
        <v>3428</v>
      </c>
      <c r="C318" s="13" t="s">
        <v>3429</v>
      </c>
      <c r="D318" s="14" t="s">
        <v>202</v>
      </c>
      <c r="E318" s="13" t="s">
        <v>431</v>
      </c>
      <c r="F318" s="16">
        <v>2</v>
      </c>
      <c r="G318" s="14" t="s">
        <v>3425</v>
      </c>
      <c r="H318" s="14" t="s">
        <v>965</v>
      </c>
      <c r="I318" s="14"/>
      <c r="J318" s="15" t="s">
        <v>3430</v>
      </c>
      <c r="K318" s="15" t="s">
        <v>957</v>
      </c>
      <c r="L318" s="17" t="s">
        <v>3431</v>
      </c>
      <c r="M318" s="17" t="s">
        <v>958</v>
      </c>
      <c r="N318" s="17" t="s">
        <v>3432</v>
      </c>
      <c r="O318" s="17" t="s">
        <v>96</v>
      </c>
    </row>
    <row r="319" spans="1:15" x14ac:dyDescent="0.25">
      <c r="A319" s="12">
        <v>2318</v>
      </c>
      <c r="B319" s="13" t="s">
        <v>3433</v>
      </c>
      <c r="C319" s="13" t="s">
        <v>3434</v>
      </c>
      <c r="D319" s="14" t="s">
        <v>202</v>
      </c>
      <c r="E319" s="13" t="s">
        <v>2695</v>
      </c>
      <c r="F319" s="16">
        <v>3</v>
      </c>
      <c r="G319" s="14" t="s">
        <v>3435</v>
      </c>
      <c r="H319" s="14" t="s">
        <v>965</v>
      </c>
      <c r="I319" s="14"/>
      <c r="J319" s="15" t="s">
        <v>3436</v>
      </c>
      <c r="K319" s="15" t="s">
        <v>470</v>
      </c>
      <c r="L319" s="17" t="s">
        <v>3437</v>
      </c>
      <c r="M319" s="17" t="s">
        <v>471</v>
      </c>
      <c r="N319" s="17" t="s">
        <v>411</v>
      </c>
      <c r="O319" s="17" t="s">
        <v>96</v>
      </c>
    </row>
    <row r="320" spans="1:15" x14ac:dyDescent="0.25">
      <c r="A320" s="12">
        <v>2319</v>
      </c>
      <c r="B320" s="13" t="s">
        <v>3438</v>
      </c>
      <c r="C320" s="13" t="s">
        <v>3439</v>
      </c>
      <c r="D320" s="14" t="s">
        <v>202</v>
      </c>
      <c r="E320" s="13" t="s">
        <v>348</v>
      </c>
      <c r="F320" s="16">
        <v>3</v>
      </c>
      <c r="G320" s="14" t="s">
        <v>3435</v>
      </c>
      <c r="H320" s="14" t="s">
        <v>965</v>
      </c>
      <c r="I320" s="14"/>
      <c r="J320" s="15" t="s">
        <v>3440</v>
      </c>
      <c r="K320" s="15" t="s">
        <v>3441</v>
      </c>
      <c r="L320" s="17" t="s">
        <v>3442</v>
      </c>
      <c r="M320" s="17" t="s">
        <v>3443</v>
      </c>
      <c r="N320" s="17" t="s">
        <v>3444</v>
      </c>
      <c r="O320" s="17" t="s">
        <v>96</v>
      </c>
    </row>
    <row r="321" spans="1:15" x14ac:dyDescent="0.25">
      <c r="A321" s="12">
        <v>2320</v>
      </c>
      <c r="B321" s="13" t="s">
        <v>383</v>
      </c>
      <c r="C321" s="13" t="s">
        <v>836</v>
      </c>
      <c r="D321" s="14" t="s">
        <v>202</v>
      </c>
      <c r="E321" s="13" t="s">
        <v>2721</v>
      </c>
      <c r="F321" s="16">
        <v>3</v>
      </c>
      <c r="G321" s="14" t="s">
        <v>3435</v>
      </c>
      <c r="H321" s="14" t="s">
        <v>965</v>
      </c>
      <c r="I321" s="14"/>
      <c r="J321" s="15" t="s">
        <v>385</v>
      </c>
      <c r="K321" s="15" t="s">
        <v>509</v>
      </c>
      <c r="L321" s="17" t="s">
        <v>387</v>
      </c>
      <c r="M321" s="17" t="s">
        <v>510</v>
      </c>
      <c r="N321" s="17" t="s">
        <v>837</v>
      </c>
      <c r="O321" s="17" t="s">
        <v>96</v>
      </c>
    </row>
    <row r="322" spans="1:15" x14ac:dyDescent="0.25">
      <c r="A322" s="12">
        <v>2321</v>
      </c>
      <c r="B322" s="13" t="s">
        <v>172</v>
      </c>
      <c r="C322" s="13" t="s">
        <v>666</v>
      </c>
      <c r="D322" s="14" t="s">
        <v>202</v>
      </c>
      <c r="E322" s="13" t="s">
        <v>2721</v>
      </c>
      <c r="F322" s="16">
        <v>3</v>
      </c>
      <c r="G322" s="14" t="s">
        <v>3435</v>
      </c>
      <c r="H322" s="14" t="s">
        <v>965</v>
      </c>
      <c r="I322" s="14"/>
      <c r="J322" s="15" t="s">
        <v>173</v>
      </c>
      <c r="K322" s="15" t="s">
        <v>484</v>
      </c>
      <c r="L322" s="17" t="s">
        <v>175</v>
      </c>
      <c r="M322" s="17" t="s">
        <v>485</v>
      </c>
      <c r="N322" s="17" t="s">
        <v>839</v>
      </c>
      <c r="O322" s="17" t="s">
        <v>96</v>
      </c>
    </row>
    <row r="323" spans="1:15" x14ac:dyDescent="0.25">
      <c r="A323" s="12">
        <v>2322</v>
      </c>
      <c r="B323" s="13" t="s">
        <v>840</v>
      </c>
      <c r="C323" s="13" t="s">
        <v>841</v>
      </c>
      <c r="D323" s="14" t="s">
        <v>202</v>
      </c>
      <c r="E323" s="13" t="s">
        <v>2721</v>
      </c>
      <c r="F323" s="16">
        <v>3</v>
      </c>
      <c r="G323" s="14" t="s">
        <v>3435</v>
      </c>
      <c r="H323" s="14" t="s">
        <v>965</v>
      </c>
      <c r="I323" s="14"/>
      <c r="J323" s="15" t="s">
        <v>842</v>
      </c>
      <c r="K323" s="15" t="s">
        <v>843</v>
      </c>
      <c r="L323" s="17" t="s">
        <v>844</v>
      </c>
      <c r="M323" s="17" t="s">
        <v>845</v>
      </c>
      <c r="N323" s="17" t="s">
        <v>846</v>
      </c>
      <c r="O323" s="17" t="s">
        <v>96</v>
      </c>
    </row>
    <row r="324" spans="1:15" x14ac:dyDescent="0.25">
      <c r="A324" s="12">
        <v>2323</v>
      </c>
      <c r="B324" s="13" t="s">
        <v>847</v>
      </c>
      <c r="C324" s="13" t="s">
        <v>848</v>
      </c>
      <c r="D324" s="14" t="s">
        <v>202</v>
      </c>
      <c r="E324" s="13" t="s">
        <v>2721</v>
      </c>
      <c r="F324" s="16">
        <v>3</v>
      </c>
      <c r="G324" s="14" t="s">
        <v>3435</v>
      </c>
      <c r="H324" s="14" t="s">
        <v>965</v>
      </c>
      <c r="I324" s="14"/>
      <c r="J324" s="15" t="s">
        <v>849</v>
      </c>
      <c r="K324" s="15" t="s">
        <v>850</v>
      </c>
      <c r="L324" s="17" t="s">
        <v>851</v>
      </c>
      <c r="M324" s="17" t="s">
        <v>852</v>
      </c>
      <c r="N324" s="17" t="s">
        <v>853</v>
      </c>
      <c r="O324" s="17" t="s">
        <v>96</v>
      </c>
    </row>
    <row r="325" spans="1:15" x14ac:dyDescent="0.25">
      <c r="A325" s="12">
        <v>2324</v>
      </c>
      <c r="B325" s="13" t="s">
        <v>383</v>
      </c>
      <c r="C325" s="13" t="s">
        <v>854</v>
      </c>
      <c r="D325" s="14" t="s">
        <v>202</v>
      </c>
      <c r="E325" s="13" t="s">
        <v>2721</v>
      </c>
      <c r="F325" s="16">
        <v>3</v>
      </c>
      <c r="G325" s="14" t="s">
        <v>3435</v>
      </c>
      <c r="H325" s="14" t="s">
        <v>965</v>
      </c>
      <c r="I325" s="14"/>
      <c r="J325" s="15" t="s">
        <v>385</v>
      </c>
      <c r="K325" s="15" t="s">
        <v>379</v>
      </c>
      <c r="L325" s="17" t="s">
        <v>387</v>
      </c>
      <c r="M325" s="17" t="s">
        <v>381</v>
      </c>
      <c r="N325" s="17" t="s">
        <v>855</v>
      </c>
      <c r="O325" s="17" t="s">
        <v>96</v>
      </c>
    </row>
    <row r="326" spans="1:15" x14ac:dyDescent="0.25">
      <c r="A326" s="12">
        <v>2325</v>
      </c>
      <c r="B326" s="13" t="s">
        <v>856</v>
      </c>
      <c r="C326" s="13" t="s">
        <v>857</v>
      </c>
      <c r="D326" s="14" t="s">
        <v>202</v>
      </c>
      <c r="E326" s="13" t="s">
        <v>2721</v>
      </c>
      <c r="F326" s="16">
        <v>3</v>
      </c>
      <c r="G326" s="14" t="s">
        <v>3435</v>
      </c>
      <c r="H326" s="14" t="s">
        <v>965</v>
      </c>
      <c r="I326" s="14"/>
      <c r="J326" s="15" t="s">
        <v>858</v>
      </c>
      <c r="K326" s="15" t="s">
        <v>859</v>
      </c>
      <c r="L326" s="17" t="s">
        <v>860</v>
      </c>
      <c r="M326" s="17" t="s">
        <v>861</v>
      </c>
      <c r="N326" s="17" t="s">
        <v>620</v>
      </c>
      <c r="O326" s="17" t="s">
        <v>96</v>
      </c>
    </row>
    <row r="327" spans="1:15" x14ac:dyDescent="0.25">
      <c r="A327" s="12">
        <v>2326</v>
      </c>
      <c r="B327" s="13" t="s">
        <v>862</v>
      </c>
      <c r="C327" s="13" t="s">
        <v>863</v>
      </c>
      <c r="D327" s="14" t="s">
        <v>202</v>
      </c>
      <c r="E327" s="13" t="s">
        <v>2721</v>
      </c>
      <c r="F327" s="16">
        <v>3</v>
      </c>
      <c r="G327" s="14" t="s">
        <v>3435</v>
      </c>
      <c r="H327" s="14" t="s">
        <v>965</v>
      </c>
      <c r="I327" s="14"/>
      <c r="J327" s="15" t="s">
        <v>864</v>
      </c>
      <c r="K327" s="15" t="s">
        <v>865</v>
      </c>
      <c r="L327" s="17" t="s">
        <v>866</v>
      </c>
      <c r="M327" s="17" t="s">
        <v>867</v>
      </c>
      <c r="N327" s="17" t="s">
        <v>868</v>
      </c>
      <c r="O327" s="17" t="s">
        <v>96</v>
      </c>
    </row>
    <row r="328" spans="1:15" x14ac:dyDescent="0.25">
      <c r="A328" s="12">
        <v>2327</v>
      </c>
      <c r="B328" s="13" t="s">
        <v>869</v>
      </c>
      <c r="C328" s="13" t="s">
        <v>870</v>
      </c>
      <c r="D328" s="14" t="s">
        <v>202</v>
      </c>
      <c r="E328" s="13" t="s">
        <v>2721</v>
      </c>
      <c r="F328" s="16">
        <v>3</v>
      </c>
      <c r="G328" s="14" t="s">
        <v>3435</v>
      </c>
      <c r="H328" s="14" t="s">
        <v>965</v>
      </c>
      <c r="I328" s="14"/>
      <c r="J328" s="15" t="s">
        <v>770</v>
      </c>
      <c r="K328" s="15" t="s">
        <v>871</v>
      </c>
      <c r="L328" s="17" t="s">
        <v>771</v>
      </c>
      <c r="M328" s="17" t="s">
        <v>872</v>
      </c>
      <c r="N328" s="17" t="s">
        <v>873</v>
      </c>
      <c r="O328" s="17" t="s">
        <v>96</v>
      </c>
    </row>
    <row r="329" spans="1:15" x14ac:dyDescent="0.25">
      <c r="A329" s="12">
        <v>2328</v>
      </c>
      <c r="B329" s="13" t="s">
        <v>874</v>
      </c>
      <c r="C329" s="13" t="s">
        <v>875</v>
      </c>
      <c r="D329" s="14" t="s">
        <v>202</v>
      </c>
      <c r="E329" s="13" t="s">
        <v>2721</v>
      </c>
      <c r="F329" s="16">
        <v>3</v>
      </c>
      <c r="G329" s="14" t="s">
        <v>3435</v>
      </c>
      <c r="H329" s="14" t="s">
        <v>965</v>
      </c>
      <c r="I329" s="14"/>
      <c r="J329" s="15" t="s">
        <v>876</v>
      </c>
      <c r="K329" s="15" t="s">
        <v>533</v>
      </c>
      <c r="L329" s="17" t="s">
        <v>782</v>
      </c>
      <c r="M329" s="17" t="s">
        <v>534</v>
      </c>
      <c r="N329" s="17" t="s">
        <v>877</v>
      </c>
      <c r="O329" s="17" t="s">
        <v>96</v>
      </c>
    </row>
    <row r="330" spans="1:15" x14ac:dyDescent="0.25">
      <c r="A330" s="12">
        <v>2329</v>
      </c>
      <c r="B330" s="13" t="s">
        <v>878</v>
      </c>
      <c r="C330" s="13" t="s">
        <v>879</v>
      </c>
      <c r="D330" s="14" t="s">
        <v>202</v>
      </c>
      <c r="E330" s="13" t="s">
        <v>2721</v>
      </c>
      <c r="F330" s="16">
        <v>3</v>
      </c>
      <c r="G330" s="14" t="s">
        <v>3445</v>
      </c>
      <c r="H330" s="14" t="s">
        <v>965</v>
      </c>
      <c r="I330" s="14"/>
      <c r="J330" s="15" t="s">
        <v>880</v>
      </c>
      <c r="K330" s="15" t="s">
        <v>881</v>
      </c>
      <c r="L330" s="17" t="s">
        <v>882</v>
      </c>
      <c r="M330" s="17" t="s">
        <v>883</v>
      </c>
      <c r="N330" s="17" t="s">
        <v>372</v>
      </c>
      <c r="O330" s="17" t="s">
        <v>96</v>
      </c>
    </row>
    <row r="331" spans="1:15" x14ac:dyDescent="0.25">
      <c r="A331" s="12">
        <v>2330</v>
      </c>
      <c r="B331" s="13" t="s">
        <v>885</v>
      </c>
      <c r="C331" s="13" t="s">
        <v>3446</v>
      </c>
      <c r="D331" s="14" t="s">
        <v>202</v>
      </c>
      <c r="E331" s="13" t="s">
        <v>2721</v>
      </c>
      <c r="F331" s="16">
        <v>3</v>
      </c>
      <c r="G331" s="14" t="s">
        <v>3445</v>
      </c>
      <c r="H331" s="14" t="s">
        <v>965</v>
      </c>
      <c r="I331" s="14"/>
      <c r="J331" s="15" t="s">
        <v>886</v>
      </c>
      <c r="K331" s="15" t="s">
        <v>185</v>
      </c>
      <c r="L331" s="17" t="s">
        <v>887</v>
      </c>
      <c r="M331" s="17" t="s">
        <v>186</v>
      </c>
      <c r="N331" s="17" t="s">
        <v>687</v>
      </c>
      <c r="O331" s="17" t="s">
        <v>96</v>
      </c>
    </row>
    <row r="332" spans="1:15" x14ac:dyDescent="0.25">
      <c r="A332" s="12">
        <v>2331</v>
      </c>
      <c r="B332" s="13" t="s">
        <v>888</v>
      </c>
      <c r="C332" s="13" t="s">
        <v>889</v>
      </c>
      <c r="D332" s="14" t="s">
        <v>202</v>
      </c>
      <c r="E332" s="13" t="s">
        <v>2721</v>
      </c>
      <c r="F332" s="16">
        <v>3</v>
      </c>
      <c r="G332" s="14" t="s">
        <v>3445</v>
      </c>
      <c r="H332" s="14" t="s">
        <v>965</v>
      </c>
      <c r="I332" s="14"/>
      <c r="J332" s="15" t="s">
        <v>890</v>
      </c>
      <c r="K332" s="15" t="s">
        <v>484</v>
      </c>
      <c r="L332" s="17" t="s">
        <v>891</v>
      </c>
      <c r="M332" s="17" t="s">
        <v>485</v>
      </c>
      <c r="N332" s="17" t="s">
        <v>892</v>
      </c>
      <c r="O332" s="17" t="s">
        <v>96</v>
      </c>
    </row>
    <row r="333" spans="1:15" x14ac:dyDescent="0.25">
      <c r="A333" s="12">
        <v>2332</v>
      </c>
      <c r="B333" s="13" t="s">
        <v>668</v>
      </c>
      <c r="C333" s="13" t="s">
        <v>893</v>
      </c>
      <c r="D333" s="14" t="s">
        <v>202</v>
      </c>
      <c r="E333" s="13" t="s">
        <v>2721</v>
      </c>
      <c r="F333" s="16">
        <v>3</v>
      </c>
      <c r="G333" s="14" t="s">
        <v>3445</v>
      </c>
      <c r="H333" s="14" t="s">
        <v>965</v>
      </c>
      <c r="I333" s="14"/>
      <c r="J333" s="15" t="s">
        <v>670</v>
      </c>
      <c r="K333" s="15" t="s">
        <v>203</v>
      </c>
      <c r="L333" s="17" t="s">
        <v>671</v>
      </c>
      <c r="M333" s="17" t="s">
        <v>595</v>
      </c>
      <c r="N333" s="17" t="s">
        <v>855</v>
      </c>
      <c r="O333" s="17" t="s">
        <v>96</v>
      </c>
    </row>
    <row r="334" spans="1:15" x14ac:dyDescent="0.25">
      <c r="A334" s="12">
        <v>2333</v>
      </c>
      <c r="B334" s="13" t="s">
        <v>894</v>
      </c>
      <c r="C334" s="13" t="s">
        <v>895</v>
      </c>
      <c r="D334" s="14" t="s">
        <v>202</v>
      </c>
      <c r="E334" s="13" t="s">
        <v>2721</v>
      </c>
      <c r="F334" s="16">
        <v>3</v>
      </c>
      <c r="G334" s="14" t="s">
        <v>3445</v>
      </c>
      <c r="H334" s="14" t="s">
        <v>965</v>
      </c>
      <c r="I334" s="14"/>
      <c r="J334" s="15" t="s">
        <v>896</v>
      </c>
      <c r="K334" s="15" t="s">
        <v>897</v>
      </c>
      <c r="L334" s="17" t="s">
        <v>898</v>
      </c>
      <c r="M334" s="17" t="s">
        <v>899</v>
      </c>
      <c r="N334" s="17" t="s">
        <v>900</v>
      </c>
      <c r="O334" s="17" t="s">
        <v>96</v>
      </c>
    </row>
    <row r="335" spans="1:15" x14ac:dyDescent="0.25">
      <c r="A335" s="12">
        <v>2334</v>
      </c>
      <c r="B335" s="13" t="s">
        <v>2719</v>
      </c>
      <c r="C335" s="13" t="s">
        <v>2720</v>
      </c>
      <c r="D335" s="14" t="s">
        <v>202</v>
      </c>
      <c r="E335" s="13" t="s">
        <v>2721</v>
      </c>
      <c r="F335" s="16">
        <v>2</v>
      </c>
      <c r="G335" s="14" t="s">
        <v>3445</v>
      </c>
      <c r="H335" s="14" t="s">
        <v>965</v>
      </c>
      <c r="I335" s="14"/>
      <c r="J335" s="15" t="s">
        <v>2722</v>
      </c>
      <c r="K335" s="15" t="s">
        <v>1199</v>
      </c>
      <c r="L335" s="17" t="s">
        <v>2723</v>
      </c>
      <c r="M335" s="17" t="s">
        <v>1200</v>
      </c>
      <c r="N335" s="17" t="s">
        <v>2012</v>
      </c>
      <c r="O335" s="17" t="s">
        <v>96</v>
      </c>
    </row>
    <row r="336" spans="1:15" x14ac:dyDescent="0.25">
      <c r="A336" s="12">
        <v>2335</v>
      </c>
      <c r="B336" s="13" t="s">
        <v>2724</v>
      </c>
      <c r="C336" s="13" t="s">
        <v>2725</v>
      </c>
      <c r="D336" s="14" t="s">
        <v>202</v>
      </c>
      <c r="E336" s="13" t="s">
        <v>2721</v>
      </c>
      <c r="F336" s="16">
        <v>2</v>
      </c>
      <c r="G336" s="14" t="s">
        <v>3445</v>
      </c>
      <c r="H336" s="14" t="s">
        <v>965</v>
      </c>
      <c r="I336" s="14"/>
      <c r="J336" s="15" t="s">
        <v>621</v>
      </c>
      <c r="K336" s="15" t="s">
        <v>2726</v>
      </c>
      <c r="L336" s="17" t="s">
        <v>622</v>
      </c>
      <c r="M336" s="17" t="s">
        <v>2727</v>
      </c>
      <c r="N336" s="17" t="s">
        <v>2728</v>
      </c>
      <c r="O336" s="17" t="s">
        <v>96</v>
      </c>
    </row>
    <row r="337" spans="1:15" x14ac:dyDescent="0.25">
      <c r="A337" s="12">
        <v>2336</v>
      </c>
      <c r="B337" s="13" t="s">
        <v>2729</v>
      </c>
      <c r="C337" s="13" t="s">
        <v>2730</v>
      </c>
      <c r="D337" s="14" t="s">
        <v>202</v>
      </c>
      <c r="E337" s="13" t="s">
        <v>2721</v>
      </c>
      <c r="F337" s="16">
        <v>2</v>
      </c>
      <c r="G337" s="14" t="s">
        <v>3445</v>
      </c>
      <c r="H337" s="14" t="s">
        <v>965</v>
      </c>
      <c r="I337" s="14"/>
      <c r="J337" s="15" t="s">
        <v>513</v>
      </c>
      <c r="K337" s="15" t="s">
        <v>2731</v>
      </c>
      <c r="L337" s="17" t="s">
        <v>514</v>
      </c>
      <c r="M337" s="17" t="s">
        <v>2732</v>
      </c>
      <c r="N337" s="17" t="s">
        <v>1159</v>
      </c>
      <c r="O337" s="17" t="s">
        <v>96</v>
      </c>
    </row>
    <row r="338" spans="1:15" x14ac:dyDescent="0.25">
      <c r="A338" s="12">
        <v>2337</v>
      </c>
      <c r="B338" s="13" t="s">
        <v>2733</v>
      </c>
      <c r="C338" s="13" t="s">
        <v>2734</v>
      </c>
      <c r="D338" s="14" t="s">
        <v>202</v>
      </c>
      <c r="E338" s="13" t="s">
        <v>2721</v>
      </c>
      <c r="F338" s="16">
        <v>2</v>
      </c>
      <c r="G338" s="14" t="s">
        <v>3445</v>
      </c>
      <c r="H338" s="14" t="s">
        <v>965</v>
      </c>
      <c r="I338" s="14"/>
      <c r="J338" s="15" t="s">
        <v>2735</v>
      </c>
      <c r="K338" s="15" t="s">
        <v>268</v>
      </c>
      <c r="L338" s="17" t="s">
        <v>2736</v>
      </c>
      <c r="M338" s="17" t="s">
        <v>270</v>
      </c>
      <c r="N338" s="17" t="s">
        <v>2737</v>
      </c>
      <c r="O338" s="17" t="s">
        <v>96</v>
      </c>
    </row>
    <row r="339" spans="1:15" x14ac:dyDescent="0.25">
      <c r="A339" s="12">
        <v>2338</v>
      </c>
      <c r="B339" s="13" t="s">
        <v>2738</v>
      </c>
      <c r="C339" s="13" t="s">
        <v>2739</v>
      </c>
      <c r="D339" s="14" t="s">
        <v>202</v>
      </c>
      <c r="E339" s="13" t="s">
        <v>2721</v>
      </c>
      <c r="F339" s="16">
        <v>2</v>
      </c>
      <c r="G339" s="14" t="s">
        <v>3445</v>
      </c>
      <c r="H339" s="14" t="s">
        <v>965</v>
      </c>
      <c r="I339" s="14"/>
      <c r="J339" s="15" t="s">
        <v>1002</v>
      </c>
      <c r="K339" s="15" t="s">
        <v>308</v>
      </c>
      <c r="L339" s="17" t="s">
        <v>1004</v>
      </c>
      <c r="M339" s="17" t="s">
        <v>309</v>
      </c>
      <c r="N339" s="17" t="s">
        <v>2728</v>
      </c>
      <c r="O339" s="17" t="s">
        <v>96</v>
      </c>
    </row>
    <row r="340" spans="1:15" x14ac:dyDescent="0.25">
      <c r="A340" s="12">
        <v>2339</v>
      </c>
      <c r="B340" s="13" t="s">
        <v>2740</v>
      </c>
      <c r="C340" s="13" t="s">
        <v>2741</v>
      </c>
      <c r="D340" s="14" t="s">
        <v>202</v>
      </c>
      <c r="E340" s="13" t="s">
        <v>2721</v>
      </c>
      <c r="F340" s="16">
        <v>2</v>
      </c>
      <c r="G340" s="14" t="s">
        <v>3445</v>
      </c>
      <c r="H340" s="14" t="s">
        <v>965</v>
      </c>
      <c r="I340" s="14"/>
      <c r="J340" s="15" t="s">
        <v>2742</v>
      </c>
      <c r="K340" s="15" t="s">
        <v>487</v>
      </c>
      <c r="L340" s="17" t="s">
        <v>2743</v>
      </c>
      <c r="M340" s="17" t="s">
        <v>488</v>
      </c>
      <c r="N340" s="17" t="s">
        <v>2744</v>
      </c>
      <c r="O340" s="17" t="s">
        <v>96</v>
      </c>
    </row>
    <row r="341" spans="1:15" x14ac:dyDescent="0.25">
      <c r="A341" s="12">
        <v>2340</v>
      </c>
      <c r="B341" s="13" t="s">
        <v>2745</v>
      </c>
      <c r="C341" s="13" t="s">
        <v>2746</v>
      </c>
      <c r="D341" s="14" t="s">
        <v>202</v>
      </c>
      <c r="E341" s="13" t="s">
        <v>2721</v>
      </c>
      <c r="F341" s="16">
        <v>2</v>
      </c>
      <c r="G341" s="14" t="s">
        <v>3445</v>
      </c>
      <c r="H341" s="14" t="s">
        <v>965</v>
      </c>
      <c r="I341" s="14"/>
      <c r="J341" s="15" t="s">
        <v>1945</v>
      </c>
      <c r="K341" s="15" t="s">
        <v>2747</v>
      </c>
      <c r="L341" s="17" t="s">
        <v>1946</v>
      </c>
      <c r="M341" s="17" t="s">
        <v>2748</v>
      </c>
      <c r="N341" s="17" t="s">
        <v>1464</v>
      </c>
      <c r="O341" s="17" t="s">
        <v>96</v>
      </c>
    </row>
    <row r="342" spans="1:15" x14ac:dyDescent="0.25">
      <c r="A342" s="12">
        <v>2341</v>
      </c>
      <c r="B342" s="13" t="s">
        <v>2749</v>
      </c>
      <c r="C342" s="13" t="s">
        <v>2750</v>
      </c>
      <c r="D342" s="14" t="s">
        <v>202</v>
      </c>
      <c r="E342" s="13" t="s">
        <v>2721</v>
      </c>
      <c r="F342" s="16">
        <v>2</v>
      </c>
      <c r="G342" s="14" t="s">
        <v>3445</v>
      </c>
      <c r="H342" s="14" t="s">
        <v>965</v>
      </c>
      <c r="I342" s="14"/>
      <c r="J342" s="15" t="s">
        <v>774</v>
      </c>
      <c r="K342" s="15" t="s">
        <v>2751</v>
      </c>
      <c r="L342" s="17" t="s">
        <v>775</v>
      </c>
      <c r="M342" s="17" t="s">
        <v>2752</v>
      </c>
      <c r="N342" s="17" t="s">
        <v>1458</v>
      </c>
      <c r="O342" s="17" t="s">
        <v>96</v>
      </c>
    </row>
    <row r="343" spans="1:15" x14ac:dyDescent="0.25">
      <c r="A343" s="12">
        <v>2342</v>
      </c>
      <c r="B343" s="13" t="s">
        <v>2753</v>
      </c>
      <c r="C343" s="13" t="s">
        <v>2754</v>
      </c>
      <c r="D343" s="14" t="s">
        <v>202</v>
      </c>
      <c r="E343" s="13" t="s">
        <v>2721</v>
      </c>
      <c r="F343" s="16">
        <v>2</v>
      </c>
      <c r="G343" s="14" t="s">
        <v>3445</v>
      </c>
      <c r="H343" s="14" t="s">
        <v>965</v>
      </c>
      <c r="I343" s="14"/>
      <c r="J343" s="15" t="s">
        <v>1768</v>
      </c>
      <c r="K343" s="15" t="s">
        <v>1176</v>
      </c>
      <c r="L343" s="17" t="s">
        <v>2755</v>
      </c>
      <c r="M343" s="17" t="s">
        <v>1178</v>
      </c>
      <c r="N343" s="17" t="s">
        <v>2245</v>
      </c>
      <c r="O343" s="17" t="s">
        <v>96</v>
      </c>
    </row>
    <row r="344" spans="1:15" x14ac:dyDescent="0.25">
      <c r="A344" s="12">
        <v>2343</v>
      </c>
      <c r="B344" s="29" t="s">
        <v>1369</v>
      </c>
      <c r="C344" s="29" t="s">
        <v>2756</v>
      </c>
      <c r="D344" s="14" t="s">
        <v>202</v>
      </c>
      <c r="E344" s="29" t="s">
        <v>2721</v>
      </c>
      <c r="F344" s="12">
        <v>2</v>
      </c>
      <c r="G344" s="26" t="s">
        <v>3445</v>
      </c>
      <c r="H344" s="19" t="s">
        <v>965</v>
      </c>
      <c r="I344" s="20"/>
      <c r="J344" s="21" t="s">
        <v>109</v>
      </c>
      <c r="K344" s="21" t="s">
        <v>203</v>
      </c>
      <c r="L344" s="17" t="s">
        <v>111</v>
      </c>
      <c r="M344" s="17" t="s">
        <v>595</v>
      </c>
      <c r="N344" s="17" t="s">
        <v>1468</v>
      </c>
      <c r="O344" s="17" t="s">
        <v>96</v>
      </c>
    </row>
    <row r="345" spans="1:15" x14ac:dyDescent="0.25">
      <c r="A345" s="12">
        <v>2344</v>
      </c>
      <c r="B345" s="29" t="s">
        <v>2757</v>
      </c>
      <c r="C345" s="29" t="s">
        <v>2758</v>
      </c>
      <c r="D345" s="14" t="s">
        <v>202</v>
      </c>
      <c r="E345" s="29" t="s">
        <v>2721</v>
      </c>
      <c r="F345" s="12">
        <v>2</v>
      </c>
      <c r="G345" s="26" t="s">
        <v>3445</v>
      </c>
      <c r="H345" s="19" t="s">
        <v>965</v>
      </c>
      <c r="I345" s="20"/>
      <c r="J345" s="21" t="s">
        <v>2759</v>
      </c>
      <c r="K345" s="21" t="s">
        <v>158</v>
      </c>
      <c r="L345" s="17" t="s">
        <v>2760</v>
      </c>
      <c r="M345" s="17" t="s">
        <v>160</v>
      </c>
      <c r="N345" s="17" t="s">
        <v>2761</v>
      </c>
      <c r="O345" s="17" t="s">
        <v>96</v>
      </c>
    </row>
    <row r="346" spans="1:15" x14ac:dyDescent="0.25">
      <c r="A346" s="12">
        <v>2345</v>
      </c>
      <c r="B346" s="29" t="s">
        <v>675</v>
      </c>
      <c r="C346" s="29" t="s">
        <v>836</v>
      </c>
      <c r="D346" s="14" t="s">
        <v>202</v>
      </c>
      <c r="E346" s="29" t="s">
        <v>2721</v>
      </c>
      <c r="F346" s="12">
        <v>2</v>
      </c>
      <c r="G346" s="26" t="s">
        <v>3445</v>
      </c>
      <c r="H346" s="19" t="s">
        <v>965</v>
      </c>
      <c r="I346" s="20"/>
      <c r="J346" s="21" t="s">
        <v>677</v>
      </c>
      <c r="K346" s="21" t="s">
        <v>509</v>
      </c>
      <c r="L346" s="17" t="s">
        <v>679</v>
      </c>
      <c r="M346" s="17" t="s">
        <v>510</v>
      </c>
      <c r="N346" s="17" t="s">
        <v>2762</v>
      </c>
      <c r="O346" s="17" t="s">
        <v>96</v>
      </c>
    </row>
    <row r="347" spans="1:15" x14ac:dyDescent="0.25">
      <c r="A347" s="12">
        <v>2346</v>
      </c>
      <c r="B347" s="29" t="s">
        <v>847</v>
      </c>
      <c r="C347" s="29" t="s">
        <v>2763</v>
      </c>
      <c r="D347" s="14" t="s">
        <v>202</v>
      </c>
      <c r="E347" s="29" t="s">
        <v>2721</v>
      </c>
      <c r="F347" s="12">
        <v>2</v>
      </c>
      <c r="G347" s="26" t="s">
        <v>3445</v>
      </c>
      <c r="H347" s="19" t="s">
        <v>965</v>
      </c>
      <c r="I347" s="20"/>
      <c r="J347" s="21" t="s">
        <v>849</v>
      </c>
      <c r="K347" s="21" t="s">
        <v>910</v>
      </c>
      <c r="L347" s="17" t="s">
        <v>851</v>
      </c>
      <c r="M347" s="17" t="s">
        <v>548</v>
      </c>
      <c r="N347" s="17" t="s">
        <v>1496</v>
      </c>
      <c r="O347" s="17" t="s">
        <v>96</v>
      </c>
    </row>
    <row r="348" spans="1:15" x14ac:dyDescent="0.25">
      <c r="A348" s="12">
        <v>2347</v>
      </c>
      <c r="B348" s="29" t="s">
        <v>885</v>
      </c>
      <c r="C348" s="29" t="s">
        <v>2764</v>
      </c>
      <c r="D348" s="14" t="s">
        <v>202</v>
      </c>
      <c r="E348" s="29" t="s">
        <v>2721</v>
      </c>
      <c r="F348" s="12">
        <v>2</v>
      </c>
      <c r="G348" s="26" t="s">
        <v>3445</v>
      </c>
      <c r="H348" s="19" t="s">
        <v>965</v>
      </c>
      <c r="I348" s="20"/>
      <c r="J348" s="21" t="s">
        <v>886</v>
      </c>
      <c r="K348" s="21" t="s">
        <v>2765</v>
      </c>
      <c r="L348" s="17" t="s">
        <v>887</v>
      </c>
      <c r="M348" s="17" t="s">
        <v>2766</v>
      </c>
      <c r="N348" s="17" t="s">
        <v>2767</v>
      </c>
      <c r="O348" s="17" t="s">
        <v>96</v>
      </c>
    </row>
    <row r="349" spans="1:15" x14ac:dyDescent="0.25">
      <c r="A349" s="12">
        <v>2348</v>
      </c>
      <c r="B349" s="29" t="s">
        <v>2768</v>
      </c>
      <c r="C349" s="29" t="s">
        <v>2769</v>
      </c>
      <c r="D349" s="14" t="s">
        <v>202</v>
      </c>
      <c r="E349" s="29" t="s">
        <v>2721</v>
      </c>
      <c r="F349" s="12">
        <v>2</v>
      </c>
      <c r="G349" s="26" t="s">
        <v>3445</v>
      </c>
      <c r="H349" s="19" t="s">
        <v>965</v>
      </c>
      <c r="I349" s="20"/>
      <c r="J349" s="21" t="s">
        <v>974</v>
      </c>
      <c r="K349" s="21" t="s">
        <v>2770</v>
      </c>
      <c r="L349" s="17" t="s">
        <v>975</v>
      </c>
      <c r="M349" s="17" t="s">
        <v>2771</v>
      </c>
      <c r="N349" s="17" t="s">
        <v>1189</v>
      </c>
      <c r="O349" s="17" t="s">
        <v>96</v>
      </c>
    </row>
    <row r="350" spans="1:15" x14ac:dyDescent="0.25">
      <c r="A350" s="12">
        <v>2349</v>
      </c>
      <c r="B350" s="29" t="s">
        <v>2772</v>
      </c>
      <c r="C350" s="29" t="s">
        <v>2773</v>
      </c>
      <c r="D350" s="14" t="s">
        <v>202</v>
      </c>
      <c r="E350" s="29" t="s">
        <v>2721</v>
      </c>
      <c r="F350" s="12">
        <v>2</v>
      </c>
      <c r="G350" s="26" t="s">
        <v>3445</v>
      </c>
      <c r="H350" s="19" t="s">
        <v>965</v>
      </c>
      <c r="I350" s="20"/>
      <c r="J350" s="21" t="s">
        <v>2774</v>
      </c>
      <c r="K350" s="21" t="s">
        <v>2775</v>
      </c>
      <c r="L350" s="17" t="s">
        <v>2776</v>
      </c>
      <c r="M350" s="17" t="s">
        <v>2777</v>
      </c>
      <c r="N350" s="17" t="s">
        <v>2778</v>
      </c>
      <c r="O350" s="17" t="s">
        <v>96</v>
      </c>
    </row>
    <row r="351" spans="1:15" x14ac:dyDescent="0.25">
      <c r="A351" s="12">
        <v>2350</v>
      </c>
      <c r="B351" s="29" t="s">
        <v>668</v>
      </c>
      <c r="C351" s="29" t="s">
        <v>2779</v>
      </c>
      <c r="D351" s="14" t="s">
        <v>202</v>
      </c>
      <c r="E351" s="29" t="s">
        <v>2721</v>
      </c>
      <c r="F351" s="12">
        <v>2</v>
      </c>
      <c r="G351" s="26" t="s">
        <v>3445</v>
      </c>
      <c r="H351" s="19" t="s">
        <v>965</v>
      </c>
      <c r="I351" s="20"/>
      <c r="J351" s="21" t="s">
        <v>670</v>
      </c>
      <c r="K351" s="21" t="s">
        <v>432</v>
      </c>
      <c r="L351" s="17" t="s">
        <v>671</v>
      </c>
      <c r="M351" s="17" t="s">
        <v>433</v>
      </c>
      <c r="N351" s="17" t="s">
        <v>2780</v>
      </c>
      <c r="O351" s="17" t="s">
        <v>96</v>
      </c>
    </row>
    <row r="352" spans="1:15" x14ac:dyDescent="0.25">
      <c r="A352" s="12">
        <v>2351</v>
      </c>
      <c r="B352" s="29" t="s">
        <v>2781</v>
      </c>
      <c r="C352" s="29" t="s">
        <v>570</v>
      </c>
      <c r="D352" s="14" t="s">
        <v>202</v>
      </c>
      <c r="E352" s="29" t="s">
        <v>2721</v>
      </c>
      <c r="F352" s="12">
        <v>2</v>
      </c>
      <c r="G352" s="26" t="s">
        <v>3445</v>
      </c>
      <c r="H352" s="19" t="s">
        <v>965</v>
      </c>
      <c r="I352" s="20"/>
      <c r="J352" s="21" t="s">
        <v>502</v>
      </c>
      <c r="K352" s="21" t="s">
        <v>511</v>
      </c>
      <c r="L352" s="17" t="s">
        <v>503</v>
      </c>
      <c r="M352" s="17" t="s">
        <v>512</v>
      </c>
      <c r="N352" s="17" t="s">
        <v>2782</v>
      </c>
      <c r="O352" s="17" t="s">
        <v>96</v>
      </c>
    </row>
    <row r="353" spans="1:15" x14ac:dyDescent="0.25">
      <c r="A353" s="12">
        <v>2352</v>
      </c>
      <c r="B353" s="29" t="s">
        <v>3447</v>
      </c>
      <c r="C353" s="29" t="s">
        <v>2783</v>
      </c>
      <c r="D353" s="14" t="s">
        <v>202</v>
      </c>
      <c r="E353" s="29" t="s">
        <v>2721</v>
      </c>
      <c r="F353" s="12">
        <v>2</v>
      </c>
      <c r="G353" s="26" t="s">
        <v>3445</v>
      </c>
      <c r="H353" s="19" t="s">
        <v>965</v>
      </c>
      <c r="I353" s="20"/>
      <c r="J353" s="21" t="s">
        <v>157</v>
      </c>
      <c r="K353" s="21" t="s">
        <v>2784</v>
      </c>
      <c r="L353" s="17" t="s">
        <v>159</v>
      </c>
      <c r="M353" s="17" t="s">
        <v>2785</v>
      </c>
      <c r="N353" s="17" t="s">
        <v>2786</v>
      </c>
      <c r="O353" s="17" t="s">
        <v>96</v>
      </c>
    </row>
    <row r="354" spans="1:15" x14ac:dyDescent="0.25">
      <c r="A354" s="12">
        <v>2353</v>
      </c>
      <c r="B354" s="29" t="s">
        <v>2709</v>
      </c>
      <c r="C354" s="29" t="s">
        <v>2710</v>
      </c>
      <c r="D354" s="14" t="s">
        <v>202</v>
      </c>
      <c r="E354" s="29" t="s">
        <v>3448</v>
      </c>
      <c r="F354" s="12">
        <v>2</v>
      </c>
      <c r="G354" s="26"/>
      <c r="H354" s="19"/>
      <c r="I354" s="20"/>
      <c r="J354" s="21" t="s">
        <v>1555</v>
      </c>
      <c r="K354" s="21" t="s">
        <v>1556</v>
      </c>
      <c r="L354" s="17" t="s">
        <v>1557</v>
      </c>
      <c r="M354" s="17" t="s">
        <v>1558</v>
      </c>
      <c r="N354" s="17" t="s">
        <v>1559</v>
      </c>
      <c r="O354" s="17" t="s">
        <v>96</v>
      </c>
    </row>
    <row r="355" spans="1:15" x14ac:dyDescent="0.25">
      <c r="A355" s="12">
        <v>2354</v>
      </c>
      <c r="B355" s="29" t="s">
        <v>299</v>
      </c>
      <c r="C355" s="29" t="s">
        <v>3449</v>
      </c>
      <c r="D355" s="14" t="s">
        <v>1281</v>
      </c>
      <c r="E355" s="29" t="s">
        <v>3450</v>
      </c>
      <c r="F355" s="12">
        <v>3</v>
      </c>
      <c r="G355" s="26"/>
      <c r="H355" s="19"/>
      <c r="I355" s="20"/>
      <c r="J355" s="21" t="s">
        <v>300</v>
      </c>
      <c r="K355" s="21" t="s">
        <v>752</v>
      </c>
      <c r="L355" s="17" t="s">
        <v>301</v>
      </c>
      <c r="M355" s="17" t="s">
        <v>753</v>
      </c>
      <c r="N355" s="17" t="s">
        <v>754</v>
      </c>
      <c r="O355" s="17" t="s">
        <v>96</v>
      </c>
    </row>
    <row r="356" spans="1:15" x14ac:dyDescent="0.25">
      <c r="A356" s="12">
        <v>2355</v>
      </c>
      <c r="B356" s="29" t="s">
        <v>648</v>
      </c>
      <c r="C356" s="29" t="s">
        <v>649</v>
      </c>
      <c r="D356" s="14" t="s">
        <v>202</v>
      </c>
      <c r="E356" s="29" t="s">
        <v>2689</v>
      </c>
      <c r="F356" s="12">
        <v>3</v>
      </c>
      <c r="G356" s="26" t="s">
        <v>3451</v>
      </c>
      <c r="H356" s="19" t="s">
        <v>965</v>
      </c>
      <c r="I356" s="20"/>
      <c r="J356" s="21" t="s">
        <v>650</v>
      </c>
      <c r="K356" s="21" t="s">
        <v>651</v>
      </c>
      <c r="L356" s="17" t="s">
        <v>652</v>
      </c>
      <c r="M356" s="17" t="s">
        <v>653</v>
      </c>
      <c r="N356" s="17" t="s">
        <v>467</v>
      </c>
      <c r="O356" s="17" t="s">
        <v>96</v>
      </c>
    </row>
    <row r="357" spans="1:15" x14ac:dyDescent="0.25">
      <c r="A357" s="12">
        <v>2356</v>
      </c>
      <c r="B357" s="13" t="s">
        <v>2827</v>
      </c>
      <c r="C357" s="13" t="s">
        <v>3232</v>
      </c>
      <c r="D357" s="14" t="s">
        <v>202</v>
      </c>
      <c r="E357" s="13" t="s">
        <v>643</v>
      </c>
      <c r="F357" s="16">
        <v>3</v>
      </c>
      <c r="G357" s="14" t="s">
        <v>3451</v>
      </c>
      <c r="H357" s="14" t="s">
        <v>965</v>
      </c>
      <c r="I357" s="14"/>
      <c r="J357" s="15" t="s">
        <v>654</v>
      </c>
      <c r="K357" s="15" t="s">
        <v>400</v>
      </c>
      <c r="L357" s="17" t="s">
        <v>655</v>
      </c>
      <c r="M357" s="17" t="s">
        <v>401</v>
      </c>
      <c r="N357" s="17" t="s">
        <v>656</v>
      </c>
      <c r="O357" s="17" t="s">
        <v>96</v>
      </c>
    </row>
    <row r="358" spans="1:15" x14ac:dyDescent="0.25">
      <c r="A358" s="12">
        <v>2357</v>
      </c>
      <c r="B358" s="13" t="s">
        <v>657</v>
      </c>
      <c r="C358" s="13" t="s">
        <v>658</v>
      </c>
      <c r="D358" s="14" t="s">
        <v>202</v>
      </c>
      <c r="E358" s="13" t="s">
        <v>643</v>
      </c>
      <c r="F358" s="16">
        <v>3</v>
      </c>
      <c r="G358" s="14" t="s">
        <v>3451</v>
      </c>
      <c r="H358" s="14" t="s">
        <v>965</v>
      </c>
      <c r="I358" s="14"/>
      <c r="J358" s="15" t="s">
        <v>659</v>
      </c>
      <c r="K358" s="15" t="s">
        <v>191</v>
      </c>
      <c r="L358" s="17" t="s">
        <v>660</v>
      </c>
      <c r="M358" s="17" t="s">
        <v>192</v>
      </c>
      <c r="N358" s="17" t="s">
        <v>661</v>
      </c>
      <c r="O358" s="17" t="s">
        <v>96</v>
      </c>
    </row>
    <row r="359" spans="1:15" x14ac:dyDescent="0.25">
      <c r="A359" s="12">
        <v>2358</v>
      </c>
      <c r="B359" s="13" t="s">
        <v>347</v>
      </c>
      <c r="C359" s="13" t="s">
        <v>666</v>
      </c>
      <c r="D359" s="14" t="s">
        <v>202</v>
      </c>
      <c r="E359" s="13" t="s">
        <v>643</v>
      </c>
      <c r="F359" s="16">
        <v>3</v>
      </c>
      <c r="G359" s="14" t="s">
        <v>3451</v>
      </c>
      <c r="H359" s="14" t="s">
        <v>965</v>
      </c>
      <c r="I359" s="14"/>
      <c r="J359" s="15" t="s">
        <v>349</v>
      </c>
      <c r="K359" s="15" t="s">
        <v>484</v>
      </c>
      <c r="L359" s="17" t="s">
        <v>350</v>
      </c>
      <c r="M359" s="17" t="s">
        <v>485</v>
      </c>
      <c r="N359" s="17" t="s">
        <v>667</v>
      </c>
      <c r="O359" s="17" t="s">
        <v>96</v>
      </c>
    </row>
    <row r="360" spans="1:15" x14ac:dyDescent="0.25">
      <c r="A360" s="12">
        <v>2359</v>
      </c>
      <c r="B360" s="13" t="s">
        <v>668</v>
      </c>
      <c r="C360" s="13" t="s">
        <v>669</v>
      </c>
      <c r="D360" s="14" t="s">
        <v>202</v>
      </c>
      <c r="E360" s="13" t="s">
        <v>643</v>
      </c>
      <c r="F360" s="16">
        <v>3</v>
      </c>
      <c r="G360" s="14" t="s">
        <v>3451</v>
      </c>
      <c r="H360" s="14" t="s">
        <v>965</v>
      </c>
      <c r="I360" s="14"/>
      <c r="J360" s="15" t="s">
        <v>670</v>
      </c>
      <c r="K360" s="15" t="s">
        <v>273</v>
      </c>
      <c r="L360" s="17" t="s">
        <v>671</v>
      </c>
      <c r="M360" s="17" t="s">
        <v>275</v>
      </c>
      <c r="N360" s="17" t="s">
        <v>606</v>
      </c>
      <c r="O360" s="17" t="s">
        <v>96</v>
      </c>
    </row>
    <row r="361" spans="1:15" x14ac:dyDescent="0.25">
      <c r="A361" s="12">
        <v>2360</v>
      </c>
      <c r="B361" s="13" t="s">
        <v>1476</v>
      </c>
      <c r="C361" s="13" t="s">
        <v>1477</v>
      </c>
      <c r="D361" s="14" t="s">
        <v>202</v>
      </c>
      <c r="E361" s="13" t="s">
        <v>643</v>
      </c>
      <c r="F361" s="16">
        <v>3</v>
      </c>
      <c r="G361" s="14" t="s">
        <v>3451</v>
      </c>
      <c r="H361" s="14" t="s">
        <v>965</v>
      </c>
      <c r="I361" s="14"/>
      <c r="J361" s="15" t="s">
        <v>300</v>
      </c>
      <c r="K361" s="15" t="s">
        <v>1478</v>
      </c>
      <c r="L361" s="17" t="s">
        <v>301</v>
      </c>
      <c r="M361" s="17" t="s">
        <v>1479</v>
      </c>
      <c r="N361" s="17" t="s">
        <v>1262</v>
      </c>
      <c r="O361" s="17" t="s">
        <v>96</v>
      </c>
    </row>
    <row r="362" spans="1:15" x14ac:dyDescent="0.25">
      <c r="A362" s="12">
        <v>2361</v>
      </c>
      <c r="B362" s="13" t="s">
        <v>1480</v>
      </c>
      <c r="C362" s="13" t="s">
        <v>1481</v>
      </c>
      <c r="D362" s="14" t="s">
        <v>202</v>
      </c>
      <c r="E362" s="13" t="s">
        <v>643</v>
      </c>
      <c r="F362" s="16">
        <v>2</v>
      </c>
      <c r="G362" s="14" t="s">
        <v>3451</v>
      </c>
      <c r="H362" s="14" t="s">
        <v>965</v>
      </c>
      <c r="I362" s="14"/>
      <c r="J362" s="15" t="s">
        <v>1482</v>
      </c>
      <c r="K362" s="15" t="s">
        <v>1427</v>
      </c>
      <c r="L362" s="17" t="s">
        <v>1483</v>
      </c>
      <c r="M362" s="17" t="s">
        <v>1429</v>
      </c>
      <c r="N362" s="17" t="s">
        <v>1484</v>
      </c>
      <c r="O362" s="17" t="s">
        <v>96</v>
      </c>
    </row>
    <row r="363" spans="1:15" x14ac:dyDescent="0.25">
      <c r="A363" s="12">
        <v>2362</v>
      </c>
      <c r="B363" s="13" t="s">
        <v>1485</v>
      </c>
      <c r="C363" s="13" t="s">
        <v>1486</v>
      </c>
      <c r="D363" s="14" t="s">
        <v>202</v>
      </c>
      <c r="E363" s="13" t="s">
        <v>643</v>
      </c>
      <c r="F363" s="16">
        <v>2</v>
      </c>
      <c r="G363" s="14" t="s">
        <v>3451</v>
      </c>
      <c r="H363" s="14" t="s">
        <v>965</v>
      </c>
      <c r="I363" s="14"/>
      <c r="J363" s="15" t="s">
        <v>644</v>
      </c>
      <c r="K363" s="15" t="s">
        <v>1487</v>
      </c>
      <c r="L363" s="17" t="s">
        <v>645</v>
      </c>
      <c r="M363" s="17" t="s">
        <v>1488</v>
      </c>
      <c r="N363" s="17" t="s">
        <v>1131</v>
      </c>
      <c r="O363" s="17" t="s">
        <v>96</v>
      </c>
    </row>
    <row r="364" spans="1:15" x14ac:dyDescent="0.25">
      <c r="A364" s="12">
        <v>2363</v>
      </c>
      <c r="B364" s="13" t="s">
        <v>1528</v>
      </c>
      <c r="C364" s="13" t="s">
        <v>1529</v>
      </c>
      <c r="D364" s="14" t="s">
        <v>202</v>
      </c>
      <c r="E364" s="13" t="s">
        <v>643</v>
      </c>
      <c r="F364" s="16">
        <v>2</v>
      </c>
      <c r="G364" s="14" t="s">
        <v>3451</v>
      </c>
      <c r="H364" s="14" t="s">
        <v>965</v>
      </c>
      <c r="I364" s="14"/>
      <c r="J364" s="15" t="s">
        <v>209</v>
      </c>
      <c r="K364" s="15" t="s">
        <v>760</v>
      </c>
      <c r="L364" s="17" t="s">
        <v>210</v>
      </c>
      <c r="M364" s="17" t="s">
        <v>761</v>
      </c>
      <c r="N364" s="17" t="s">
        <v>1323</v>
      </c>
      <c r="O364" s="17" t="s">
        <v>96</v>
      </c>
    </row>
    <row r="365" spans="1:15" x14ac:dyDescent="0.25">
      <c r="A365" s="12">
        <v>2364</v>
      </c>
      <c r="B365" s="13" t="s">
        <v>1185</v>
      </c>
      <c r="C365" s="13" t="s">
        <v>1491</v>
      </c>
      <c r="D365" s="14" t="s">
        <v>202</v>
      </c>
      <c r="E365" s="13" t="s">
        <v>643</v>
      </c>
      <c r="F365" s="16">
        <v>2</v>
      </c>
      <c r="G365" s="14" t="s">
        <v>3451</v>
      </c>
      <c r="H365" s="14" t="s">
        <v>965</v>
      </c>
      <c r="I365" s="14"/>
      <c r="J365" s="15" t="s">
        <v>1492</v>
      </c>
      <c r="K365" s="15" t="s">
        <v>1493</v>
      </c>
      <c r="L365" s="17" t="s">
        <v>1494</v>
      </c>
      <c r="M365" s="17" t="s">
        <v>1495</v>
      </c>
      <c r="N365" s="17" t="s">
        <v>1496</v>
      </c>
      <c r="O365" s="17" t="s">
        <v>96</v>
      </c>
    </row>
    <row r="366" spans="1:15" x14ac:dyDescent="0.25">
      <c r="A366" s="12">
        <v>2365</v>
      </c>
      <c r="B366" s="13" t="s">
        <v>1497</v>
      </c>
      <c r="C366" s="13" t="s">
        <v>1498</v>
      </c>
      <c r="D366" s="14" t="s">
        <v>202</v>
      </c>
      <c r="E366" s="13" t="s">
        <v>643</v>
      </c>
      <c r="F366" s="16">
        <v>2</v>
      </c>
      <c r="G366" s="14" t="s">
        <v>3451</v>
      </c>
      <c r="H366" s="14" t="s">
        <v>965</v>
      </c>
      <c r="I366" s="14"/>
      <c r="J366" s="15" t="s">
        <v>125</v>
      </c>
      <c r="K366" s="15" t="s">
        <v>1499</v>
      </c>
      <c r="L366" s="17" t="s">
        <v>1500</v>
      </c>
      <c r="M366" s="17" t="s">
        <v>1501</v>
      </c>
      <c r="N366" s="17" t="s">
        <v>1502</v>
      </c>
      <c r="O366" s="17" t="s">
        <v>96</v>
      </c>
    </row>
    <row r="367" spans="1:15" x14ac:dyDescent="0.25">
      <c r="A367" s="12">
        <v>2366</v>
      </c>
      <c r="B367" s="13" t="s">
        <v>1446</v>
      </c>
      <c r="C367" s="13" t="s">
        <v>1503</v>
      </c>
      <c r="D367" s="14" t="s">
        <v>202</v>
      </c>
      <c r="E367" s="13" t="s">
        <v>643</v>
      </c>
      <c r="F367" s="16">
        <v>2</v>
      </c>
      <c r="G367" s="14" t="s">
        <v>3451</v>
      </c>
      <c r="H367" s="14" t="s">
        <v>965</v>
      </c>
      <c r="I367" s="14"/>
      <c r="J367" s="15" t="s">
        <v>390</v>
      </c>
      <c r="K367" s="15" t="s">
        <v>542</v>
      </c>
      <c r="L367" s="17" t="s">
        <v>392</v>
      </c>
      <c r="M367" s="17" t="s">
        <v>544</v>
      </c>
      <c r="N367" s="17" t="s">
        <v>989</v>
      </c>
      <c r="O367" s="17" t="s">
        <v>96</v>
      </c>
    </row>
    <row r="368" spans="1:15" x14ac:dyDescent="0.25">
      <c r="A368" s="12">
        <v>2367</v>
      </c>
      <c r="B368" s="13" t="s">
        <v>1504</v>
      </c>
      <c r="C368" s="13" t="s">
        <v>1505</v>
      </c>
      <c r="D368" s="14" t="s">
        <v>202</v>
      </c>
      <c r="E368" s="13" t="s">
        <v>643</v>
      </c>
      <c r="F368" s="16">
        <v>2</v>
      </c>
      <c r="G368" s="14" t="s">
        <v>3451</v>
      </c>
      <c r="H368" s="14" t="s">
        <v>965</v>
      </c>
      <c r="I368" s="14"/>
      <c r="J368" s="15" t="s">
        <v>1506</v>
      </c>
      <c r="K368" s="15" t="s">
        <v>197</v>
      </c>
      <c r="L368" s="17" t="s">
        <v>1507</v>
      </c>
      <c r="M368" s="17" t="s">
        <v>199</v>
      </c>
      <c r="N368" s="17" t="s">
        <v>1523</v>
      </c>
      <c r="O368" s="17" t="s">
        <v>96</v>
      </c>
    </row>
    <row r="369" spans="1:15" x14ac:dyDescent="0.25">
      <c r="A369" s="12">
        <v>2368</v>
      </c>
      <c r="B369" s="13" t="s">
        <v>1163</v>
      </c>
      <c r="C369" s="13" t="s">
        <v>1508</v>
      </c>
      <c r="D369" s="14" t="s">
        <v>202</v>
      </c>
      <c r="E369" s="13" t="s">
        <v>643</v>
      </c>
      <c r="F369" s="16">
        <v>2</v>
      </c>
      <c r="G369" s="14" t="s">
        <v>3451</v>
      </c>
      <c r="H369" s="14" t="s">
        <v>965</v>
      </c>
      <c r="I369" s="14"/>
      <c r="J369" s="15" t="s">
        <v>968</v>
      </c>
      <c r="K369" s="15" t="s">
        <v>94</v>
      </c>
      <c r="L369" s="17" t="s">
        <v>1509</v>
      </c>
      <c r="M369" s="17" t="s">
        <v>95</v>
      </c>
      <c r="N369" s="17" t="s">
        <v>1245</v>
      </c>
      <c r="O369" s="17" t="s">
        <v>96</v>
      </c>
    </row>
    <row r="370" spans="1:15" x14ac:dyDescent="0.25">
      <c r="A370" s="12">
        <v>2369</v>
      </c>
      <c r="B370" s="13" t="s">
        <v>1510</v>
      </c>
      <c r="C370" s="13" t="s">
        <v>1511</v>
      </c>
      <c r="D370" s="14" t="s">
        <v>202</v>
      </c>
      <c r="E370" s="13" t="s">
        <v>643</v>
      </c>
      <c r="F370" s="16">
        <v>2</v>
      </c>
      <c r="G370" s="14" t="s">
        <v>3451</v>
      </c>
      <c r="H370" s="14" t="s">
        <v>965</v>
      </c>
      <c r="I370" s="14"/>
      <c r="J370" s="15" t="s">
        <v>624</v>
      </c>
      <c r="K370" s="15" t="s">
        <v>539</v>
      </c>
      <c r="L370" s="17" t="s">
        <v>626</v>
      </c>
      <c r="M370" s="17" t="s">
        <v>540</v>
      </c>
      <c r="N370" s="17" t="s">
        <v>1077</v>
      </c>
      <c r="O370" s="17" t="s">
        <v>96</v>
      </c>
    </row>
    <row r="371" spans="1:15" x14ac:dyDescent="0.25">
      <c r="A371" s="12">
        <v>2370</v>
      </c>
      <c r="B371" s="13" t="s">
        <v>1512</v>
      </c>
      <c r="C371" s="13" t="s">
        <v>1513</v>
      </c>
      <c r="D371" s="14" t="s">
        <v>202</v>
      </c>
      <c r="E371" s="13" t="s">
        <v>643</v>
      </c>
      <c r="F371" s="16">
        <v>2</v>
      </c>
      <c r="G371" s="14" t="s">
        <v>3451</v>
      </c>
      <c r="H371" s="14" t="s">
        <v>965</v>
      </c>
      <c r="I371" s="14"/>
      <c r="J371" s="15" t="s">
        <v>1514</v>
      </c>
      <c r="K371" s="15" t="s">
        <v>1515</v>
      </c>
      <c r="L371" s="17" t="s">
        <v>1516</v>
      </c>
      <c r="M371" s="17" t="s">
        <v>1517</v>
      </c>
      <c r="N371" s="17" t="s">
        <v>1518</v>
      </c>
      <c r="O371" s="17" t="s">
        <v>96</v>
      </c>
    </row>
    <row r="372" spans="1:15" x14ac:dyDescent="0.25">
      <c r="A372" s="12">
        <v>2371</v>
      </c>
      <c r="B372" s="13" t="s">
        <v>1519</v>
      </c>
      <c r="C372" s="13" t="s">
        <v>1520</v>
      </c>
      <c r="D372" s="14" t="s">
        <v>202</v>
      </c>
      <c r="E372" s="13" t="s">
        <v>643</v>
      </c>
      <c r="F372" s="16">
        <v>2</v>
      </c>
      <c r="G372" s="14" t="s">
        <v>3451</v>
      </c>
      <c r="H372" s="14" t="s">
        <v>965</v>
      </c>
      <c r="I372" s="14"/>
      <c r="J372" s="15" t="s">
        <v>758</v>
      </c>
      <c r="K372" s="15" t="s">
        <v>1521</v>
      </c>
      <c r="L372" s="17" t="s">
        <v>759</v>
      </c>
      <c r="M372" s="17" t="s">
        <v>1522</v>
      </c>
      <c r="N372" s="17" t="s">
        <v>1523</v>
      </c>
      <c r="O372" s="17" t="s">
        <v>96</v>
      </c>
    </row>
    <row r="373" spans="1:15" x14ac:dyDescent="0.25">
      <c r="A373" s="12">
        <v>2372</v>
      </c>
      <c r="B373" s="13" t="s">
        <v>1524</v>
      </c>
      <c r="C373" s="13" t="s">
        <v>1460</v>
      </c>
      <c r="D373" s="14" t="s">
        <v>202</v>
      </c>
      <c r="E373" s="13" t="s">
        <v>643</v>
      </c>
      <c r="F373" s="16">
        <v>2</v>
      </c>
      <c r="G373" s="14" t="s">
        <v>3451</v>
      </c>
      <c r="H373" s="14" t="s">
        <v>965</v>
      </c>
      <c r="I373" s="14"/>
      <c r="J373" s="15" t="s">
        <v>1525</v>
      </c>
      <c r="K373" s="15" t="s">
        <v>308</v>
      </c>
      <c r="L373" s="17" t="s">
        <v>1526</v>
      </c>
      <c r="M373" s="17" t="s">
        <v>309</v>
      </c>
      <c r="N373" s="17" t="s">
        <v>1527</v>
      </c>
      <c r="O373" s="17" t="s">
        <v>96</v>
      </c>
    </row>
    <row r="374" spans="1:15" x14ac:dyDescent="0.25">
      <c r="A374" s="12">
        <v>2373</v>
      </c>
      <c r="B374" s="13" t="s">
        <v>1369</v>
      </c>
      <c r="C374" s="13" t="s">
        <v>1530</v>
      </c>
      <c r="D374" s="14" t="s">
        <v>202</v>
      </c>
      <c r="E374" s="13" t="s">
        <v>643</v>
      </c>
      <c r="F374" s="16">
        <v>2</v>
      </c>
      <c r="G374" s="14" t="s">
        <v>3452</v>
      </c>
      <c r="H374" s="14" t="s">
        <v>965</v>
      </c>
      <c r="I374" s="14"/>
      <c r="J374" s="15" t="s">
        <v>109</v>
      </c>
      <c r="K374" s="15" t="s">
        <v>187</v>
      </c>
      <c r="L374" s="17" t="s">
        <v>111</v>
      </c>
      <c r="M374" s="17" t="s">
        <v>188</v>
      </c>
      <c r="N374" s="17" t="s">
        <v>1531</v>
      </c>
      <c r="O374" s="17" t="s">
        <v>96</v>
      </c>
    </row>
    <row r="375" spans="1:15" x14ac:dyDescent="0.25">
      <c r="A375" s="12"/>
      <c r="B375" s="13"/>
      <c r="C375" s="13"/>
      <c r="D375" s="14"/>
      <c r="E375" s="13"/>
      <c r="F375" s="16"/>
      <c r="G375" s="14"/>
      <c r="H375" s="14"/>
      <c r="I375" s="14"/>
      <c r="J375" s="15"/>
      <c r="K375" s="15"/>
      <c r="L375" s="17"/>
      <c r="M375" s="17"/>
      <c r="N375" s="17"/>
      <c r="O375" s="17"/>
    </row>
    <row r="376" spans="1:15" x14ac:dyDescent="0.25">
      <c r="A376" s="12"/>
      <c r="B376" s="13"/>
      <c r="C376" s="13"/>
      <c r="D376" s="14"/>
      <c r="E376" s="13"/>
      <c r="F376" s="16"/>
      <c r="G376" s="14"/>
      <c r="H376" s="14"/>
      <c r="I376" s="14"/>
      <c r="J376" s="15"/>
      <c r="K376" s="15"/>
      <c r="L376" s="17"/>
      <c r="M376" s="17"/>
      <c r="N376" s="17"/>
      <c r="O376" s="17"/>
    </row>
    <row r="377" spans="1:15" x14ac:dyDescent="0.25">
      <c r="A377" s="12"/>
      <c r="B377" s="13"/>
      <c r="C377" s="13"/>
      <c r="D377" s="14"/>
      <c r="E377" s="13"/>
      <c r="F377" s="16"/>
      <c r="G377" s="14"/>
      <c r="H377" s="14"/>
      <c r="I377" s="14"/>
      <c r="J377" s="15"/>
      <c r="K377" s="15"/>
      <c r="L377" s="17"/>
      <c r="M377" s="17"/>
      <c r="N377" s="17"/>
      <c r="O377" s="17"/>
    </row>
    <row r="378" spans="1:15" x14ac:dyDescent="0.25">
      <c r="A378" s="12"/>
      <c r="B378" s="13"/>
      <c r="C378" s="13"/>
      <c r="D378" s="14"/>
      <c r="E378" s="13"/>
      <c r="F378" s="16"/>
      <c r="G378" s="14"/>
      <c r="H378" s="14"/>
      <c r="I378" s="14"/>
      <c r="J378" s="15"/>
      <c r="K378" s="15"/>
      <c r="L378" s="17"/>
      <c r="M378" s="17"/>
      <c r="N378" s="17"/>
      <c r="O378" s="17"/>
    </row>
    <row r="379" spans="1:15" x14ac:dyDescent="0.25">
      <c r="A379" s="12"/>
      <c r="B379" s="13"/>
      <c r="C379" s="13"/>
      <c r="D379" s="14"/>
      <c r="E379" s="13"/>
      <c r="F379" s="16"/>
      <c r="G379" s="14"/>
      <c r="H379" s="14"/>
      <c r="I379" s="14"/>
      <c r="J379" s="15"/>
      <c r="K379" s="15"/>
      <c r="L379" s="17"/>
      <c r="M379" s="17"/>
      <c r="N379" s="17"/>
      <c r="O379" s="17"/>
    </row>
    <row r="380" spans="1:15" x14ac:dyDescent="0.25">
      <c r="A380" s="12"/>
      <c r="B380" s="13"/>
      <c r="C380" s="13"/>
      <c r="D380" s="14"/>
      <c r="E380" s="13"/>
      <c r="F380" s="16"/>
      <c r="G380" s="14"/>
      <c r="H380" s="14"/>
      <c r="I380" s="14"/>
      <c r="J380" s="15"/>
      <c r="K380" s="15"/>
      <c r="L380" s="17"/>
      <c r="M380" s="17"/>
      <c r="N380" s="17"/>
      <c r="O380" s="17"/>
    </row>
    <row r="381" spans="1:15" x14ac:dyDescent="0.25">
      <c r="A381" s="12"/>
      <c r="B381" s="13"/>
      <c r="C381" s="13"/>
      <c r="D381" s="14"/>
      <c r="E381" s="13"/>
      <c r="F381" s="16"/>
      <c r="G381" s="14"/>
      <c r="H381" s="14"/>
      <c r="I381" s="14"/>
      <c r="J381" s="15"/>
      <c r="K381" s="15"/>
      <c r="L381" s="17"/>
      <c r="M381" s="17"/>
      <c r="N381" s="17"/>
      <c r="O381" s="17"/>
    </row>
    <row r="382" spans="1:15" x14ac:dyDescent="0.25">
      <c r="A382" s="12"/>
      <c r="B382" s="13"/>
      <c r="C382" s="13"/>
      <c r="D382" s="14"/>
      <c r="E382" s="13"/>
      <c r="F382" s="16"/>
      <c r="G382" s="14"/>
      <c r="H382" s="14"/>
      <c r="I382" s="14"/>
      <c r="J382" s="15"/>
      <c r="K382" s="15"/>
      <c r="L382" s="17"/>
      <c r="M382" s="17"/>
      <c r="N382" s="17"/>
      <c r="O382" s="17"/>
    </row>
    <row r="383" spans="1:15" x14ac:dyDescent="0.25">
      <c r="A383" s="12"/>
      <c r="B383" s="13"/>
      <c r="C383" s="13"/>
      <c r="D383" s="14"/>
      <c r="E383" s="13"/>
      <c r="F383" s="16"/>
      <c r="G383" s="14"/>
      <c r="H383" s="14"/>
      <c r="I383" s="14"/>
      <c r="J383" s="15"/>
      <c r="K383" s="15"/>
      <c r="L383" s="17"/>
      <c r="M383" s="17"/>
      <c r="N383" s="17"/>
      <c r="O383" s="17"/>
    </row>
    <row r="384" spans="1:15" x14ac:dyDescent="0.25">
      <c r="A384" s="12"/>
      <c r="B384" s="13"/>
      <c r="C384" s="13"/>
      <c r="D384" s="14"/>
      <c r="E384" s="13"/>
      <c r="F384" s="16"/>
      <c r="G384" s="14"/>
      <c r="H384" s="14"/>
      <c r="I384" s="14"/>
      <c r="J384" s="15"/>
      <c r="K384" s="15"/>
      <c r="L384" s="17"/>
      <c r="M384" s="17"/>
      <c r="N384" s="17"/>
      <c r="O384" s="17"/>
    </row>
    <row r="385" spans="1:15" x14ac:dyDescent="0.25">
      <c r="A385" s="12"/>
      <c r="B385" s="13"/>
      <c r="C385" s="13"/>
      <c r="D385" s="14"/>
      <c r="E385" s="13"/>
      <c r="F385" s="16"/>
      <c r="G385" s="14"/>
      <c r="H385" s="14"/>
      <c r="I385" s="14"/>
      <c r="J385" s="15"/>
      <c r="K385" s="15"/>
      <c r="L385" s="17"/>
      <c r="M385" s="17"/>
      <c r="N385" s="17"/>
      <c r="O385" s="17"/>
    </row>
    <row r="386" spans="1:15" x14ac:dyDescent="0.25">
      <c r="A386" s="12"/>
      <c r="B386" s="13"/>
      <c r="C386" s="13"/>
      <c r="D386" s="14"/>
      <c r="E386" s="13"/>
      <c r="F386" s="16"/>
      <c r="G386" s="14"/>
      <c r="H386" s="14"/>
      <c r="I386" s="14"/>
      <c r="J386" s="15"/>
      <c r="K386" s="15"/>
      <c r="L386" s="17"/>
      <c r="M386" s="17"/>
      <c r="N386" s="17"/>
      <c r="O386" s="17"/>
    </row>
    <row r="387" spans="1:15" x14ac:dyDescent="0.25">
      <c r="A387" s="12"/>
      <c r="B387" s="13"/>
      <c r="C387" s="13"/>
      <c r="D387" s="14"/>
      <c r="E387" s="13"/>
      <c r="F387" s="16"/>
      <c r="G387" s="14"/>
      <c r="H387" s="14"/>
      <c r="I387" s="14"/>
      <c r="J387" s="15"/>
      <c r="K387" s="15"/>
      <c r="L387" s="17"/>
      <c r="M387" s="17"/>
      <c r="N387" s="17"/>
      <c r="O387" s="17"/>
    </row>
    <row r="388" spans="1:15" x14ac:dyDescent="0.25">
      <c r="A388" s="12"/>
      <c r="B388" s="13"/>
      <c r="C388" s="13"/>
      <c r="D388" s="14"/>
      <c r="E388" s="13"/>
      <c r="F388" s="16"/>
      <c r="G388" s="14"/>
      <c r="H388" s="14"/>
      <c r="I388" s="14"/>
      <c r="J388" s="15"/>
      <c r="K388" s="15"/>
      <c r="L388" s="17"/>
      <c r="M388" s="17"/>
      <c r="N388" s="17"/>
      <c r="O388" s="17"/>
    </row>
    <row r="389" spans="1:15" x14ac:dyDescent="0.25">
      <c r="A389" s="12"/>
      <c r="B389" s="13"/>
      <c r="C389" s="13"/>
      <c r="D389" s="14"/>
      <c r="E389" s="13"/>
      <c r="F389" s="16"/>
      <c r="G389" s="14"/>
      <c r="H389" s="14"/>
      <c r="I389" s="14"/>
      <c r="J389" s="15"/>
      <c r="K389" s="15"/>
      <c r="L389" s="17"/>
      <c r="M389" s="17"/>
      <c r="N389" s="17"/>
      <c r="O389" s="17"/>
    </row>
    <row r="390" spans="1:15" x14ac:dyDescent="0.25">
      <c r="A390" s="12"/>
      <c r="B390" s="13"/>
      <c r="C390" s="13"/>
      <c r="D390" s="14"/>
      <c r="E390" s="13"/>
      <c r="F390" s="16"/>
      <c r="G390" s="14"/>
      <c r="H390" s="14"/>
      <c r="I390" s="14"/>
      <c r="J390" s="15"/>
      <c r="K390" s="15"/>
      <c r="L390" s="17"/>
      <c r="M390" s="17"/>
      <c r="N390" s="17"/>
      <c r="O390" s="17"/>
    </row>
    <row r="391" spans="1:15" x14ac:dyDescent="0.25">
      <c r="A391" s="12"/>
      <c r="B391" s="13"/>
      <c r="C391" s="13"/>
      <c r="D391" s="14"/>
      <c r="E391" s="13"/>
      <c r="F391" s="16"/>
      <c r="G391" s="14"/>
      <c r="H391" s="14"/>
      <c r="I391" s="14"/>
      <c r="J391" s="15"/>
      <c r="K391" s="15"/>
      <c r="L391" s="17"/>
      <c r="M391" s="17"/>
      <c r="N391" s="17"/>
      <c r="O391" s="17"/>
    </row>
    <row r="392" spans="1:15" x14ac:dyDescent="0.25">
      <c r="A392" s="12"/>
      <c r="B392" s="13"/>
      <c r="C392" s="13"/>
      <c r="D392" s="14"/>
      <c r="E392" s="13"/>
      <c r="F392" s="16"/>
      <c r="G392" s="14"/>
      <c r="H392" s="14"/>
      <c r="I392" s="14"/>
      <c r="J392" s="15"/>
      <c r="K392" s="15"/>
      <c r="L392" s="17"/>
      <c r="M392" s="17"/>
      <c r="N392" s="17"/>
      <c r="O392" s="17"/>
    </row>
    <row r="393" spans="1:15" x14ac:dyDescent="0.25">
      <c r="A393" s="12"/>
      <c r="B393" s="13"/>
      <c r="C393" s="13"/>
      <c r="D393" s="14"/>
      <c r="E393" s="13"/>
      <c r="F393" s="16"/>
      <c r="G393" s="14"/>
      <c r="H393" s="14"/>
      <c r="I393" s="14"/>
      <c r="J393" s="15"/>
      <c r="K393" s="15"/>
      <c r="L393" s="17"/>
      <c r="M393" s="17"/>
      <c r="N393" s="17"/>
      <c r="O393" s="17"/>
    </row>
    <row r="394" spans="1:15" x14ac:dyDescent="0.25">
      <c r="A394" s="12"/>
      <c r="B394" s="13"/>
      <c r="C394" s="13"/>
      <c r="D394" s="14"/>
      <c r="E394" s="13"/>
      <c r="F394" s="16"/>
      <c r="G394" s="14"/>
      <c r="H394" s="14"/>
      <c r="I394" s="14"/>
      <c r="J394" s="15"/>
      <c r="K394" s="15"/>
      <c r="L394" s="17"/>
      <c r="M394" s="17"/>
      <c r="N394" s="17"/>
      <c r="O394" s="17"/>
    </row>
    <row r="395" spans="1:15" x14ac:dyDescent="0.25">
      <c r="A395" s="12"/>
      <c r="B395" s="13"/>
      <c r="C395" s="13"/>
      <c r="D395" s="14"/>
      <c r="E395" s="13"/>
      <c r="F395" s="16"/>
      <c r="G395" s="14"/>
      <c r="H395" s="14"/>
      <c r="I395" s="14"/>
      <c r="J395" s="15"/>
      <c r="K395" s="15"/>
      <c r="L395" s="17"/>
      <c r="M395" s="17"/>
      <c r="N395" s="17"/>
      <c r="O395" s="17"/>
    </row>
    <row r="396" spans="1:15" x14ac:dyDescent="0.25">
      <c r="A396" s="12"/>
      <c r="B396" s="13"/>
      <c r="C396" s="13"/>
      <c r="D396" s="14"/>
      <c r="E396" s="13"/>
      <c r="F396" s="16"/>
      <c r="G396" s="14"/>
      <c r="H396" s="14"/>
      <c r="I396" s="14"/>
      <c r="J396" s="15"/>
      <c r="K396" s="15"/>
      <c r="L396" s="17"/>
      <c r="M396" s="17"/>
      <c r="N396" s="17"/>
      <c r="O396" s="17"/>
    </row>
    <row r="397" spans="1:15" x14ac:dyDescent="0.25">
      <c r="A397" s="12"/>
      <c r="B397" s="13"/>
      <c r="C397" s="13"/>
      <c r="D397" s="14"/>
      <c r="E397" s="13"/>
      <c r="F397" s="16"/>
      <c r="G397" s="14"/>
      <c r="H397" s="14"/>
      <c r="I397" s="14"/>
      <c r="J397" s="15"/>
      <c r="K397" s="15"/>
      <c r="L397" s="17"/>
      <c r="M397" s="17"/>
      <c r="N397" s="17"/>
      <c r="O397" s="17"/>
    </row>
    <row r="398" spans="1:15" x14ac:dyDescent="0.25">
      <c r="A398" s="12"/>
      <c r="B398" s="13"/>
      <c r="C398" s="13"/>
      <c r="D398" s="14"/>
      <c r="E398" s="13"/>
      <c r="F398" s="16"/>
      <c r="G398" s="14"/>
      <c r="H398" s="14"/>
      <c r="I398" s="14"/>
      <c r="J398" s="15"/>
      <c r="K398" s="15"/>
      <c r="L398" s="17"/>
      <c r="M398" s="17"/>
      <c r="N398" s="17"/>
      <c r="O398" s="17"/>
    </row>
    <row r="399" spans="1:15" x14ac:dyDescent="0.25">
      <c r="A399" s="12"/>
      <c r="B399" s="13"/>
      <c r="C399" s="13"/>
      <c r="D399" s="14"/>
      <c r="E399" s="13"/>
      <c r="F399" s="16"/>
      <c r="G399" s="14"/>
      <c r="H399" s="14"/>
      <c r="I399" s="14"/>
      <c r="J399" s="15"/>
      <c r="K399" s="15"/>
      <c r="L399" s="17"/>
      <c r="M399" s="17"/>
      <c r="N399" s="17"/>
      <c r="O399" s="17"/>
    </row>
    <row r="400" spans="1:15" x14ac:dyDescent="0.25">
      <c r="A400" s="12"/>
      <c r="B400" s="13"/>
      <c r="C400" s="13"/>
      <c r="D400" s="14"/>
      <c r="E400" s="13"/>
      <c r="F400" s="16"/>
      <c r="G400" s="14"/>
      <c r="H400" s="14"/>
      <c r="I400" s="14"/>
      <c r="J400" s="15"/>
      <c r="K400" s="15"/>
      <c r="L400" s="17"/>
      <c r="M400" s="17"/>
      <c r="N400" s="17"/>
      <c r="O400" s="17"/>
    </row>
    <row r="401" spans="1:15" x14ac:dyDescent="0.25">
      <c r="A401" s="12"/>
      <c r="B401" s="13"/>
      <c r="C401" s="13"/>
      <c r="D401" s="14"/>
      <c r="E401" s="13"/>
      <c r="F401" s="16"/>
      <c r="G401" s="14"/>
      <c r="H401" s="14"/>
      <c r="I401" s="14"/>
      <c r="J401" s="15"/>
      <c r="K401" s="15"/>
      <c r="L401" s="17"/>
      <c r="M401" s="17"/>
      <c r="N401" s="17"/>
      <c r="O401" s="17"/>
    </row>
    <row r="402" spans="1:15" x14ac:dyDescent="0.25">
      <c r="A402" s="12"/>
      <c r="B402" s="13"/>
      <c r="C402" s="13"/>
      <c r="D402" s="14"/>
      <c r="E402" s="13"/>
      <c r="F402" s="16"/>
      <c r="G402" s="14"/>
      <c r="H402" s="14"/>
      <c r="I402" s="14"/>
      <c r="J402" s="15"/>
      <c r="K402" s="15"/>
      <c r="L402" s="17"/>
      <c r="M402" s="17"/>
      <c r="N402" s="17"/>
      <c r="O402" s="17"/>
    </row>
    <row r="403" spans="1:15" x14ac:dyDescent="0.25">
      <c r="A403" s="12"/>
      <c r="B403" s="13"/>
      <c r="C403" s="13"/>
      <c r="D403" s="14"/>
      <c r="E403" s="13"/>
      <c r="F403" s="16"/>
      <c r="G403" s="14"/>
      <c r="H403" s="14"/>
      <c r="I403" s="14"/>
      <c r="J403" s="15"/>
      <c r="K403" s="15"/>
      <c r="L403" s="17"/>
      <c r="M403" s="17"/>
      <c r="N403" s="17"/>
      <c r="O403" s="17"/>
    </row>
    <row r="404" spans="1:15" x14ac:dyDescent="0.25">
      <c r="A404" s="12"/>
      <c r="B404" s="13"/>
      <c r="C404" s="13"/>
      <c r="D404" s="14"/>
      <c r="E404" s="13"/>
      <c r="F404" s="16"/>
      <c r="G404" s="14"/>
      <c r="H404" s="14"/>
      <c r="I404" s="14"/>
      <c r="J404" s="15"/>
      <c r="K404" s="15"/>
      <c r="L404" s="17"/>
      <c r="M404" s="17"/>
      <c r="N404" s="17"/>
      <c r="O404" s="17"/>
    </row>
    <row r="405" spans="1:15" x14ac:dyDescent="0.25">
      <c r="A405" s="12"/>
      <c r="B405" s="13"/>
      <c r="C405" s="13"/>
      <c r="D405" s="14"/>
      <c r="E405" s="13"/>
      <c r="F405" s="16"/>
      <c r="G405" s="14"/>
      <c r="H405" s="14"/>
      <c r="I405" s="14"/>
      <c r="J405" s="15"/>
      <c r="K405" s="15"/>
      <c r="L405" s="17"/>
      <c r="M405" s="17"/>
      <c r="N405" s="17"/>
      <c r="O405" s="17"/>
    </row>
    <row r="406" spans="1:15" x14ac:dyDescent="0.25">
      <c r="A406" s="12"/>
      <c r="B406" s="13"/>
      <c r="C406" s="13"/>
      <c r="D406" s="14"/>
      <c r="E406" s="13"/>
      <c r="F406" s="16"/>
      <c r="G406" s="14"/>
      <c r="H406" s="14"/>
      <c r="I406" s="14"/>
      <c r="J406" s="15"/>
      <c r="K406" s="15"/>
      <c r="L406" s="17"/>
      <c r="M406" s="17"/>
      <c r="N406" s="17"/>
      <c r="O406" s="17"/>
    </row>
    <row r="407" spans="1:15" x14ac:dyDescent="0.25">
      <c r="A407" s="12"/>
      <c r="B407" s="13"/>
      <c r="C407" s="13"/>
      <c r="D407" s="14"/>
      <c r="E407" s="13"/>
      <c r="F407" s="16"/>
      <c r="G407" s="14"/>
      <c r="H407" s="14"/>
      <c r="I407" s="14"/>
      <c r="J407" s="15"/>
      <c r="K407" s="15"/>
      <c r="L407" s="17"/>
      <c r="M407" s="17"/>
      <c r="N407" s="17"/>
      <c r="O407" s="17"/>
    </row>
    <row r="408" spans="1:15" x14ac:dyDescent="0.25">
      <c r="A408" s="12"/>
      <c r="B408" s="13"/>
      <c r="C408" s="13"/>
      <c r="D408" s="14"/>
      <c r="E408" s="13"/>
      <c r="F408" s="16"/>
      <c r="G408" s="14"/>
      <c r="H408" s="14"/>
      <c r="I408" s="14"/>
      <c r="J408" s="15"/>
      <c r="K408" s="15"/>
      <c r="L408" s="17"/>
      <c r="M408" s="17"/>
      <c r="N408" s="17"/>
      <c r="O408" s="17"/>
    </row>
    <row r="409" spans="1:15" x14ac:dyDescent="0.25">
      <c r="A409" s="12"/>
      <c r="B409" s="13"/>
      <c r="C409" s="13"/>
      <c r="D409" s="14"/>
      <c r="E409" s="13"/>
      <c r="F409" s="16"/>
      <c r="G409" s="14"/>
      <c r="H409" s="14"/>
      <c r="I409" s="14"/>
      <c r="J409" s="15"/>
      <c r="K409" s="15"/>
      <c r="L409" s="17"/>
      <c r="M409" s="17"/>
      <c r="N409" s="17"/>
      <c r="O409" s="17"/>
    </row>
    <row r="410" spans="1:15" x14ac:dyDescent="0.25">
      <c r="A410" s="12"/>
      <c r="B410" s="13"/>
      <c r="C410" s="13"/>
      <c r="D410" s="14"/>
      <c r="E410" s="13"/>
      <c r="F410" s="16"/>
      <c r="G410" s="14"/>
      <c r="H410" s="14"/>
      <c r="I410" s="14"/>
      <c r="J410" s="15"/>
      <c r="K410" s="15"/>
      <c r="L410" s="17"/>
      <c r="M410" s="17"/>
      <c r="N410" s="17"/>
      <c r="O410" s="17"/>
    </row>
    <row r="411" spans="1:15" x14ac:dyDescent="0.25">
      <c r="A411" s="12"/>
      <c r="B411" s="13"/>
      <c r="C411" s="13"/>
      <c r="D411" s="14"/>
      <c r="E411" s="13"/>
      <c r="F411" s="16"/>
      <c r="G411" s="14"/>
      <c r="H411" s="14"/>
      <c r="I411" s="14"/>
      <c r="J411" s="15"/>
      <c r="K411" s="15"/>
      <c r="L411" s="17"/>
      <c r="M411" s="17"/>
      <c r="N411" s="17"/>
      <c r="O411" s="17"/>
    </row>
    <row r="412" spans="1:15" x14ac:dyDescent="0.25">
      <c r="A412" s="12"/>
      <c r="B412" s="13"/>
      <c r="C412" s="13"/>
      <c r="D412" s="14"/>
      <c r="E412" s="13"/>
      <c r="F412" s="16"/>
      <c r="G412" s="14"/>
      <c r="H412" s="14"/>
      <c r="I412" s="14"/>
      <c r="J412" s="15"/>
      <c r="K412" s="15"/>
      <c r="L412" s="17"/>
      <c r="M412" s="17"/>
      <c r="N412" s="17"/>
      <c r="O412" s="17"/>
    </row>
    <row r="413" spans="1:15" x14ac:dyDescent="0.25">
      <c r="A413" s="12"/>
      <c r="B413" s="13"/>
      <c r="C413" s="13"/>
      <c r="D413" s="14"/>
      <c r="E413" s="13"/>
      <c r="F413" s="16"/>
      <c r="G413" s="14"/>
      <c r="H413" s="14"/>
      <c r="I413" s="14"/>
      <c r="J413" s="15"/>
      <c r="K413" s="15"/>
      <c r="L413" s="17"/>
      <c r="M413" s="17"/>
      <c r="N413" s="17"/>
      <c r="O413" s="17"/>
    </row>
    <row r="414" spans="1:15" x14ac:dyDescent="0.25">
      <c r="A414" s="12"/>
      <c r="B414" s="13"/>
      <c r="C414" s="13"/>
      <c r="D414" s="14"/>
      <c r="E414" s="13"/>
      <c r="F414" s="16"/>
      <c r="G414" s="14"/>
      <c r="H414" s="14"/>
      <c r="I414" s="14"/>
      <c r="J414" s="15"/>
      <c r="K414" s="15"/>
      <c r="L414" s="17"/>
      <c r="M414" s="17"/>
      <c r="N414" s="17"/>
      <c r="O414" s="17"/>
    </row>
    <row r="415" spans="1:15" x14ac:dyDescent="0.25">
      <c r="A415" s="12"/>
      <c r="B415" s="13"/>
      <c r="C415" s="13"/>
      <c r="D415" s="14"/>
      <c r="E415" s="13"/>
      <c r="F415" s="16"/>
      <c r="G415" s="14"/>
      <c r="H415" s="14"/>
      <c r="I415" s="14"/>
      <c r="J415" s="15"/>
      <c r="K415" s="15"/>
      <c r="L415" s="17"/>
      <c r="M415" s="17"/>
      <c r="N415" s="17"/>
      <c r="O415" s="17"/>
    </row>
    <row r="416" spans="1:15" x14ac:dyDescent="0.25">
      <c r="A416" s="12"/>
      <c r="B416" s="13"/>
      <c r="C416" s="13"/>
      <c r="D416" s="14"/>
      <c r="E416" s="13"/>
      <c r="F416" s="16"/>
      <c r="G416" s="14"/>
      <c r="H416" s="14"/>
      <c r="I416" s="14"/>
      <c r="J416" s="15"/>
      <c r="K416" s="15"/>
      <c r="L416" s="17"/>
      <c r="M416" s="17"/>
      <c r="N416" s="17"/>
      <c r="O416" s="17"/>
    </row>
    <row r="417" spans="1:15" x14ac:dyDescent="0.25">
      <c r="A417" s="12"/>
      <c r="B417" s="13"/>
      <c r="C417" s="13"/>
      <c r="D417" s="14"/>
      <c r="E417" s="13"/>
      <c r="F417" s="16"/>
      <c r="G417" s="14"/>
      <c r="H417" s="14"/>
      <c r="I417" s="14"/>
      <c r="J417" s="15"/>
      <c r="K417" s="15"/>
      <c r="L417" s="17"/>
      <c r="M417" s="17"/>
      <c r="N417" s="17"/>
      <c r="O417" s="17"/>
    </row>
    <row r="418" spans="1:15" x14ac:dyDescent="0.25">
      <c r="A418" s="12"/>
      <c r="B418" s="13"/>
      <c r="C418" s="13"/>
      <c r="D418" s="14"/>
      <c r="E418" s="13"/>
      <c r="F418" s="16"/>
      <c r="G418" s="14"/>
      <c r="H418" s="14"/>
      <c r="I418" s="14"/>
      <c r="J418" s="15"/>
      <c r="K418" s="15"/>
      <c r="L418" s="17"/>
      <c r="M418" s="17"/>
      <c r="N418" s="17"/>
      <c r="O418" s="17"/>
    </row>
    <row r="419" spans="1:15" x14ac:dyDescent="0.25">
      <c r="A419" s="12"/>
      <c r="B419" s="13"/>
      <c r="C419" s="13"/>
      <c r="D419" s="14"/>
      <c r="E419" s="13"/>
      <c r="F419" s="16"/>
      <c r="G419" s="14"/>
      <c r="H419" s="14"/>
      <c r="I419" s="14"/>
      <c r="J419" s="15"/>
      <c r="K419" s="15"/>
      <c r="L419" s="17"/>
      <c r="M419" s="17"/>
      <c r="N419" s="17"/>
      <c r="O419" s="17"/>
    </row>
    <row r="420" spans="1:15" x14ac:dyDescent="0.25">
      <c r="A420" s="12"/>
      <c r="B420" s="13"/>
      <c r="C420" s="13"/>
      <c r="D420" s="14"/>
      <c r="E420" s="13"/>
      <c r="F420" s="16"/>
      <c r="G420" s="14"/>
      <c r="H420" s="14"/>
      <c r="I420" s="14"/>
      <c r="J420" s="15"/>
      <c r="K420" s="15"/>
      <c r="L420" s="17"/>
      <c r="M420" s="17"/>
      <c r="N420" s="17"/>
      <c r="O420" s="17"/>
    </row>
    <row r="421" spans="1:15" x14ac:dyDescent="0.25">
      <c r="A421" s="12"/>
      <c r="B421" s="13"/>
      <c r="C421" s="13"/>
      <c r="D421" s="14"/>
      <c r="E421" s="13"/>
      <c r="F421" s="16"/>
      <c r="G421" s="14"/>
      <c r="H421" s="14"/>
      <c r="I421" s="14"/>
      <c r="J421" s="15"/>
      <c r="K421" s="15"/>
      <c r="L421" s="17"/>
      <c r="M421" s="17"/>
      <c r="N421" s="17"/>
      <c r="O421" s="17"/>
    </row>
    <row r="422" spans="1:15" x14ac:dyDescent="0.25">
      <c r="A422" s="12"/>
      <c r="B422" s="13"/>
      <c r="C422" s="13"/>
      <c r="D422" s="14"/>
      <c r="E422" s="13"/>
      <c r="F422" s="16"/>
      <c r="G422" s="14"/>
      <c r="H422" s="14"/>
      <c r="I422" s="14"/>
      <c r="J422" s="15"/>
      <c r="K422" s="15"/>
      <c r="L422" s="17"/>
      <c r="M422" s="17"/>
      <c r="N422" s="17"/>
      <c r="O422" s="17"/>
    </row>
    <row r="423" spans="1:15" x14ac:dyDescent="0.25">
      <c r="A423" s="12"/>
      <c r="B423" s="13"/>
      <c r="C423" s="13"/>
      <c r="D423" s="14"/>
      <c r="E423" s="13"/>
      <c r="F423" s="16"/>
      <c r="G423" s="14"/>
      <c r="H423" s="14"/>
      <c r="I423" s="14"/>
      <c r="J423" s="15"/>
      <c r="K423" s="15"/>
      <c r="L423" s="17"/>
      <c r="M423" s="17"/>
      <c r="N423" s="17"/>
      <c r="O423" s="17"/>
    </row>
    <row r="424" spans="1:15" x14ac:dyDescent="0.25">
      <c r="A424" s="12"/>
      <c r="B424" s="13"/>
      <c r="C424" s="13"/>
      <c r="D424" s="14"/>
      <c r="E424" s="13"/>
      <c r="F424" s="16"/>
      <c r="G424" s="14"/>
      <c r="H424" s="14"/>
      <c r="I424" s="14"/>
      <c r="J424" s="15"/>
      <c r="K424" s="15"/>
      <c r="L424" s="17"/>
      <c r="M424" s="17"/>
      <c r="N424" s="17"/>
      <c r="O424" s="17"/>
    </row>
    <row r="425" spans="1:15" x14ac:dyDescent="0.25">
      <c r="A425" s="12"/>
      <c r="B425" s="13"/>
      <c r="C425" s="13"/>
      <c r="D425" s="14"/>
      <c r="E425" s="13"/>
      <c r="F425" s="16"/>
      <c r="G425" s="14"/>
      <c r="H425" s="14"/>
      <c r="I425" s="14"/>
      <c r="J425" s="15"/>
      <c r="K425" s="15"/>
      <c r="L425" s="17"/>
      <c r="M425" s="17"/>
      <c r="N425" s="17"/>
      <c r="O425" s="17"/>
    </row>
    <row r="426" spans="1:15" x14ac:dyDescent="0.25">
      <c r="A426" s="12"/>
      <c r="B426" s="13"/>
      <c r="C426" s="13"/>
      <c r="D426" s="14"/>
      <c r="E426" s="13"/>
      <c r="F426" s="16"/>
      <c r="G426" s="14"/>
      <c r="H426" s="14"/>
      <c r="I426" s="14"/>
      <c r="J426" s="15"/>
      <c r="K426" s="15"/>
      <c r="L426" s="17"/>
      <c r="M426" s="17"/>
      <c r="N426" s="17"/>
      <c r="O426" s="17"/>
    </row>
    <row r="427" spans="1:15" x14ac:dyDescent="0.25">
      <c r="A427" s="12"/>
      <c r="B427" s="13"/>
      <c r="C427" s="13"/>
      <c r="D427" s="14"/>
      <c r="E427" s="13"/>
      <c r="F427" s="16"/>
      <c r="G427" s="14"/>
      <c r="H427" s="14"/>
      <c r="I427" s="14"/>
      <c r="J427" s="15"/>
      <c r="K427" s="15"/>
      <c r="L427" s="17"/>
      <c r="M427" s="17"/>
      <c r="N427" s="17"/>
      <c r="O427" s="17"/>
    </row>
    <row r="428" spans="1:15" x14ac:dyDescent="0.25">
      <c r="A428" s="12"/>
      <c r="B428" s="13"/>
      <c r="C428" s="13"/>
      <c r="D428" s="14"/>
      <c r="E428" s="13"/>
      <c r="F428" s="16"/>
      <c r="G428" s="14"/>
      <c r="H428" s="14"/>
      <c r="I428" s="14"/>
      <c r="J428" s="15"/>
      <c r="K428" s="15"/>
      <c r="L428" s="17"/>
      <c r="M428" s="17"/>
      <c r="N428" s="17"/>
      <c r="O428" s="17"/>
    </row>
    <row r="429" spans="1:15" x14ac:dyDescent="0.25">
      <c r="A429" s="12"/>
      <c r="B429" s="13"/>
      <c r="C429" s="13"/>
      <c r="D429" s="14"/>
      <c r="E429" s="13"/>
      <c r="F429" s="16"/>
      <c r="G429" s="14"/>
      <c r="H429" s="14"/>
      <c r="I429" s="14"/>
      <c r="J429" s="15"/>
      <c r="K429" s="15"/>
      <c r="L429" s="17"/>
      <c r="M429" s="17"/>
      <c r="N429" s="17"/>
      <c r="O429" s="17"/>
    </row>
    <row r="430" spans="1:15" x14ac:dyDescent="0.25">
      <c r="A430" s="12"/>
      <c r="B430" s="13"/>
      <c r="C430" s="13"/>
      <c r="D430" s="14"/>
      <c r="E430" s="13"/>
      <c r="F430" s="16"/>
      <c r="G430" s="14"/>
      <c r="H430" s="14"/>
      <c r="I430" s="14"/>
      <c r="J430" s="15"/>
      <c r="K430" s="15"/>
      <c r="L430" s="17"/>
      <c r="M430" s="17"/>
      <c r="N430" s="17"/>
      <c r="O430" s="17"/>
    </row>
    <row r="431" spans="1:15" x14ac:dyDescent="0.25">
      <c r="A431" s="12"/>
      <c r="B431" s="13"/>
      <c r="C431" s="13"/>
      <c r="D431" s="14"/>
      <c r="E431" s="13"/>
      <c r="F431" s="16"/>
      <c r="G431" s="14"/>
      <c r="H431" s="14"/>
      <c r="I431" s="14"/>
      <c r="J431" s="15"/>
      <c r="K431" s="15"/>
      <c r="L431" s="17"/>
      <c r="M431" s="17"/>
      <c r="N431" s="17"/>
      <c r="O431" s="17"/>
    </row>
    <row r="432" spans="1:15" x14ac:dyDescent="0.25">
      <c r="A432" s="12"/>
      <c r="B432" s="13"/>
      <c r="C432" s="13"/>
      <c r="D432" s="14"/>
      <c r="E432" s="13"/>
      <c r="F432" s="16"/>
      <c r="G432" s="14"/>
      <c r="H432" s="14"/>
      <c r="I432" s="14"/>
      <c r="J432" s="15"/>
      <c r="K432" s="15"/>
      <c r="L432" s="17"/>
      <c r="M432" s="17"/>
      <c r="N432" s="17"/>
      <c r="O432" s="17"/>
    </row>
    <row r="433" spans="1:15" x14ac:dyDescent="0.25">
      <c r="A433" s="12"/>
      <c r="B433" s="22"/>
      <c r="C433" s="22"/>
      <c r="D433" s="14"/>
      <c r="E433" s="22"/>
      <c r="F433" s="12"/>
      <c r="G433" s="14"/>
      <c r="H433" s="14"/>
      <c r="I433" s="23"/>
      <c r="J433" s="21"/>
      <c r="K433" s="21"/>
      <c r="L433" s="17"/>
      <c r="M433" s="17"/>
      <c r="N433" s="17"/>
      <c r="O433" s="17"/>
    </row>
    <row r="434" spans="1:15" x14ac:dyDescent="0.25">
      <c r="A434" s="12"/>
      <c r="B434" s="13"/>
      <c r="C434" s="13"/>
      <c r="D434" s="14"/>
      <c r="E434" s="13"/>
      <c r="F434" s="16"/>
      <c r="G434" s="14"/>
      <c r="H434" s="14"/>
      <c r="I434" s="14"/>
      <c r="J434" s="15"/>
      <c r="K434" s="15"/>
      <c r="L434" s="17"/>
      <c r="M434" s="17"/>
      <c r="N434" s="17"/>
      <c r="O434" s="17"/>
    </row>
    <row r="435" spans="1:15" x14ac:dyDescent="0.25">
      <c r="A435" s="12"/>
      <c r="B435" s="13"/>
      <c r="C435" s="13"/>
      <c r="D435" s="14"/>
      <c r="E435" s="13"/>
      <c r="F435" s="16"/>
      <c r="G435" s="14"/>
      <c r="H435" s="14"/>
      <c r="I435" s="14"/>
      <c r="J435" s="15"/>
      <c r="K435" s="15"/>
      <c r="L435" s="17"/>
      <c r="M435" s="17"/>
      <c r="N435" s="17"/>
      <c r="O435" s="17"/>
    </row>
    <row r="436" spans="1:15" x14ac:dyDescent="0.25">
      <c r="A436" s="12"/>
      <c r="B436" s="13"/>
      <c r="C436" s="13"/>
      <c r="D436" s="14"/>
      <c r="E436" s="13"/>
      <c r="F436" s="16"/>
      <c r="G436" s="14"/>
      <c r="H436" s="14"/>
      <c r="I436" s="14"/>
      <c r="J436" s="15"/>
      <c r="K436" s="15"/>
      <c r="L436" s="17"/>
      <c r="M436" s="17"/>
      <c r="N436" s="17"/>
      <c r="O436" s="17"/>
    </row>
    <row r="437" spans="1:15" x14ac:dyDescent="0.25">
      <c r="A437" s="12"/>
      <c r="B437" s="13"/>
      <c r="C437" s="13"/>
      <c r="D437" s="14"/>
      <c r="E437" s="13"/>
      <c r="F437" s="16"/>
      <c r="G437" s="14"/>
      <c r="H437" s="14"/>
      <c r="I437" s="14"/>
      <c r="J437" s="15"/>
      <c r="K437" s="15"/>
      <c r="L437" s="17"/>
      <c r="M437" s="17"/>
      <c r="N437" s="17"/>
      <c r="O437" s="17"/>
    </row>
    <row r="438" spans="1:15" x14ac:dyDescent="0.25">
      <c r="A438" s="12"/>
      <c r="B438" s="13"/>
      <c r="C438" s="13"/>
      <c r="D438" s="14"/>
      <c r="E438" s="13"/>
      <c r="F438" s="16"/>
      <c r="G438" s="14"/>
      <c r="H438" s="14"/>
      <c r="I438" s="14"/>
      <c r="J438" s="15"/>
      <c r="K438" s="15"/>
      <c r="L438" s="17"/>
      <c r="M438" s="17"/>
      <c r="N438" s="17"/>
      <c r="O438" s="17"/>
    </row>
    <row r="439" spans="1:15" x14ac:dyDescent="0.25">
      <c r="A439" s="12"/>
      <c r="B439" s="13"/>
      <c r="C439" s="13"/>
      <c r="D439" s="14"/>
      <c r="E439" s="13"/>
      <c r="F439" s="16"/>
      <c r="G439" s="14"/>
      <c r="H439" s="14"/>
      <c r="I439" s="14"/>
      <c r="J439" s="15"/>
      <c r="K439" s="15"/>
      <c r="L439" s="17"/>
      <c r="M439" s="17"/>
      <c r="N439" s="17"/>
      <c r="O439" s="17"/>
    </row>
    <row r="440" spans="1:15" x14ac:dyDescent="0.25">
      <c r="A440" s="12"/>
      <c r="B440" s="13"/>
      <c r="C440" s="13"/>
      <c r="D440" s="14"/>
      <c r="E440" s="13"/>
      <c r="F440" s="16"/>
      <c r="G440" s="14"/>
      <c r="H440" s="14"/>
      <c r="I440" s="14"/>
      <c r="J440" s="15"/>
      <c r="K440" s="15"/>
      <c r="L440" s="17"/>
      <c r="M440" s="17"/>
      <c r="N440" s="17"/>
      <c r="O440" s="17"/>
    </row>
    <row r="441" spans="1:15" x14ac:dyDescent="0.25">
      <c r="A441" s="12"/>
      <c r="B441" s="13"/>
      <c r="C441" s="13"/>
      <c r="D441" s="14"/>
      <c r="E441" s="13"/>
      <c r="F441" s="16"/>
      <c r="G441" s="14"/>
      <c r="H441" s="14"/>
      <c r="I441" s="14"/>
      <c r="J441" s="15"/>
      <c r="K441" s="15"/>
      <c r="L441" s="17"/>
      <c r="M441" s="17"/>
      <c r="N441" s="17"/>
      <c r="O441" s="17"/>
    </row>
    <row r="442" spans="1:15" x14ac:dyDescent="0.25">
      <c r="A442" s="12"/>
      <c r="B442" s="13"/>
      <c r="C442" s="13"/>
      <c r="D442" s="14"/>
      <c r="E442" s="13"/>
      <c r="F442" s="16"/>
      <c r="G442" s="14"/>
      <c r="H442" s="14"/>
      <c r="I442" s="14"/>
      <c r="J442" s="15"/>
      <c r="K442" s="15"/>
      <c r="L442" s="17"/>
      <c r="M442" s="17"/>
      <c r="N442" s="17"/>
      <c r="O442" s="17"/>
    </row>
    <row r="443" spans="1:15" x14ac:dyDescent="0.25">
      <c r="A443" s="12"/>
      <c r="B443" s="13"/>
      <c r="C443" s="13"/>
      <c r="D443" s="14"/>
      <c r="E443" s="13"/>
      <c r="F443" s="16"/>
      <c r="G443" s="14"/>
      <c r="H443" s="14"/>
      <c r="I443" s="14"/>
      <c r="J443" s="15"/>
      <c r="K443" s="15"/>
      <c r="L443" s="17"/>
      <c r="M443" s="17"/>
      <c r="N443" s="17"/>
      <c r="O443" s="17"/>
    </row>
    <row r="444" spans="1:15" x14ac:dyDescent="0.25">
      <c r="A444" s="12"/>
      <c r="B444" s="13"/>
      <c r="C444" s="13"/>
      <c r="D444" s="14"/>
      <c r="E444" s="13"/>
      <c r="F444" s="16"/>
      <c r="G444" s="14"/>
      <c r="H444" s="14"/>
      <c r="I444" s="14"/>
      <c r="J444" s="15"/>
      <c r="K444" s="15"/>
      <c r="L444" s="17"/>
      <c r="M444" s="17"/>
      <c r="N444" s="17"/>
      <c r="O444" s="17"/>
    </row>
    <row r="445" spans="1:15" x14ac:dyDescent="0.25">
      <c r="A445" s="12"/>
      <c r="B445" s="13"/>
      <c r="C445" s="13"/>
      <c r="D445" s="14"/>
      <c r="E445" s="13"/>
      <c r="F445" s="16"/>
      <c r="G445" s="14"/>
      <c r="H445" s="14"/>
      <c r="I445" s="14"/>
      <c r="J445" s="15"/>
      <c r="K445" s="15"/>
      <c r="L445" s="17"/>
      <c r="M445" s="17"/>
      <c r="N445" s="17"/>
      <c r="O445" s="17"/>
    </row>
    <row r="446" spans="1:15" x14ac:dyDescent="0.25">
      <c r="A446" s="12"/>
      <c r="B446" s="13"/>
      <c r="C446" s="13"/>
      <c r="D446" s="14"/>
      <c r="E446" s="13"/>
      <c r="F446" s="16"/>
      <c r="G446" s="14"/>
      <c r="H446" s="14"/>
      <c r="I446" s="14"/>
      <c r="J446" s="15"/>
      <c r="K446" s="15"/>
      <c r="L446" s="17"/>
      <c r="M446" s="17"/>
      <c r="N446" s="17"/>
      <c r="O446" s="17"/>
    </row>
    <row r="447" spans="1:15" x14ac:dyDescent="0.25">
      <c r="A447" s="12"/>
      <c r="B447" s="13"/>
      <c r="C447" s="13"/>
      <c r="D447" s="14"/>
      <c r="E447" s="13"/>
      <c r="F447" s="16"/>
      <c r="G447" s="14"/>
      <c r="H447" s="14"/>
      <c r="I447" s="14"/>
      <c r="J447" s="15"/>
      <c r="K447" s="15"/>
      <c r="L447" s="17"/>
      <c r="M447" s="17"/>
      <c r="N447" s="17"/>
      <c r="O447" s="17"/>
    </row>
    <row r="448" spans="1:15" x14ac:dyDescent="0.25">
      <c r="A448" s="12"/>
      <c r="B448" s="13"/>
      <c r="C448" s="13"/>
      <c r="D448" s="14"/>
      <c r="E448" s="13"/>
      <c r="F448" s="16"/>
      <c r="G448" s="14"/>
      <c r="H448" s="14"/>
      <c r="I448" s="14"/>
      <c r="J448" s="15"/>
      <c r="K448" s="15"/>
      <c r="L448" s="17"/>
      <c r="M448" s="17"/>
      <c r="N448" s="17"/>
      <c r="O448" s="17"/>
    </row>
    <row r="449" spans="1:15" x14ac:dyDescent="0.25">
      <c r="A449" s="12"/>
      <c r="B449" s="13"/>
      <c r="C449" s="13"/>
      <c r="D449" s="14"/>
      <c r="E449" s="13"/>
      <c r="F449" s="16"/>
      <c r="G449" s="14"/>
      <c r="H449" s="14"/>
      <c r="I449" s="14"/>
      <c r="J449" s="15"/>
      <c r="K449" s="15"/>
      <c r="L449" s="17"/>
      <c r="M449" s="17"/>
      <c r="N449" s="17"/>
      <c r="O449" s="17"/>
    </row>
    <row r="450" spans="1:15" x14ac:dyDescent="0.25">
      <c r="A450" s="12"/>
      <c r="B450" s="13"/>
      <c r="C450" s="13"/>
      <c r="D450" s="14"/>
      <c r="E450" s="13"/>
      <c r="F450" s="16"/>
      <c r="G450" s="14"/>
      <c r="H450" s="14"/>
      <c r="I450" s="14"/>
      <c r="J450" s="15"/>
      <c r="K450" s="15"/>
      <c r="L450" s="17"/>
      <c r="M450" s="17"/>
      <c r="N450" s="17"/>
      <c r="O450" s="17"/>
    </row>
    <row r="451" spans="1:15" x14ac:dyDescent="0.25">
      <c r="A451" s="12"/>
      <c r="B451" s="13"/>
      <c r="C451" s="13"/>
      <c r="D451" s="14"/>
      <c r="E451" s="13"/>
      <c r="F451" s="16"/>
      <c r="G451" s="14"/>
      <c r="H451" s="14"/>
      <c r="I451" s="14"/>
      <c r="J451" s="15"/>
      <c r="K451" s="15"/>
      <c r="L451" s="17"/>
      <c r="M451" s="17"/>
      <c r="N451" s="17"/>
      <c r="O451" s="17"/>
    </row>
    <row r="452" spans="1:15" x14ac:dyDescent="0.25">
      <c r="A452" s="12"/>
      <c r="B452" s="13"/>
      <c r="C452" s="13"/>
      <c r="D452" s="14"/>
      <c r="E452" s="13"/>
      <c r="F452" s="16"/>
      <c r="G452" s="14"/>
      <c r="H452" s="14"/>
      <c r="I452" s="14"/>
      <c r="J452" s="15"/>
      <c r="K452" s="15"/>
      <c r="L452" s="17"/>
      <c r="M452" s="17"/>
      <c r="N452" s="17"/>
      <c r="O452" s="17"/>
    </row>
    <row r="453" spans="1:15" x14ac:dyDescent="0.25">
      <c r="A453" s="12"/>
      <c r="B453" s="13"/>
      <c r="C453" s="13"/>
      <c r="D453" s="14"/>
      <c r="E453" s="13"/>
      <c r="F453" s="16"/>
      <c r="G453" s="14"/>
      <c r="H453" s="14"/>
      <c r="I453" s="14"/>
      <c r="J453" s="15"/>
      <c r="K453" s="15"/>
      <c r="L453" s="17"/>
      <c r="M453" s="17"/>
      <c r="N453" s="17"/>
      <c r="O453" s="17"/>
    </row>
    <row r="454" spans="1:15" x14ac:dyDescent="0.25">
      <c r="A454" s="12"/>
      <c r="B454" s="13"/>
      <c r="C454" s="13"/>
      <c r="D454" s="14"/>
      <c r="E454" s="13"/>
      <c r="F454" s="16"/>
      <c r="G454" s="14"/>
      <c r="H454" s="14"/>
      <c r="I454" s="14"/>
      <c r="J454" s="15"/>
      <c r="K454" s="15"/>
      <c r="L454" s="17"/>
      <c r="M454" s="17"/>
      <c r="N454" s="17"/>
      <c r="O454" s="17"/>
    </row>
    <row r="455" spans="1:15" x14ac:dyDescent="0.25">
      <c r="A455" s="12"/>
      <c r="B455" s="13"/>
      <c r="C455" s="13"/>
      <c r="D455" s="14"/>
      <c r="E455" s="13"/>
      <c r="F455" s="16"/>
      <c r="G455" s="14"/>
      <c r="H455" s="14"/>
      <c r="I455" s="14"/>
      <c r="J455" s="15"/>
      <c r="K455" s="15"/>
      <c r="L455" s="17"/>
      <c r="M455" s="17"/>
      <c r="N455" s="17"/>
      <c r="O455" s="17"/>
    </row>
    <row r="456" spans="1:15" x14ac:dyDescent="0.25">
      <c r="A456" s="12"/>
      <c r="B456" s="13"/>
      <c r="C456" s="13"/>
      <c r="D456" s="14"/>
      <c r="E456" s="13"/>
      <c r="F456" s="16"/>
      <c r="G456" s="14"/>
      <c r="H456" s="14"/>
      <c r="I456" s="14"/>
      <c r="J456" s="15"/>
      <c r="K456" s="15"/>
      <c r="L456" s="17"/>
      <c r="M456" s="17"/>
      <c r="N456" s="17"/>
      <c r="O456" s="17"/>
    </row>
    <row r="457" spans="1:15" x14ac:dyDescent="0.25">
      <c r="A457" s="12"/>
      <c r="B457" s="13"/>
      <c r="C457" s="13"/>
      <c r="D457" s="14"/>
      <c r="E457" s="13"/>
      <c r="F457" s="16"/>
      <c r="G457" s="14"/>
      <c r="H457" s="14"/>
      <c r="I457" s="14"/>
      <c r="J457" s="15"/>
      <c r="K457" s="15"/>
      <c r="L457" s="17"/>
      <c r="M457" s="17"/>
      <c r="N457" s="17"/>
      <c r="O457" s="17"/>
    </row>
    <row r="458" spans="1:15" x14ac:dyDescent="0.25">
      <c r="A458" s="12"/>
      <c r="B458" s="13"/>
      <c r="C458" s="13"/>
      <c r="D458" s="14"/>
      <c r="E458" s="13"/>
      <c r="F458" s="16"/>
      <c r="G458" s="14"/>
      <c r="H458" s="14"/>
      <c r="I458" s="14"/>
      <c r="J458" s="15"/>
      <c r="K458" s="15"/>
      <c r="L458" s="17"/>
      <c r="M458" s="17"/>
      <c r="N458" s="17"/>
      <c r="O458" s="17"/>
    </row>
    <row r="459" spans="1:15" x14ac:dyDescent="0.25">
      <c r="A459" s="12"/>
      <c r="B459" s="13"/>
      <c r="C459" s="13"/>
      <c r="D459" s="14"/>
      <c r="E459" s="13"/>
      <c r="F459" s="16"/>
      <c r="G459" s="14"/>
      <c r="H459" s="14"/>
      <c r="I459" s="14"/>
      <c r="J459" s="15"/>
      <c r="K459" s="15"/>
      <c r="L459" s="15"/>
      <c r="M459" s="17"/>
      <c r="N459" s="17"/>
      <c r="O459" s="17"/>
    </row>
    <row r="460" spans="1:15" x14ac:dyDescent="0.25">
      <c r="A460" s="12"/>
      <c r="B460" s="22"/>
      <c r="C460" s="22"/>
      <c r="D460" s="14"/>
      <c r="E460" s="22"/>
      <c r="F460" s="12"/>
      <c r="G460" s="14"/>
      <c r="H460" s="14"/>
      <c r="I460" s="23"/>
      <c r="J460" s="21"/>
      <c r="K460" s="21"/>
      <c r="L460" s="21"/>
      <c r="M460" s="17"/>
      <c r="N460" s="17"/>
      <c r="O460" s="17"/>
    </row>
    <row r="461" spans="1:15" x14ac:dyDescent="0.25">
      <c r="A461" s="12"/>
      <c r="B461" s="13"/>
      <c r="C461" s="13"/>
      <c r="D461" s="14"/>
      <c r="E461" s="13"/>
      <c r="F461" s="16"/>
      <c r="G461" s="14"/>
      <c r="H461" s="14"/>
      <c r="I461" s="14"/>
      <c r="J461" s="15"/>
      <c r="K461" s="15"/>
      <c r="L461" s="17"/>
      <c r="M461" s="17"/>
      <c r="N461" s="17"/>
      <c r="O461" s="17"/>
    </row>
    <row r="462" spans="1:15" x14ac:dyDescent="0.25">
      <c r="A462" s="12"/>
      <c r="B462" s="13"/>
      <c r="C462" s="13"/>
      <c r="D462" s="14"/>
      <c r="E462" s="13"/>
      <c r="F462" s="16"/>
      <c r="G462" s="14"/>
      <c r="H462" s="14"/>
      <c r="I462" s="14"/>
      <c r="J462" s="15"/>
      <c r="K462" s="15"/>
      <c r="L462" s="17"/>
      <c r="M462" s="17"/>
      <c r="N462" s="17"/>
      <c r="O462" s="17"/>
    </row>
    <row r="463" spans="1:15" x14ac:dyDescent="0.25">
      <c r="A463" s="12"/>
      <c r="B463" s="13"/>
      <c r="C463" s="13"/>
      <c r="D463" s="14"/>
      <c r="E463" s="13"/>
      <c r="F463" s="16"/>
      <c r="G463" s="14"/>
      <c r="H463" s="14"/>
      <c r="I463" s="14"/>
      <c r="J463" s="15"/>
      <c r="K463" s="15"/>
      <c r="L463" s="17"/>
      <c r="M463" s="17"/>
      <c r="N463" s="17"/>
      <c r="O463" s="17"/>
    </row>
    <row r="464" spans="1:15" x14ac:dyDescent="0.25">
      <c r="A464" s="12"/>
      <c r="B464" s="13"/>
      <c r="C464" s="13"/>
      <c r="D464" s="14"/>
      <c r="E464" s="13"/>
      <c r="F464" s="16"/>
      <c r="G464" s="14"/>
      <c r="H464" s="14"/>
      <c r="I464" s="14"/>
      <c r="J464" s="15"/>
      <c r="K464" s="15"/>
      <c r="L464" s="17"/>
      <c r="M464" s="17"/>
      <c r="N464" s="17"/>
      <c r="O464" s="17"/>
    </row>
    <row r="465" spans="1:15" x14ac:dyDescent="0.25">
      <c r="A465" s="12"/>
      <c r="B465" s="13"/>
      <c r="C465" s="13"/>
      <c r="D465" s="14"/>
      <c r="E465" s="13"/>
      <c r="F465" s="16"/>
      <c r="G465" s="14"/>
      <c r="H465" s="14"/>
      <c r="I465" s="14"/>
      <c r="J465" s="15"/>
      <c r="K465" s="15"/>
      <c r="L465" s="17"/>
      <c r="M465" s="17"/>
      <c r="N465" s="17"/>
      <c r="O465" s="17"/>
    </row>
    <row r="466" spans="1:15" x14ac:dyDescent="0.25">
      <c r="A466" s="12"/>
      <c r="B466" s="13"/>
      <c r="C466" s="13"/>
      <c r="D466" s="14"/>
      <c r="E466" s="13"/>
      <c r="F466" s="16"/>
      <c r="G466" s="14"/>
      <c r="H466" s="14"/>
      <c r="I466" s="14"/>
      <c r="J466" s="15"/>
      <c r="K466" s="15"/>
      <c r="L466" s="17"/>
      <c r="M466" s="17"/>
      <c r="N466" s="17"/>
      <c r="O466" s="17"/>
    </row>
    <row r="467" spans="1:15" x14ac:dyDescent="0.25">
      <c r="A467" s="12"/>
      <c r="B467" s="13"/>
      <c r="C467" s="13"/>
      <c r="D467" s="14"/>
      <c r="E467" s="13"/>
      <c r="F467" s="16"/>
      <c r="G467" s="14"/>
      <c r="H467" s="14"/>
      <c r="I467" s="14"/>
      <c r="J467" s="15"/>
      <c r="K467" s="15"/>
      <c r="L467" s="17"/>
      <c r="M467" s="17"/>
      <c r="N467" s="17"/>
      <c r="O467" s="17"/>
    </row>
    <row r="468" spans="1:15" x14ac:dyDescent="0.25">
      <c r="A468" s="12"/>
      <c r="B468" s="13"/>
      <c r="C468" s="13"/>
      <c r="D468" s="14"/>
      <c r="E468" s="13"/>
      <c r="F468" s="16"/>
      <c r="G468" s="14"/>
      <c r="H468" s="14"/>
      <c r="I468" s="14"/>
      <c r="J468" s="15"/>
      <c r="K468" s="15"/>
      <c r="L468" s="17"/>
      <c r="M468" s="17"/>
      <c r="N468" s="17"/>
      <c r="O468" s="17"/>
    </row>
    <row r="469" spans="1:15" x14ac:dyDescent="0.25">
      <c r="A469" s="12"/>
      <c r="B469" s="13"/>
      <c r="C469" s="13"/>
      <c r="D469" s="14"/>
      <c r="E469" s="13"/>
      <c r="F469" s="16"/>
      <c r="G469" s="14"/>
      <c r="H469" s="14"/>
      <c r="I469" s="14"/>
      <c r="J469" s="15"/>
      <c r="K469" s="15"/>
      <c r="L469" s="17"/>
      <c r="M469" s="17"/>
      <c r="N469" s="17"/>
      <c r="O469" s="17"/>
    </row>
    <row r="470" spans="1:15" x14ac:dyDescent="0.25">
      <c r="A470" s="12"/>
      <c r="B470" s="13"/>
      <c r="C470" s="13"/>
      <c r="D470" s="14"/>
      <c r="E470" s="13"/>
      <c r="F470" s="16"/>
      <c r="G470" s="14"/>
      <c r="H470" s="14"/>
      <c r="I470" s="14"/>
      <c r="J470" s="15"/>
      <c r="K470" s="15"/>
      <c r="L470" s="17"/>
      <c r="M470" s="17"/>
      <c r="N470" s="17"/>
      <c r="O470" s="17"/>
    </row>
    <row r="471" spans="1:15" x14ac:dyDescent="0.25">
      <c r="A471" s="12"/>
      <c r="B471" s="13"/>
      <c r="C471" s="13"/>
      <c r="D471" s="14"/>
      <c r="E471" s="13"/>
      <c r="F471" s="16"/>
      <c r="G471" s="14"/>
      <c r="H471" s="14"/>
      <c r="I471" s="14"/>
      <c r="J471" s="15"/>
      <c r="K471" s="15"/>
      <c r="L471" s="17"/>
      <c r="M471" s="17"/>
      <c r="N471" s="17"/>
      <c r="O471" s="17"/>
    </row>
    <row r="472" spans="1:15" x14ac:dyDescent="0.25">
      <c r="A472" s="12"/>
      <c r="B472" s="22"/>
      <c r="C472" s="22"/>
      <c r="D472" s="14"/>
      <c r="E472" s="22"/>
      <c r="F472" s="12"/>
      <c r="G472" s="14"/>
      <c r="H472" s="14"/>
      <c r="I472" s="23"/>
      <c r="J472" s="21"/>
      <c r="K472" s="21"/>
      <c r="L472" s="17"/>
      <c r="M472" s="17"/>
      <c r="N472" s="17"/>
      <c r="O472" s="17"/>
    </row>
    <row r="473" spans="1:15" x14ac:dyDescent="0.25">
      <c r="A473" s="12"/>
      <c r="B473" s="13"/>
      <c r="C473" s="13"/>
      <c r="D473" s="14"/>
      <c r="E473" s="13"/>
      <c r="F473" s="16"/>
      <c r="G473" s="14"/>
      <c r="H473" s="14"/>
      <c r="I473" s="14"/>
      <c r="J473" s="15"/>
      <c r="K473" s="15"/>
      <c r="L473" s="17"/>
      <c r="M473" s="17"/>
      <c r="N473" s="17"/>
      <c r="O473" s="17"/>
    </row>
    <row r="474" spans="1:15" x14ac:dyDescent="0.25">
      <c r="A474" s="12"/>
      <c r="B474" s="13"/>
      <c r="C474" s="13"/>
      <c r="D474" s="14"/>
      <c r="E474" s="13"/>
      <c r="F474" s="16"/>
      <c r="G474" s="14"/>
      <c r="H474" s="14"/>
      <c r="I474" s="14"/>
      <c r="J474" s="15"/>
      <c r="K474" s="15"/>
      <c r="L474" s="17"/>
      <c r="M474" s="17"/>
      <c r="N474" s="17"/>
      <c r="O474" s="17"/>
    </row>
    <row r="475" spans="1:15" x14ac:dyDescent="0.25">
      <c r="A475" s="12"/>
      <c r="B475" s="13"/>
      <c r="C475" s="13"/>
      <c r="D475" s="14"/>
      <c r="E475" s="13"/>
      <c r="F475" s="16"/>
      <c r="G475" s="14"/>
      <c r="H475" s="14"/>
      <c r="I475" s="14"/>
      <c r="J475" s="15"/>
      <c r="K475" s="15"/>
      <c r="L475" s="17"/>
      <c r="M475" s="17"/>
      <c r="N475" s="17"/>
      <c r="O475" s="17"/>
    </row>
    <row r="476" spans="1:15" x14ac:dyDescent="0.25">
      <c r="A476" s="12"/>
      <c r="B476" s="13"/>
      <c r="C476" s="13"/>
      <c r="D476" s="14"/>
      <c r="E476" s="13"/>
      <c r="F476" s="16"/>
      <c r="G476" s="14"/>
      <c r="H476" s="14"/>
      <c r="I476" s="14"/>
      <c r="J476" s="15"/>
      <c r="K476" s="15"/>
      <c r="L476" s="17"/>
      <c r="M476" s="17"/>
      <c r="N476" s="17"/>
      <c r="O476" s="17"/>
    </row>
    <row r="477" spans="1:15" x14ac:dyDescent="0.25">
      <c r="A477" s="12"/>
      <c r="B477" s="17"/>
      <c r="C477" s="17"/>
      <c r="D477" s="14"/>
      <c r="E477" s="15"/>
      <c r="F477" s="16"/>
      <c r="G477" s="14"/>
      <c r="H477" s="14"/>
      <c r="I477" s="17"/>
      <c r="J477" s="15"/>
      <c r="K477" s="17"/>
      <c r="L477" s="17"/>
      <c r="M477" s="17"/>
      <c r="N477" s="17"/>
      <c r="O477" s="17"/>
    </row>
    <row r="478" spans="1:15" x14ac:dyDescent="0.25">
      <c r="A478" s="12"/>
      <c r="B478" s="17"/>
      <c r="C478" s="17"/>
      <c r="D478" s="14"/>
      <c r="E478" s="15"/>
      <c r="F478" s="16"/>
      <c r="G478" s="14"/>
      <c r="H478" s="14"/>
      <c r="I478" s="17"/>
      <c r="J478" s="15"/>
      <c r="K478" s="17"/>
      <c r="L478" s="17"/>
      <c r="M478" s="17"/>
      <c r="N478" s="17"/>
      <c r="O478" s="17"/>
    </row>
    <row r="479" spans="1:15" x14ac:dyDescent="0.25">
      <c r="A479" s="12"/>
      <c r="B479" s="17"/>
      <c r="C479" s="17"/>
      <c r="D479" s="14"/>
      <c r="E479" s="15"/>
      <c r="F479" s="16"/>
      <c r="G479" s="14"/>
      <c r="H479" s="14"/>
      <c r="I479" s="17"/>
      <c r="J479" s="15"/>
      <c r="K479" s="17"/>
      <c r="L479" s="17"/>
      <c r="M479" s="17"/>
      <c r="N479" s="17"/>
      <c r="O479" s="17"/>
    </row>
    <row r="480" spans="1:15" x14ac:dyDescent="0.25">
      <c r="A480" s="12"/>
      <c r="B480" s="17"/>
      <c r="C480" s="17"/>
      <c r="D480" s="14"/>
      <c r="E480" s="15"/>
      <c r="F480" s="16"/>
      <c r="G480" s="14"/>
      <c r="H480" s="14"/>
      <c r="I480" s="17"/>
      <c r="J480" s="15"/>
      <c r="K480" s="17"/>
      <c r="L480" s="17"/>
      <c r="M480" s="17"/>
      <c r="N480" s="17"/>
      <c r="O480" s="17"/>
    </row>
    <row r="481" spans="1:15" x14ac:dyDescent="0.25">
      <c r="A481" s="12"/>
      <c r="B481" s="17"/>
      <c r="C481" s="17"/>
      <c r="D481" s="14"/>
      <c r="E481" s="15"/>
      <c r="F481" s="16"/>
      <c r="G481" s="14"/>
      <c r="H481" s="14"/>
      <c r="I481" s="17"/>
      <c r="J481" s="15"/>
      <c r="K481" s="17"/>
      <c r="L481" s="17"/>
      <c r="M481" s="17"/>
      <c r="N481" s="17"/>
      <c r="O481" s="17"/>
    </row>
    <row r="482" spans="1:15" x14ac:dyDescent="0.25">
      <c r="A482" s="12"/>
      <c r="B482" s="17"/>
      <c r="C482" s="17"/>
      <c r="D482" s="14"/>
      <c r="E482" s="15"/>
      <c r="F482" s="16"/>
      <c r="G482" s="14"/>
      <c r="H482" s="14"/>
      <c r="I482" s="17"/>
      <c r="J482" s="15"/>
      <c r="K482" s="17"/>
      <c r="L482" s="17"/>
      <c r="M482" s="17"/>
      <c r="N482" s="17"/>
      <c r="O482" s="17"/>
    </row>
    <row r="483" spans="1:15" x14ac:dyDescent="0.25">
      <c r="A483" s="12"/>
      <c r="B483" s="17"/>
      <c r="C483" s="17"/>
      <c r="D483" s="14"/>
      <c r="E483" s="15"/>
      <c r="F483" s="16"/>
      <c r="G483" s="14"/>
      <c r="H483" s="14"/>
      <c r="I483" s="17"/>
      <c r="J483" s="15"/>
      <c r="K483" s="17"/>
      <c r="L483" s="17"/>
      <c r="M483" s="17"/>
      <c r="N483" s="17"/>
      <c r="O483" s="17"/>
    </row>
    <row r="484" spans="1:15" x14ac:dyDescent="0.25">
      <c r="A484" s="12"/>
      <c r="B484" s="17"/>
      <c r="C484" s="17"/>
      <c r="D484" s="14"/>
      <c r="E484" s="15"/>
      <c r="F484" s="16"/>
      <c r="G484" s="14"/>
      <c r="H484" s="14"/>
      <c r="I484" s="17"/>
      <c r="J484" s="15"/>
      <c r="K484" s="17"/>
      <c r="L484" s="17"/>
      <c r="M484" s="17"/>
      <c r="N484" s="17"/>
      <c r="O484" s="17"/>
    </row>
    <row r="485" spans="1:15" x14ac:dyDescent="0.25">
      <c r="A485" s="12"/>
      <c r="B485" s="17"/>
      <c r="C485" s="17"/>
      <c r="D485" s="14"/>
      <c r="E485" s="15"/>
      <c r="F485" s="16"/>
      <c r="G485" s="14"/>
      <c r="H485" s="14"/>
      <c r="I485" s="17"/>
      <c r="J485" s="15"/>
      <c r="K485" s="17"/>
      <c r="L485" s="17"/>
      <c r="M485" s="17"/>
      <c r="N485" s="17"/>
      <c r="O485" s="17"/>
    </row>
    <row r="486" spans="1:15" x14ac:dyDescent="0.25">
      <c r="A486" s="12"/>
      <c r="B486" s="17"/>
      <c r="C486" s="17"/>
      <c r="D486" s="14"/>
      <c r="E486" s="15"/>
      <c r="F486" s="16"/>
      <c r="G486" s="14"/>
      <c r="H486" s="14"/>
      <c r="I486" s="17"/>
      <c r="J486" s="15"/>
      <c r="K486" s="17"/>
      <c r="L486" s="17"/>
      <c r="M486" s="17"/>
      <c r="N486" s="17"/>
      <c r="O486" s="17"/>
    </row>
    <row r="487" spans="1:15" x14ac:dyDescent="0.25">
      <c r="A487" s="12"/>
      <c r="B487" s="17"/>
      <c r="C487" s="17"/>
      <c r="D487" s="14"/>
      <c r="E487" s="15"/>
      <c r="F487" s="16"/>
      <c r="G487" s="14"/>
      <c r="H487" s="14"/>
      <c r="I487" s="17"/>
      <c r="J487" s="15"/>
      <c r="K487" s="17"/>
      <c r="L487" s="17"/>
      <c r="M487" s="17"/>
      <c r="N487" s="17"/>
      <c r="O487" s="17"/>
    </row>
    <row r="488" spans="1:15" x14ac:dyDescent="0.25">
      <c r="A488" s="12"/>
      <c r="B488" s="17"/>
      <c r="C488" s="17"/>
      <c r="D488" s="14"/>
      <c r="E488" s="15"/>
      <c r="F488" s="16"/>
      <c r="G488" s="14"/>
      <c r="H488" s="14"/>
      <c r="I488" s="17"/>
      <c r="J488" s="15"/>
      <c r="K488" s="17"/>
      <c r="L488" s="17"/>
      <c r="M488" s="17"/>
      <c r="N488" s="17"/>
      <c r="O488" s="17"/>
    </row>
    <row r="489" spans="1:15" x14ac:dyDescent="0.25">
      <c r="A489" s="12"/>
      <c r="B489" s="17"/>
      <c r="C489" s="17"/>
      <c r="D489" s="14"/>
      <c r="E489" s="15"/>
      <c r="F489" s="16"/>
      <c r="G489" s="14"/>
      <c r="H489" s="14"/>
      <c r="I489" s="17"/>
      <c r="J489" s="15"/>
      <c r="K489" s="17"/>
      <c r="L489" s="17"/>
      <c r="M489" s="17"/>
      <c r="N489" s="17"/>
      <c r="O489" s="17"/>
    </row>
    <row r="490" spans="1:15" x14ac:dyDescent="0.25">
      <c r="A490" s="12"/>
      <c r="B490" s="17"/>
      <c r="C490" s="17"/>
      <c r="D490" s="14"/>
      <c r="E490" s="15"/>
      <c r="F490" s="16"/>
      <c r="G490" s="14"/>
      <c r="H490" s="14"/>
      <c r="I490" s="17"/>
      <c r="J490" s="15"/>
      <c r="K490" s="17"/>
      <c r="L490" s="17"/>
      <c r="M490" s="17"/>
      <c r="N490" s="17"/>
      <c r="O490" s="17"/>
    </row>
    <row r="491" spans="1:15" x14ac:dyDescent="0.25">
      <c r="A491" s="12"/>
      <c r="B491" s="17"/>
      <c r="C491" s="17"/>
      <c r="D491" s="14"/>
      <c r="E491" s="15"/>
      <c r="F491" s="16"/>
      <c r="G491" s="14"/>
      <c r="H491" s="14"/>
      <c r="I491" s="17"/>
      <c r="J491" s="15"/>
      <c r="K491" s="17"/>
      <c r="L491" s="17"/>
      <c r="M491" s="17"/>
      <c r="N491" s="17"/>
      <c r="O491" s="17"/>
    </row>
    <row r="492" spans="1:15" x14ac:dyDescent="0.25">
      <c r="A492" s="12"/>
      <c r="B492" s="17"/>
      <c r="C492" s="17"/>
      <c r="D492" s="14"/>
      <c r="E492" s="15"/>
      <c r="F492" s="16"/>
      <c r="G492" s="14"/>
      <c r="H492" s="14"/>
      <c r="I492" s="17"/>
      <c r="J492" s="15"/>
      <c r="K492" s="17"/>
      <c r="L492" s="17"/>
      <c r="M492" s="17"/>
      <c r="N492" s="17"/>
      <c r="O492" s="17"/>
    </row>
    <row r="493" spans="1:15" x14ac:dyDescent="0.25">
      <c r="A493" s="12"/>
      <c r="B493" s="17"/>
      <c r="C493" s="17"/>
      <c r="D493" s="14"/>
      <c r="E493" s="15"/>
      <c r="F493" s="16"/>
      <c r="G493" s="14"/>
      <c r="H493" s="14"/>
      <c r="I493" s="17"/>
      <c r="J493" s="15"/>
      <c r="K493" s="17"/>
      <c r="L493" s="17"/>
      <c r="M493" s="17"/>
      <c r="N493" s="17"/>
      <c r="O493" s="17"/>
    </row>
    <row r="494" spans="1:15" x14ac:dyDescent="0.25">
      <c r="A494" s="12"/>
      <c r="B494" s="17"/>
      <c r="C494" s="17"/>
      <c r="D494" s="14"/>
      <c r="E494" s="15"/>
      <c r="F494" s="16"/>
      <c r="G494" s="14"/>
      <c r="H494" s="14"/>
      <c r="I494" s="17"/>
      <c r="J494" s="15"/>
      <c r="K494" s="17"/>
      <c r="L494" s="17"/>
      <c r="M494" s="17"/>
      <c r="N494" s="17"/>
      <c r="O494" s="17"/>
    </row>
    <row r="495" spans="1:15" x14ac:dyDescent="0.25">
      <c r="A495" s="12"/>
      <c r="B495" s="17"/>
      <c r="C495" s="17"/>
      <c r="D495" s="14"/>
      <c r="E495" s="15"/>
      <c r="F495" s="16"/>
      <c r="G495" s="14"/>
      <c r="H495" s="14"/>
      <c r="I495" s="17"/>
      <c r="J495" s="15"/>
      <c r="K495" s="17"/>
      <c r="L495" s="17"/>
      <c r="M495" s="17"/>
      <c r="N495" s="17"/>
      <c r="O495" s="17"/>
    </row>
    <row r="496" spans="1:15" x14ac:dyDescent="0.25">
      <c r="A496" s="12"/>
      <c r="B496" s="17"/>
      <c r="C496" s="17"/>
      <c r="D496" s="14"/>
      <c r="E496" s="15"/>
      <c r="F496" s="16"/>
      <c r="G496" s="14"/>
      <c r="H496" s="14"/>
      <c r="I496" s="17"/>
      <c r="J496" s="15"/>
      <c r="K496" s="17"/>
      <c r="L496" s="17"/>
      <c r="M496" s="17"/>
      <c r="N496" s="17"/>
      <c r="O496" s="17"/>
    </row>
    <row r="497" spans="1:15" x14ac:dyDescent="0.25">
      <c r="A497" s="12"/>
      <c r="B497" s="17"/>
      <c r="C497" s="17"/>
      <c r="D497" s="14"/>
      <c r="E497" s="15"/>
      <c r="F497" s="16"/>
      <c r="G497" s="14"/>
      <c r="H497" s="14"/>
      <c r="I497" s="17"/>
      <c r="J497" s="15"/>
      <c r="K497" s="17"/>
      <c r="L497" s="17"/>
      <c r="M497" s="17"/>
      <c r="N497" s="17"/>
      <c r="O497" s="17"/>
    </row>
    <row r="498" spans="1:15" x14ac:dyDescent="0.25">
      <c r="A498" s="12"/>
      <c r="B498" s="17"/>
      <c r="C498" s="17"/>
      <c r="D498" s="14"/>
      <c r="E498" s="15"/>
      <c r="F498" s="16"/>
      <c r="G498" s="14"/>
      <c r="H498" s="14"/>
      <c r="I498" s="17"/>
      <c r="J498" s="15"/>
      <c r="K498" s="17"/>
      <c r="L498" s="17"/>
      <c r="M498" s="17"/>
      <c r="N498" s="17"/>
      <c r="O498" s="17"/>
    </row>
    <row r="499" spans="1:15" x14ac:dyDescent="0.25">
      <c r="A499" s="12"/>
      <c r="B499" s="17"/>
      <c r="C499" s="17"/>
      <c r="D499" s="14"/>
      <c r="E499" s="15"/>
      <c r="F499" s="16"/>
      <c r="G499" s="14"/>
      <c r="H499" s="14"/>
      <c r="I499" s="17"/>
      <c r="J499" s="15"/>
      <c r="K499" s="17"/>
      <c r="L499" s="17"/>
      <c r="M499" s="17"/>
      <c r="N499" s="17"/>
      <c r="O499" s="17"/>
    </row>
    <row r="500" spans="1:15" x14ac:dyDescent="0.25">
      <c r="A500" s="12"/>
      <c r="B500" s="17"/>
      <c r="C500" s="17"/>
      <c r="D500" s="14"/>
      <c r="E500" s="15"/>
      <c r="F500" s="16"/>
      <c r="G500" s="14"/>
      <c r="H500" s="14"/>
      <c r="I500" s="17"/>
      <c r="J500" s="15"/>
      <c r="K500" s="17"/>
      <c r="L500" s="17"/>
      <c r="M500" s="17"/>
      <c r="N500" s="17"/>
      <c r="O500" s="17"/>
    </row>
    <row r="501" spans="1:15" x14ac:dyDescent="0.25">
      <c r="A501" s="12"/>
      <c r="B501" s="17"/>
      <c r="C501" s="17"/>
      <c r="D501" s="14"/>
      <c r="E501" s="15"/>
      <c r="F501" s="16"/>
      <c r="G501" s="14"/>
      <c r="H501" s="17"/>
      <c r="I501" s="17"/>
      <c r="J501" s="15"/>
      <c r="K501" s="17"/>
      <c r="L501" s="17"/>
      <c r="M501" s="17"/>
      <c r="N501" s="17"/>
      <c r="O501" s="17"/>
    </row>
    <row r="502" spans="1:15" x14ac:dyDescent="0.25">
      <c r="A502" s="12"/>
      <c r="B502" s="17"/>
      <c r="C502" s="17"/>
      <c r="D502" s="14"/>
      <c r="E502" s="15"/>
      <c r="F502" s="16"/>
      <c r="G502" s="14"/>
      <c r="H502" s="17"/>
      <c r="I502" s="17"/>
      <c r="J502" s="15"/>
      <c r="K502" s="17"/>
      <c r="L502" s="17"/>
      <c r="M502" s="17"/>
      <c r="N502" s="17"/>
      <c r="O502" s="17"/>
    </row>
    <row r="503" spans="1:15" x14ac:dyDescent="0.25">
      <c r="A503" s="12"/>
      <c r="B503" s="17"/>
      <c r="C503" s="17"/>
      <c r="D503" s="14"/>
      <c r="E503" s="15"/>
      <c r="F503" s="16"/>
      <c r="G503" s="14"/>
      <c r="H503" s="17"/>
      <c r="I503" s="17"/>
      <c r="J503" s="15"/>
      <c r="K503" s="17"/>
      <c r="L503" s="17"/>
      <c r="M503" s="17"/>
      <c r="N503" s="17"/>
      <c r="O503" s="17"/>
    </row>
    <row r="504" spans="1:15" x14ac:dyDescent="0.25">
      <c r="A504" s="12"/>
      <c r="B504" s="17"/>
      <c r="C504" s="17"/>
      <c r="D504" s="14"/>
      <c r="E504" s="15"/>
      <c r="F504" s="16"/>
      <c r="G504" s="14"/>
      <c r="H504" s="17"/>
      <c r="I504" s="17"/>
      <c r="J504" s="15"/>
      <c r="K504" s="17"/>
      <c r="L504" s="17"/>
      <c r="M504" s="17"/>
      <c r="N504" s="17"/>
      <c r="O504" s="17"/>
    </row>
    <row r="505" spans="1:15" x14ac:dyDescent="0.25">
      <c r="A505" s="12"/>
      <c r="B505" s="17"/>
      <c r="C505" s="17"/>
      <c r="D505" s="14"/>
      <c r="E505" s="15"/>
      <c r="F505" s="16"/>
      <c r="G505" s="14"/>
      <c r="H505" s="17"/>
      <c r="I505" s="17"/>
      <c r="J505" s="15"/>
      <c r="K505" s="17"/>
      <c r="L505" s="17"/>
      <c r="M505" s="17"/>
      <c r="N505" s="17"/>
      <c r="O505" s="17"/>
    </row>
    <row r="506" spans="1:15" x14ac:dyDescent="0.25">
      <c r="A506" s="12"/>
      <c r="B506" s="17"/>
      <c r="C506" s="17"/>
      <c r="D506" s="14"/>
      <c r="E506" s="15"/>
      <c r="F506" s="16"/>
      <c r="G506" s="14"/>
      <c r="H506" s="17"/>
      <c r="I506" s="17"/>
      <c r="J506" s="15"/>
      <c r="K506" s="17"/>
      <c r="L506" s="17"/>
      <c r="M506" s="17"/>
      <c r="N506" s="17"/>
      <c r="O506" s="17"/>
    </row>
    <row r="507" spans="1:15" x14ac:dyDescent="0.25">
      <c r="A507" s="12"/>
      <c r="B507" s="17"/>
      <c r="C507" s="17"/>
      <c r="D507" s="14"/>
      <c r="E507" s="15"/>
      <c r="F507" s="16"/>
      <c r="G507" s="14"/>
      <c r="H507" s="17"/>
      <c r="I507" s="17"/>
      <c r="J507" s="15"/>
      <c r="K507" s="17"/>
      <c r="L507" s="17"/>
      <c r="M507" s="17"/>
      <c r="N507" s="17"/>
      <c r="O507" s="17"/>
    </row>
    <row r="508" spans="1:15" x14ac:dyDescent="0.25">
      <c r="A508" s="12"/>
      <c r="B508" s="17"/>
      <c r="C508" s="17"/>
      <c r="D508" s="14"/>
      <c r="E508" s="15"/>
      <c r="F508" s="16"/>
      <c r="G508" s="14"/>
      <c r="H508" s="17"/>
      <c r="I508" s="17"/>
      <c r="J508" s="15"/>
      <c r="K508" s="17"/>
      <c r="L508" s="17"/>
      <c r="M508" s="17"/>
      <c r="N508" s="17"/>
      <c r="O508" s="17"/>
    </row>
    <row r="509" spans="1:15" x14ac:dyDescent="0.25">
      <c r="A509" s="12"/>
      <c r="B509" s="17"/>
      <c r="C509" s="17"/>
      <c r="D509" s="14"/>
      <c r="E509" s="15"/>
      <c r="F509" s="16"/>
      <c r="G509" s="14"/>
      <c r="H509" s="17"/>
      <c r="I509" s="17"/>
      <c r="J509" s="15"/>
      <c r="K509" s="17"/>
      <c r="L509" s="17"/>
      <c r="M509" s="17"/>
      <c r="N509" s="17"/>
      <c r="O509" s="17"/>
    </row>
    <row r="510" spans="1:15" x14ac:dyDescent="0.25">
      <c r="A510" s="12"/>
      <c r="B510" s="17"/>
      <c r="C510" s="17"/>
      <c r="D510" s="14"/>
      <c r="E510" s="15"/>
      <c r="F510" s="16"/>
      <c r="G510" s="14"/>
      <c r="H510" s="17"/>
      <c r="I510" s="17"/>
      <c r="J510" s="15"/>
      <c r="K510" s="17"/>
      <c r="L510" s="17"/>
      <c r="M510" s="17"/>
      <c r="N510" s="17"/>
      <c r="O510" s="17"/>
    </row>
    <row r="511" spans="1:15" x14ac:dyDescent="0.25">
      <c r="A511" s="12"/>
      <c r="B511" s="17"/>
      <c r="C511" s="17"/>
      <c r="D511" s="14"/>
      <c r="E511" s="15"/>
      <c r="F511" s="16"/>
      <c r="G511" s="14"/>
      <c r="H511" s="17"/>
      <c r="I511" s="17"/>
      <c r="J511" s="15"/>
      <c r="K511" s="17"/>
      <c r="L511" s="17"/>
      <c r="M511" s="17"/>
      <c r="N511" s="17"/>
      <c r="O511" s="17"/>
    </row>
    <row r="512" spans="1:15" x14ac:dyDescent="0.25">
      <c r="A512" s="12"/>
      <c r="B512" s="17"/>
      <c r="C512" s="17"/>
      <c r="D512" s="14"/>
      <c r="E512" s="15"/>
      <c r="F512" s="16"/>
      <c r="G512" s="14"/>
      <c r="H512" s="17"/>
      <c r="I512" s="17"/>
      <c r="J512" s="15"/>
      <c r="K512" s="17"/>
      <c r="L512" s="17"/>
      <c r="M512" s="17"/>
      <c r="N512" s="17"/>
      <c r="O512" s="17"/>
    </row>
    <row r="513" spans="1:15" x14ac:dyDescent="0.25">
      <c r="A513" s="12"/>
      <c r="B513" s="17"/>
      <c r="C513" s="17"/>
      <c r="D513" s="14"/>
      <c r="E513" s="15"/>
      <c r="F513" s="16"/>
      <c r="G513" s="14"/>
      <c r="H513" s="17"/>
      <c r="I513" s="17"/>
      <c r="J513" s="15"/>
      <c r="K513" s="17"/>
      <c r="L513" s="17"/>
      <c r="M513" s="17"/>
      <c r="N513" s="17"/>
      <c r="O513" s="17"/>
    </row>
    <row r="514" spans="1:15" x14ac:dyDescent="0.25">
      <c r="A514" s="12"/>
      <c r="B514" s="17"/>
      <c r="C514" s="17"/>
      <c r="D514" s="14"/>
      <c r="E514" s="15"/>
      <c r="F514" s="16"/>
      <c r="G514" s="14"/>
      <c r="H514" s="17"/>
      <c r="I514" s="17"/>
      <c r="J514" s="15"/>
      <c r="K514" s="17"/>
      <c r="L514" s="17"/>
      <c r="M514" s="17"/>
      <c r="N514" s="17"/>
      <c r="O514" s="17"/>
    </row>
    <row r="515" spans="1:15" x14ac:dyDescent="0.25">
      <c r="A515" s="12"/>
      <c r="B515" s="17"/>
      <c r="C515" s="17"/>
      <c r="D515" s="14"/>
      <c r="E515" s="15"/>
      <c r="F515" s="16"/>
      <c r="G515" s="14"/>
      <c r="H515" s="17"/>
      <c r="I515" s="17"/>
      <c r="J515" s="15"/>
      <c r="K515" s="17"/>
      <c r="L515" s="17"/>
      <c r="M515" s="17"/>
      <c r="N515" s="17"/>
      <c r="O515" s="17"/>
    </row>
    <row r="516" spans="1:15" x14ac:dyDescent="0.25">
      <c r="A516" s="12"/>
      <c r="B516" s="17"/>
      <c r="C516" s="17"/>
      <c r="D516" s="14"/>
      <c r="E516" s="15"/>
      <c r="F516" s="16"/>
      <c r="G516" s="14"/>
      <c r="H516" s="17"/>
      <c r="I516" s="17"/>
      <c r="J516" s="15"/>
      <c r="K516" s="17"/>
      <c r="L516" s="17"/>
      <c r="M516" s="17"/>
      <c r="N516" s="17"/>
      <c r="O516" s="17"/>
    </row>
    <row r="517" spans="1:15" x14ac:dyDescent="0.25">
      <c r="A517" s="12"/>
      <c r="B517" s="17"/>
      <c r="C517" s="17"/>
      <c r="D517" s="14"/>
      <c r="E517" s="15"/>
      <c r="F517" s="16"/>
      <c r="G517" s="14"/>
      <c r="H517" s="17"/>
      <c r="I517" s="17"/>
      <c r="J517" s="15"/>
      <c r="K517" s="17"/>
      <c r="L517" s="17"/>
      <c r="M517" s="17"/>
      <c r="N517" s="17"/>
      <c r="O517" s="17"/>
    </row>
    <row r="518" spans="1:15" x14ac:dyDescent="0.25">
      <c r="A518" s="12"/>
      <c r="B518" s="17"/>
      <c r="C518" s="17"/>
      <c r="D518" s="14"/>
      <c r="E518" s="15"/>
      <c r="F518" s="16"/>
      <c r="G518" s="14"/>
      <c r="H518" s="17"/>
      <c r="I518" s="17"/>
      <c r="J518" s="15"/>
      <c r="K518" s="17"/>
      <c r="L518" s="17"/>
      <c r="M518" s="17"/>
      <c r="N518" s="17"/>
      <c r="O518" s="17"/>
    </row>
    <row r="519" spans="1:15" x14ac:dyDescent="0.25">
      <c r="A519" s="12"/>
      <c r="B519" s="17"/>
      <c r="C519" s="17"/>
      <c r="D519" s="14"/>
      <c r="E519" s="15"/>
      <c r="F519" s="16"/>
      <c r="G519" s="14"/>
      <c r="H519" s="17"/>
      <c r="I519" s="17"/>
      <c r="J519" s="15"/>
      <c r="K519" s="17"/>
      <c r="L519" s="17"/>
      <c r="M519" s="17"/>
      <c r="N519" s="17"/>
      <c r="O519" s="17"/>
    </row>
    <row r="520" spans="1:15" x14ac:dyDescent="0.25">
      <c r="A520" s="12"/>
      <c r="B520" s="17"/>
      <c r="C520" s="17"/>
      <c r="D520" s="14"/>
      <c r="E520" s="15"/>
      <c r="F520" s="16"/>
      <c r="G520" s="14"/>
      <c r="H520" s="17"/>
      <c r="I520" s="17"/>
      <c r="J520" s="15"/>
      <c r="K520" s="17"/>
      <c r="L520" s="17"/>
      <c r="M520" s="17"/>
      <c r="N520" s="17"/>
      <c r="O520" s="17"/>
    </row>
    <row r="521" spans="1:15" x14ac:dyDescent="0.25">
      <c r="A521" s="12"/>
      <c r="B521" s="17"/>
      <c r="C521" s="17"/>
      <c r="D521" s="14"/>
      <c r="E521" s="15"/>
      <c r="F521" s="16"/>
      <c r="G521" s="14"/>
      <c r="H521" s="17"/>
      <c r="I521" s="17"/>
      <c r="J521" s="15"/>
      <c r="K521" s="17"/>
      <c r="L521" s="17"/>
      <c r="M521" s="17"/>
      <c r="N521" s="17"/>
      <c r="O521" s="17"/>
    </row>
    <row r="522" spans="1:15" x14ac:dyDescent="0.25">
      <c r="A522" s="12"/>
      <c r="B522" s="17"/>
      <c r="C522" s="17"/>
      <c r="D522" s="14"/>
      <c r="E522" s="15"/>
      <c r="F522" s="16"/>
      <c r="G522" s="14"/>
      <c r="H522" s="17"/>
      <c r="I522" s="17"/>
      <c r="J522" s="15"/>
      <c r="K522" s="17"/>
      <c r="L522" s="17"/>
      <c r="M522" s="17"/>
      <c r="N522" s="17"/>
      <c r="O522" s="17"/>
    </row>
    <row r="523" spans="1:15" x14ac:dyDescent="0.25">
      <c r="A523" s="12"/>
      <c r="B523" s="17"/>
      <c r="C523" s="17"/>
      <c r="D523" s="14"/>
      <c r="E523" s="15"/>
      <c r="F523" s="16"/>
      <c r="G523" s="14"/>
      <c r="H523" s="17"/>
      <c r="I523" s="17"/>
      <c r="J523" s="15"/>
      <c r="K523" s="17"/>
      <c r="L523" s="17"/>
      <c r="M523" s="17"/>
      <c r="N523" s="17"/>
      <c r="O523" s="17"/>
    </row>
    <row r="524" spans="1:15" x14ac:dyDescent="0.25">
      <c r="A524" s="12"/>
      <c r="B524" s="17"/>
      <c r="C524" s="17"/>
      <c r="D524" s="14"/>
      <c r="E524" s="15"/>
      <c r="F524" s="16"/>
      <c r="G524" s="14"/>
      <c r="H524" s="17"/>
      <c r="I524" s="17"/>
      <c r="J524" s="15"/>
      <c r="K524" s="17"/>
      <c r="L524" s="17"/>
      <c r="M524" s="17"/>
      <c r="N524" s="17"/>
      <c r="O524" s="17"/>
    </row>
    <row r="525" spans="1:15" x14ac:dyDescent="0.25">
      <c r="A525" s="12"/>
      <c r="B525" s="17"/>
      <c r="C525" s="17"/>
      <c r="D525" s="14"/>
      <c r="E525" s="15"/>
      <c r="F525" s="16"/>
      <c r="G525" s="14"/>
      <c r="H525" s="17"/>
      <c r="I525" s="17"/>
      <c r="J525" s="15"/>
      <c r="K525" s="17"/>
      <c r="L525" s="17"/>
      <c r="M525" s="17"/>
      <c r="N525" s="17"/>
      <c r="O525" s="17"/>
    </row>
    <row r="526" spans="1:15" x14ac:dyDescent="0.25">
      <c r="A526" s="12"/>
      <c r="B526" s="17"/>
      <c r="C526" s="17"/>
      <c r="D526" s="14"/>
      <c r="E526" s="15"/>
      <c r="F526" s="16"/>
      <c r="G526" s="14"/>
      <c r="H526" s="17"/>
      <c r="I526" s="17"/>
      <c r="J526" s="15"/>
      <c r="K526" s="17"/>
      <c r="L526" s="17"/>
      <c r="M526" s="17"/>
      <c r="N526" s="17"/>
      <c r="O526" s="17"/>
    </row>
    <row r="527" spans="1:15" x14ac:dyDescent="0.25">
      <c r="A527" s="12"/>
      <c r="B527" s="17"/>
      <c r="C527" s="17"/>
      <c r="D527" s="14"/>
      <c r="E527" s="15"/>
      <c r="F527" s="16"/>
      <c r="G527" s="14"/>
      <c r="H527" s="17"/>
      <c r="I527" s="17"/>
      <c r="J527" s="15"/>
      <c r="K527" s="17"/>
      <c r="L527" s="17"/>
      <c r="M527" s="17"/>
      <c r="N527" s="17"/>
      <c r="O527" s="17"/>
    </row>
    <row r="528" spans="1:15" x14ac:dyDescent="0.25">
      <c r="A528" s="12"/>
      <c r="B528" s="17"/>
      <c r="C528" s="17"/>
      <c r="D528" s="14"/>
      <c r="E528" s="15"/>
      <c r="F528" s="16"/>
      <c r="G528" s="14"/>
      <c r="H528" s="17"/>
      <c r="I528" s="17"/>
      <c r="J528" s="15"/>
      <c r="K528" s="17"/>
      <c r="L528" s="17"/>
      <c r="M528" s="17"/>
      <c r="N528" s="17"/>
      <c r="O528" s="17"/>
    </row>
    <row r="529" spans="1:15" x14ac:dyDescent="0.25">
      <c r="A529" s="12"/>
      <c r="B529" s="17"/>
      <c r="C529" s="17"/>
      <c r="D529" s="14"/>
      <c r="E529" s="15"/>
      <c r="F529" s="16"/>
      <c r="G529" s="14"/>
      <c r="H529" s="17"/>
      <c r="I529" s="17"/>
      <c r="J529" s="15"/>
      <c r="K529" s="17"/>
      <c r="L529" s="17"/>
      <c r="M529" s="17"/>
      <c r="N529" s="17"/>
      <c r="O529" s="17"/>
    </row>
    <row r="530" spans="1:15" x14ac:dyDescent="0.25">
      <c r="A530" s="12"/>
      <c r="B530" s="17"/>
      <c r="C530" s="17"/>
      <c r="D530" s="14"/>
      <c r="E530" s="15"/>
      <c r="F530" s="16"/>
      <c r="G530" s="14"/>
      <c r="H530" s="17"/>
      <c r="I530" s="17"/>
      <c r="J530" s="15"/>
      <c r="K530" s="17"/>
      <c r="L530" s="17"/>
      <c r="M530" s="17"/>
      <c r="N530" s="17"/>
      <c r="O530" s="17"/>
    </row>
    <row r="531" spans="1:15" x14ac:dyDescent="0.25">
      <c r="A531" s="12"/>
      <c r="B531" s="17"/>
      <c r="C531" s="17"/>
      <c r="D531" s="14"/>
      <c r="E531" s="15"/>
      <c r="F531" s="16"/>
      <c r="G531" s="14"/>
      <c r="H531" s="17"/>
      <c r="I531" s="17"/>
      <c r="J531" s="15"/>
      <c r="K531" s="17"/>
      <c r="L531" s="17"/>
      <c r="M531" s="17"/>
      <c r="N531" s="17"/>
      <c r="O531" s="17"/>
    </row>
    <row r="532" spans="1:15" x14ac:dyDescent="0.25">
      <c r="A532" s="12"/>
      <c r="B532" s="17"/>
      <c r="C532" s="17"/>
      <c r="D532" s="14"/>
      <c r="E532" s="15"/>
      <c r="F532" s="16"/>
      <c r="G532" s="14"/>
      <c r="H532" s="17"/>
      <c r="I532" s="17"/>
      <c r="J532" s="15"/>
      <c r="K532" s="17"/>
      <c r="L532" s="17"/>
      <c r="M532" s="17"/>
      <c r="N532" s="17"/>
      <c r="O532" s="17"/>
    </row>
    <row r="533" spans="1:15" x14ac:dyDescent="0.25">
      <c r="A533" s="12"/>
      <c r="B533" s="17"/>
      <c r="C533" s="17"/>
      <c r="D533" s="14"/>
      <c r="E533" s="15"/>
      <c r="F533" s="16"/>
      <c r="G533" s="14"/>
      <c r="H533" s="17"/>
      <c r="I533" s="17"/>
      <c r="J533" s="15"/>
      <c r="K533" s="17"/>
      <c r="L533" s="17"/>
      <c r="M533" s="17"/>
      <c r="N533" s="17"/>
      <c r="O533" s="17"/>
    </row>
    <row r="534" spans="1:15" x14ac:dyDescent="0.25">
      <c r="A534" s="12"/>
      <c r="B534" s="17"/>
      <c r="C534" s="17"/>
      <c r="D534" s="14"/>
      <c r="E534" s="15"/>
      <c r="F534" s="16"/>
      <c r="G534" s="14"/>
      <c r="H534" s="17"/>
      <c r="I534" s="17"/>
      <c r="J534" s="15"/>
      <c r="K534" s="17"/>
      <c r="L534" s="17"/>
      <c r="M534" s="17"/>
      <c r="N534" s="17"/>
      <c r="O534" s="17"/>
    </row>
    <row r="535" spans="1:15" x14ac:dyDescent="0.25">
      <c r="A535" s="12"/>
      <c r="B535" s="17"/>
      <c r="C535" s="17"/>
      <c r="D535" s="14"/>
      <c r="E535" s="15"/>
      <c r="F535" s="16"/>
      <c r="G535" s="14"/>
      <c r="H535" s="17"/>
      <c r="I535" s="17"/>
      <c r="J535" s="15"/>
      <c r="K535" s="17"/>
      <c r="L535" s="17"/>
      <c r="M535" s="17"/>
      <c r="N535" s="17"/>
      <c r="O535" s="17"/>
    </row>
    <row r="536" spans="1:15" x14ac:dyDescent="0.25">
      <c r="A536" s="12"/>
      <c r="B536" s="17"/>
      <c r="C536" s="17"/>
      <c r="D536" s="14"/>
      <c r="E536" s="15"/>
      <c r="F536" s="16"/>
      <c r="G536" s="14"/>
      <c r="H536" s="17"/>
      <c r="I536" s="17"/>
      <c r="J536" s="15"/>
      <c r="K536" s="17"/>
      <c r="L536" s="17"/>
      <c r="M536" s="17"/>
      <c r="N536" s="17"/>
      <c r="O536" s="17"/>
    </row>
    <row r="537" spans="1:15" x14ac:dyDescent="0.25">
      <c r="A537" s="12"/>
      <c r="B537" s="17"/>
      <c r="C537" s="17"/>
      <c r="D537" s="14"/>
      <c r="E537" s="15"/>
      <c r="F537" s="16"/>
      <c r="G537" s="14"/>
      <c r="H537" s="17"/>
      <c r="I537" s="17"/>
      <c r="J537" s="15"/>
      <c r="K537" s="17"/>
      <c r="L537" s="17"/>
      <c r="M537" s="17"/>
      <c r="N537" s="17"/>
      <c r="O537" s="17"/>
    </row>
    <row r="538" spans="1:15" x14ac:dyDescent="0.25">
      <c r="A538" s="12"/>
      <c r="B538" s="17"/>
      <c r="C538" s="17"/>
      <c r="D538" s="14"/>
      <c r="E538" s="15"/>
      <c r="F538" s="16"/>
      <c r="G538" s="14"/>
      <c r="H538" s="17"/>
      <c r="I538" s="17"/>
      <c r="J538" s="15"/>
      <c r="K538" s="17"/>
      <c r="L538" s="17"/>
      <c r="M538" s="17"/>
      <c r="N538" s="17"/>
      <c r="O538" s="17"/>
    </row>
    <row r="539" spans="1:15" x14ac:dyDescent="0.25">
      <c r="A539" s="12"/>
      <c r="B539" s="17"/>
      <c r="C539" s="17"/>
      <c r="D539" s="14"/>
      <c r="E539" s="15"/>
      <c r="F539" s="16"/>
      <c r="G539" s="14"/>
      <c r="H539" s="17"/>
      <c r="I539" s="17"/>
      <c r="J539" s="15"/>
      <c r="K539" s="17"/>
      <c r="L539" s="17"/>
      <c r="M539" s="17"/>
      <c r="N539" s="17"/>
      <c r="O539" s="17"/>
    </row>
    <row r="540" spans="1:15" x14ac:dyDescent="0.25">
      <c r="A540" s="12"/>
      <c r="B540" s="17"/>
      <c r="C540" s="17"/>
      <c r="D540" s="14"/>
      <c r="E540" s="15"/>
      <c r="F540" s="16"/>
      <c r="G540" s="14"/>
      <c r="H540" s="17"/>
      <c r="I540" s="17"/>
      <c r="J540" s="15"/>
      <c r="K540" s="17"/>
      <c r="L540" s="17"/>
      <c r="M540" s="17"/>
      <c r="N540" s="17"/>
      <c r="O540" s="17"/>
    </row>
    <row r="541" spans="1:15" x14ac:dyDescent="0.25">
      <c r="A541" s="12"/>
      <c r="B541" s="17"/>
      <c r="C541" s="17"/>
      <c r="D541" s="14"/>
      <c r="E541" s="15"/>
      <c r="F541" s="16"/>
      <c r="G541" s="14"/>
      <c r="H541" s="17"/>
      <c r="I541" s="17"/>
      <c r="J541" s="15"/>
      <c r="K541" s="17"/>
      <c r="L541" s="17"/>
      <c r="M541" s="17"/>
      <c r="N541" s="17"/>
      <c r="O541" s="17"/>
    </row>
    <row r="542" spans="1:15" x14ac:dyDescent="0.25">
      <c r="A542" s="12"/>
      <c r="B542" s="17"/>
      <c r="C542" s="17"/>
      <c r="D542" s="14"/>
      <c r="E542" s="15"/>
      <c r="F542" s="16"/>
      <c r="G542" s="14"/>
      <c r="H542" s="17"/>
      <c r="I542" s="17"/>
      <c r="J542" s="15"/>
      <c r="K542" s="17"/>
      <c r="L542" s="17"/>
      <c r="M542" s="17"/>
      <c r="N542" s="17"/>
      <c r="O542" s="17"/>
    </row>
    <row r="543" spans="1:15" x14ac:dyDescent="0.25">
      <c r="A543" s="12"/>
      <c r="B543" s="17"/>
      <c r="C543" s="17"/>
      <c r="D543" s="14"/>
      <c r="E543" s="15"/>
      <c r="F543" s="16"/>
      <c r="G543" s="14"/>
      <c r="H543" s="17"/>
      <c r="I543" s="17"/>
      <c r="J543" s="15"/>
      <c r="K543" s="17"/>
      <c r="L543" s="17"/>
      <c r="M543" s="17"/>
      <c r="N543" s="17"/>
      <c r="O543" s="17"/>
    </row>
    <row r="544" spans="1:15" x14ac:dyDescent="0.25">
      <c r="A544" s="12"/>
      <c r="B544" s="17"/>
      <c r="C544" s="17"/>
      <c r="D544" s="14"/>
      <c r="E544" s="15"/>
      <c r="F544" s="16"/>
      <c r="G544" s="14"/>
      <c r="H544" s="17"/>
      <c r="I544" s="17"/>
      <c r="J544" s="15"/>
      <c r="K544" s="17"/>
      <c r="L544" s="17"/>
      <c r="M544" s="17"/>
      <c r="N544" s="17"/>
      <c r="O544" s="17"/>
    </row>
    <row r="545" spans="1:15" x14ac:dyDescent="0.25">
      <c r="A545" s="12"/>
      <c r="B545" s="17"/>
      <c r="C545" s="17"/>
      <c r="D545" s="14"/>
      <c r="E545" s="15"/>
      <c r="F545" s="16"/>
      <c r="G545" s="14"/>
      <c r="H545" s="17"/>
      <c r="I545" s="17"/>
      <c r="J545" s="15"/>
      <c r="K545" s="17"/>
      <c r="L545" s="17"/>
      <c r="M545" s="17"/>
      <c r="N545" s="17"/>
      <c r="O545" s="17"/>
    </row>
    <row r="546" spans="1:15" x14ac:dyDescent="0.25">
      <c r="A546" s="12"/>
      <c r="B546" s="17"/>
      <c r="C546" s="17"/>
      <c r="D546" s="14"/>
      <c r="E546" s="15"/>
      <c r="F546" s="16"/>
      <c r="G546" s="14"/>
      <c r="H546" s="17"/>
      <c r="I546" s="17"/>
      <c r="J546" s="15"/>
      <c r="K546" s="17"/>
      <c r="L546" s="17"/>
      <c r="M546" s="17"/>
      <c r="N546" s="17"/>
      <c r="O546" s="17"/>
    </row>
    <row r="547" spans="1:15" x14ac:dyDescent="0.25">
      <c r="A547" s="12"/>
      <c r="B547" s="17"/>
      <c r="C547" s="17"/>
      <c r="D547" s="14"/>
      <c r="E547" s="15"/>
      <c r="F547" s="16"/>
      <c r="G547" s="14"/>
      <c r="H547" s="17"/>
      <c r="I547" s="17"/>
      <c r="J547" s="15"/>
      <c r="K547" s="17"/>
      <c r="L547" s="17"/>
      <c r="M547" s="17"/>
      <c r="N547" s="17"/>
      <c r="O547" s="17"/>
    </row>
    <row r="548" spans="1:15" x14ac:dyDescent="0.25">
      <c r="A548" s="12"/>
      <c r="B548" s="17"/>
      <c r="C548" s="17"/>
      <c r="D548" s="14"/>
      <c r="E548" s="15"/>
      <c r="F548" s="16"/>
      <c r="G548" s="14"/>
      <c r="H548" s="17"/>
      <c r="I548" s="17"/>
      <c r="J548" s="15"/>
      <c r="K548" s="17"/>
      <c r="L548" s="17"/>
      <c r="M548" s="17"/>
      <c r="N548" s="17"/>
      <c r="O548" s="17"/>
    </row>
    <row r="549" spans="1:15" x14ac:dyDescent="0.25">
      <c r="A549" s="12"/>
      <c r="B549" s="17"/>
      <c r="C549" s="17"/>
      <c r="D549" s="14"/>
      <c r="E549" s="15"/>
      <c r="F549" s="16"/>
      <c r="G549" s="14"/>
      <c r="H549" s="17"/>
      <c r="I549" s="17"/>
      <c r="J549" s="15"/>
      <c r="K549" s="17"/>
      <c r="L549" s="17"/>
      <c r="M549" s="17"/>
      <c r="N549" s="17"/>
      <c r="O549" s="17"/>
    </row>
    <row r="550" spans="1:15" x14ac:dyDescent="0.25">
      <c r="A550" s="12"/>
      <c r="B550" s="17"/>
      <c r="C550" s="17"/>
      <c r="D550" s="14"/>
      <c r="E550" s="15"/>
      <c r="F550" s="16"/>
      <c r="G550" s="14"/>
      <c r="H550" s="17"/>
      <c r="I550" s="17"/>
      <c r="J550" s="15"/>
      <c r="K550" s="17"/>
      <c r="L550" s="17"/>
      <c r="M550" s="17"/>
      <c r="N550" s="17"/>
      <c r="O550" s="17"/>
    </row>
    <row r="551" spans="1:15" x14ac:dyDescent="0.25">
      <c r="A551" s="12"/>
      <c r="B551" s="17"/>
      <c r="C551" s="17"/>
      <c r="D551" s="14"/>
      <c r="E551" s="15"/>
      <c r="F551" s="16"/>
      <c r="G551" s="14"/>
      <c r="H551" s="17"/>
      <c r="I551" s="17"/>
      <c r="J551" s="15"/>
      <c r="K551" s="17"/>
      <c r="L551" s="17"/>
      <c r="M551" s="17"/>
      <c r="N551" s="17"/>
      <c r="O551" s="17"/>
    </row>
    <row r="552" spans="1:15" x14ac:dyDescent="0.25">
      <c r="A552" s="12"/>
      <c r="B552" s="17"/>
      <c r="C552" s="17"/>
      <c r="D552" s="14"/>
      <c r="E552" s="15"/>
      <c r="F552" s="16"/>
      <c r="G552" s="14"/>
      <c r="H552" s="17"/>
      <c r="I552" s="17"/>
      <c r="J552" s="15"/>
      <c r="K552" s="17"/>
      <c r="L552" s="17"/>
      <c r="M552" s="17"/>
      <c r="N552" s="17"/>
      <c r="O552" s="17"/>
    </row>
    <row r="553" spans="1:15" x14ac:dyDescent="0.25">
      <c r="A553" s="12"/>
      <c r="B553" s="17"/>
      <c r="C553" s="17"/>
      <c r="D553" s="14"/>
      <c r="E553" s="15"/>
      <c r="F553" s="16"/>
      <c r="G553" s="14"/>
      <c r="H553" s="17"/>
      <c r="I553" s="17"/>
      <c r="J553" s="15"/>
      <c r="K553" s="17"/>
      <c r="L553" s="17"/>
      <c r="M553" s="17"/>
      <c r="N553" s="17"/>
      <c r="O553" s="17"/>
    </row>
    <row r="554" spans="1:15" x14ac:dyDescent="0.25">
      <c r="A554" s="12"/>
      <c r="B554" s="17"/>
      <c r="C554" s="17"/>
      <c r="D554" s="14"/>
      <c r="E554" s="15"/>
      <c r="F554" s="16"/>
      <c r="G554" s="14"/>
      <c r="H554" s="17"/>
      <c r="I554" s="17"/>
      <c r="J554" s="15"/>
      <c r="K554" s="17"/>
      <c r="L554" s="17"/>
      <c r="M554" s="17"/>
      <c r="N554" s="17"/>
      <c r="O554" s="17"/>
    </row>
    <row r="555" spans="1:15" x14ac:dyDescent="0.25">
      <c r="A555" s="12"/>
      <c r="B555" s="17"/>
      <c r="C555" s="17"/>
      <c r="D555" s="14"/>
      <c r="E555" s="15"/>
      <c r="F555" s="16"/>
      <c r="G555" s="14"/>
      <c r="H555" s="17"/>
      <c r="I555" s="17"/>
      <c r="J555" s="15"/>
      <c r="K555" s="17"/>
      <c r="L555" s="17"/>
      <c r="M555" s="17"/>
      <c r="N555" s="17"/>
      <c r="O555" s="17"/>
    </row>
    <row r="556" spans="1:15" x14ac:dyDescent="0.25">
      <c r="A556" s="12"/>
      <c r="B556" s="17"/>
      <c r="C556" s="17"/>
      <c r="D556" s="14"/>
      <c r="E556" s="15"/>
      <c r="F556" s="16"/>
      <c r="G556" s="14"/>
      <c r="H556" s="17"/>
      <c r="I556" s="17"/>
      <c r="J556" s="15"/>
      <c r="K556" s="17"/>
      <c r="L556" s="17"/>
      <c r="M556" s="17"/>
      <c r="N556" s="17"/>
      <c r="O556" s="17"/>
    </row>
    <row r="557" spans="1:15" x14ac:dyDescent="0.25">
      <c r="A557" s="12"/>
      <c r="B557" s="17"/>
      <c r="C557" s="17"/>
      <c r="D557" s="14"/>
      <c r="E557" s="15"/>
      <c r="F557" s="16"/>
      <c r="G557" s="14"/>
      <c r="H557" s="17"/>
      <c r="I557" s="17"/>
      <c r="J557" s="15"/>
      <c r="K557" s="17"/>
      <c r="L557" s="17"/>
      <c r="M557" s="17"/>
      <c r="N557" s="17"/>
      <c r="O557" s="17"/>
    </row>
    <row r="558" spans="1:15" x14ac:dyDescent="0.25">
      <c r="A558" s="12"/>
      <c r="B558" s="17"/>
      <c r="C558" s="17"/>
      <c r="D558" s="14"/>
      <c r="E558" s="15"/>
      <c r="F558" s="16"/>
      <c r="G558" s="14"/>
      <c r="H558" s="17"/>
      <c r="I558" s="17"/>
      <c r="J558" s="15"/>
      <c r="K558" s="17"/>
      <c r="L558" s="17"/>
      <c r="M558" s="17"/>
      <c r="N558" s="17"/>
      <c r="O558" s="17"/>
    </row>
    <row r="559" spans="1:15" x14ac:dyDescent="0.25">
      <c r="A559" s="12"/>
      <c r="B559" s="17"/>
      <c r="C559" s="17"/>
      <c r="D559" s="14"/>
      <c r="E559" s="15"/>
      <c r="F559" s="16"/>
      <c r="G559" s="14"/>
      <c r="H559" s="17"/>
      <c r="I559" s="17"/>
      <c r="J559" s="15"/>
      <c r="K559" s="17"/>
      <c r="L559" s="17"/>
      <c r="M559" s="17"/>
      <c r="N559" s="17"/>
      <c r="O559" s="17"/>
    </row>
    <row r="560" spans="1:15" x14ac:dyDescent="0.25">
      <c r="A560" s="12"/>
      <c r="B560" s="17"/>
      <c r="C560" s="17"/>
      <c r="D560" s="14"/>
      <c r="E560" s="15"/>
      <c r="F560" s="16"/>
      <c r="G560" s="14"/>
      <c r="H560" s="17"/>
      <c r="I560" s="17"/>
      <c r="J560" s="15"/>
      <c r="K560" s="17"/>
      <c r="L560" s="17"/>
      <c r="M560" s="17"/>
      <c r="N560" s="17"/>
      <c r="O560" s="17"/>
    </row>
    <row r="561" spans="1:15" x14ac:dyDescent="0.25">
      <c r="A561" s="12"/>
      <c r="B561" s="17"/>
      <c r="C561" s="17"/>
      <c r="D561" s="14"/>
      <c r="E561" s="15"/>
      <c r="F561" s="16"/>
      <c r="G561" s="14"/>
      <c r="H561" s="17"/>
      <c r="I561" s="17"/>
      <c r="J561" s="15"/>
      <c r="K561" s="17"/>
      <c r="L561" s="17"/>
      <c r="M561" s="17"/>
      <c r="N561" s="17"/>
      <c r="O561" s="17"/>
    </row>
    <row r="562" spans="1:15" x14ac:dyDescent="0.25">
      <c r="A562" s="12"/>
      <c r="B562" s="17"/>
      <c r="C562" s="17"/>
      <c r="D562" s="14"/>
      <c r="E562" s="15"/>
      <c r="F562" s="16"/>
      <c r="G562" s="14"/>
      <c r="H562" s="17"/>
      <c r="I562" s="17"/>
      <c r="J562" s="15"/>
      <c r="K562" s="17"/>
      <c r="L562" s="17"/>
      <c r="M562" s="17"/>
      <c r="N562" s="17"/>
      <c r="O562" s="17"/>
    </row>
    <row r="563" spans="1:15" x14ac:dyDescent="0.25">
      <c r="A563" s="12"/>
      <c r="B563" s="17"/>
      <c r="C563" s="17"/>
      <c r="D563" s="14"/>
      <c r="E563" s="15"/>
      <c r="F563" s="16"/>
      <c r="G563" s="14"/>
      <c r="H563" s="17"/>
      <c r="I563" s="17"/>
      <c r="J563" s="15"/>
      <c r="K563" s="17"/>
      <c r="L563" s="17"/>
      <c r="M563" s="17"/>
      <c r="N563" s="17"/>
      <c r="O563" s="17"/>
    </row>
    <row r="564" spans="1:15" x14ac:dyDescent="0.25">
      <c r="A564" s="12"/>
      <c r="B564" s="17"/>
      <c r="C564" s="17"/>
      <c r="D564" s="14"/>
      <c r="E564" s="15"/>
      <c r="F564" s="16"/>
      <c r="G564" s="14"/>
      <c r="H564" s="17"/>
      <c r="I564" s="17"/>
      <c r="J564" s="15"/>
      <c r="K564" s="17"/>
      <c r="L564" s="17"/>
      <c r="M564" s="17"/>
      <c r="N564" s="17"/>
      <c r="O564" s="17"/>
    </row>
    <row r="565" spans="1:15" x14ac:dyDescent="0.25">
      <c r="A565" s="12"/>
      <c r="B565" s="17"/>
      <c r="C565" s="17"/>
      <c r="D565" s="14"/>
      <c r="E565" s="15"/>
      <c r="F565" s="16"/>
      <c r="G565" s="14"/>
      <c r="H565" s="17"/>
      <c r="I565" s="17"/>
      <c r="J565" s="15"/>
      <c r="K565" s="17"/>
      <c r="L565" s="17"/>
      <c r="M565" s="17"/>
      <c r="N565" s="17"/>
      <c r="O565" s="17"/>
    </row>
    <row r="566" spans="1:15" x14ac:dyDescent="0.25">
      <c r="A566" s="12"/>
      <c r="B566" s="17"/>
      <c r="C566" s="17"/>
      <c r="D566" s="14"/>
      <c r="E566" s="15"/>
      <c r="F566" s="16"/>
      <c r="G566" s="14"/>
      <c r="H566" s="17"/>
      <c r="I566" s="17"/>
      <c r="J566" s="15"/>
      <c r="K566" s="17"/>
      <c r="L566" s="17"/>
      <c r="M566" s="17"/>
      <c r="N566" s="17"/>
      <c r="O566" s="17"/>
    </row>
    <row r="567" spans="1:15" x14ac:dyDescent="0.25">
      <c r="A567" s="12"/>
      <c r="B567" s="17"/>
      <c r="C567" s="17"/>
      <c r="D567" s="14"/>
      <c r="E567" s="15"/>
      <c r="F567" s="16"/>
      <c r="G567" s="14"/>
      <c r="H567" s="17"/>
      <c r="I567" s="17"/>
      <c r="J567" s="15"/>
      <c r="K567" s="17"/>
      <c r="L567" s="17"/>
      <c r="M567" s="17"/>
      <c r="N567" s="17"/>
      <c r="O567" s="17"/>
    </row>
    <row r="568" spans="1:15" x14ac:dyDescent="0.25">
      <c r="A568" s="12"/>
      <c r="B568" s="17"/>
      <c r="C568" s="17"/>
      <c r="D568" s="14"/>
      <c r="E568" s="15"/>
      <c r="F568" s="16"/>
      <c r="G568" s="14"/>
      <c r="H568" s="17"/>
      <c r="I568" s="17"/>
      <c r="J568" s="15"/>
      <c r="K568" s="17"/>
      <c r="L568" s="17"/>
      <c r="M568" s="17"/>
      <c r="N568" s="17"/>
      <c r="O568" s="17"/>
    </row>
    <row r="569" spans="1:15" x14ac:dyDescent="0.25">
      <c r="A569" s="12"/>
      <c r="B569" s="17"/>
      <c r="C569" s="17"/>
      <c r="D569" s="14"/>
      <c r="E569" s="15"/>
      <c r="F569" s="16"/>
      <c r="G569" s="14"/>
      <c r="H569" s="17"/>
      <c r="I569" s="17"/>
      <c r="J569" s="15"/>
      <c r="K569" s="17"/>
      <c r="L569" s="17"/>
      <c r="M569" s="17"/>
      <c r="N569" s="17"/>
      <c r="O569" s="17"/>
    </row>
    <row r="570" spans="1:15" x14ac:dyDescent="0.25">
      <c r="A570" s="12"/>
      <c r="B570" s="17"/>
      <c r="C570" s="17"/>
      <c r="D570" s="14"/>
      <c r="E570" s="15"/>
      <c r="F570" s="16"/>
      <c r="G570" s="14"/>
      <c r="H570" s="17"/>
      <c r="I570" s="17"/>
      <c r="J570" s="15"/>
      <c r="K570" s="17"/>
      <c r="L570" s="17"/>
      <c r="M570" s="17"/>
      <c r="N570" s="17"/>
      <c r="O570" s="17"/>
    </row>
    <row r="571" spans="1:15" x14ac:dyDescent="0.25">
      <c r="A571" s="12"/>
      <c r="B571" s="17"/>
      <c r="C571" s="17"/>
      <c r="D571" s="14"/>
      <c r="E571" s="15"/>
      <c r="F571" s="16"/>
      <c r="G571" s="14"/>
      <c r="H571" s="17"/>
      <c r="I571" s="17"/>
      <c r="J571" s="15"/>
      <c r="K571" s="17"/>
      <c r="L571" s="17"/>
      <c r="M571" s="17"/>
      <c r="N571" s="17"/>
      <c r="O571" s="17"/>
    </row>
    <row r="572" spans="1:15" x14ac:dyDescent="0.25">
      <c r="A572" s="12"/>
      <c r="B572" s="17"/>
      <c r="C572" s="17"/>
      <c r="D572" s="14"/>
      <c r="E572" s="15"/>
      <c r="F572" s="16"/>
      <c r="G572" s="14"/>
      <c r="H572" s="17"/>
      <c r="I572" s="17"/>
      <c r="J572" s="15"/>
      <c r="K572" s="17"/>
      <c r="L572" s="17"/>
      <c r="M572" s="17"/>
      <c r="N572" s="17"/>
      <c r="O572" s="17"/>
    </row>
    <row r="573" spans="1:15" x14ac:dyDescent="0.25">
      <c r="A573" s="12"/>
      <c r="B573" s="17"/>
      <c r="C573" s="17"/>
      <c r="D573" s="14"/>
      <c r="E573" s="15"/>
      <c r="F573" s="16"/>
      <c r="G573" s="14"/>
      <c r="H573" s="17"/>
      <c r="I573" s="17"/>
      <c r="J573" s="15"/>
      <c r="K573" s="17"/>
      <c r="L573" s="17"/>
      <c r="M573" s="17"/>
      <c r="N573" s="17"/>
      <c r="O573" s="17"/>
    </row>
    <row r="574" spans="1:15" x14ac:dyDescent="0.25">
      <c r="A574" s="12"/>
      <c r="B574" s="17"/>
      <c r="C574" s="17"/>
      <c r="D574" s="14"/>
      <c r="E574" s="15"/>
      <c r="F574" s="16"/>
      <c r="G574" s="14"/>
      <c r="H574" s="17"/>
      <c r="I574" s="17"/>
      <c r="J574" s="15"/>
      <c r="K574" s="17"/>
      <c r="L574" s="17"/>
      <c r="M574" s="17"/>
      <c r="N574" s="17"/>
      <c r="O574" s="17"/>
    </row>
    <row r="575" spans="1:15" x14ac:dyDescent="0.25">
      <c r="A575" s="12"/>
      <c r="B575" s="17"/>
      <c r="C575" s="17"/>
      <c r="D575" s="14"/>
      <c r="E575" s="15"/>
      <c r="F575" s="16"/>
      <c r="G575" s="14"/>
      <c r="H575" s="17"/>
      <c r="I575" s="17"/>
      <c r="J575" s="15"/>
      <c r="K575" s="17"/>
      <c r="L575" s="17"/>
      <c r="M575" s="17"/>
      <c r="N575" s="17"/>
      <c r="O575" s="17"/>
    </row>
    <row r="576" spans="1:15" x14ac:dyDescent="0.25">
      <c r="A576" s="12"/>
      <c r="B576" s="17"/>
      <c r="C576" s="17"/>
      <c r="D576" s="14"/>
      <c r="E576" s="15"/>
      <c r="F576" s="16"/>
      <c r="G576" s="14"/>
      <c r="H576" s="17"/>
      <c r="I576" s="17"/>
      <c r="J576" s="15"/>
      <c r="K576" s="17"/>
      <c r="L576" s="17"/>
      <c r="M576" s="17"/>
      <c r="N576" s="17"/>
      <c r="O576" s="17"/>
    </row>
    <row r="577" spans="1:15" x14ac:dyDescent="0.25">
      <c r="A577" s="12"/>
      <c r="B577" s="17"/>
      <c r="C577" s="17"/>
      <c r="D577" s="14"/>
      <c r="E577" s="15"/>
      <c r="F577" s="16"/>
      <c r="G577" s="14"/>
      <c r="H577" s="17"/>
      <c r="I577" s="17"/>
      <c r="J577" s="15"/>
      <c r="K577" s="17"/>
      <c r="L577" s="17"/>
      <c r="M577" s="17"/>
      <c r="N577" s="17"/>
      <c r="O577" s="17"/>
    </row>
    <row r="578" spans="1:15" x14ac:dyDescent="0.25">
      <c r="A578" s="12"/>
      <c r="B578" s="17"/>
      <c r="C578" s="17"/>
      <c r="D578" s="14"/>
      <c r="E578" s="15"/>
      <c r="F578" s="16"/>
      <c r="G578" s="14"/>
      <c r="H578" s="17"/>
      <c r="I578" s="17"/>
      <c r="J578" s="15"/>
      <c r="K578" s="17"/>
      <c r="L578" s="17"/>
      <c r="M578" s="17"/>
      <c r="N578" s="17"/>
      <c r="O578" s="17"/>
    </row>
    <row r="579" spans="1:15" x14ac:dyDescent="0.25">
      <c r="A579" s="12"/>
      <c r="B579" s="17"/>
      <c r="C579" s="17"/>
      <c r="D579" s="14"/>
      <c r="E579" s="15"/>
      <c r="F579" s="16"/>
      <c r="G579" s="14"/>
      <c r="H579" s="17"/>
      <c r="I579" s="17"/>
      <c r="J579" s="15"/>
      <c r="K579" s="17"/>
      <c r="L579" s="17"/>
      <c r="M579" s="17"/>
      <c r="N579" s="17"/>
      <c r="O579" s="17"/>
    </row>
    <row r="580" spans="1:15" x14ac:dyDescent="0.25">
      <c r="A580" s="12"/>
      <c r="B580" s="17"/>
      <c r="C580" s="17"/>
      <c r="D580" s="14"/>
      <c r="E580" s="15"/>
      <c r="F580" s="16"/>
      <c r="G580" s="14"/>
      <c r="H580" s="17"/>
      <c r="I580" s="17"/>
      <c r="J580" s="15"/>
      <c r="K580" s="17"/>
      <c r="L580" s="17"/>
      <c r="M580" s="17"/>
      <c r="N580" s="17"/>
      <c r="O580" s="17"/>
    </row>
    <row r="581" spans="1:15" x14ac:dyDescent="0.25">
      <c r="A581" s="12"/>
      <c r="B581" s="17"/>
      <c r="C581" s="17"/>
      <c r="D581" s="14"/>
      <c r="E581" s="15"/>
      <c r="F581" s="16"/>
      <c r="G581" s="14"/>
      <c r="H581" s="17"/>
      <c r="I581" s="17"/>
      <c r="J581" s="15"/>
      <c r="K581" s="17"/>
      <c r="L581" s="17"/>
      <c r="M581" s="17"/>
      <c r="N581" s="17"/>
      <c r="O581" s="17"/>
    </row>
    <row r="582" spans="1:15" x14ac:dyDescent="0.25">
      <c r="A582" s="12"/>
      <c r="B582" s="17"/>
      <c r="C582" s="17"/>
      <c r="D582" s="14"/>
      <c r="E582" s="15"/>
      <c r="F582" s="16"/>
      <c r="G582" s="14"/>
      <c r="H582" s="17"/>
      <c r="I582" s="17"/>
      <c r="J582" s="15"/>
      <c r="K582" s="17"/>
      <c r="L582" s="17"/>
      <c r="M582" s="17"/>
      <c r="N582" s="17"/>
      <c r="O582" s="17"/>
    </row>
    <row r="583" spans="1:15" x14ac:dyDescent="0.25">
      <c r="A583" s="12"/>
      <c r="B583" s="17"/>
      <c r="C583" s="17"/>
      <c r="D583" s="14"/>
      <c r="E583" s="15"/>
      <c r="F583" s="16"/>
      <c r="G583" s="14"/>
      <c r="H583" s="17"/>
      <c r="I583" s="17"/>
      <c r="J583" s="15"/>
      <c r="K583" s="17"/>
      <c r="L583" s="17"/>
      <c r="M583" s="17"/>
      <c r="N583" s="17"/>
      <c r="O583" s="17"/>
    </row>
    <row r="584" spans="1:15" x14ac:dyDescent="0.25">
      <c r="A584" s="12"/>
      <c r="B584" s="17"/>
      <c r="C584" s="17"/>
      <c r="D584" s="14"/>
      <c r="E584" s="15"/>
      <c r="F584" s="16"/>
      <c r="G584" s="14"/>
      <c r="H584" s="17"/>
      <c r="I584" s="17"/>
      <c r="J584" s="15"/>
      <c r="K584" s="17"/>
      <c r="L584" s="17"/>
      <c r="M584" s="17"/>
      <c r="N584" s="17"/>
      <c r="O584" s="17"/>
    </row>
    <row r="585" spans="1:15" x14ac:dyDescent="0.25">
      <c r="A585" s="12"/>
      <c r="B585" s="17"/>
      <c r="C585" s="17"/>
      <c r="D585" s="14"/>
      <c r="E585" s="15"/>
      <c r="F585" s="16"/>
      <c r="G585" s="14"/>
      <c r="H585" s="17"/>
      <c r="I585" s="17"/>
      <c r="J585" s="15"/>
      <c r="K585" s="17"/>
      <c r="L585" s="17"/>
      <c r="M585" s="17"/>
      <c r="N585" s="17"/>
      <c r="O585" s="17"/>
    </row>
    <row r="586" spans="1:15" x14ac:dyDescent="0.25">
      <c r="A586" s="12"/>
      <c r="B586" s="17"/>
      <c r="C586" s="17"/>
      <c r="D586" s="14"/>
      <c r="E586" s="15"/>
      <c r="F586" s="16"/>
      <c r="G586" s="14"/>
      <c r="H586" s="17"/>
      <c r="I586" s="17"/>
      <c r="J586" s="15"/>
      <c r="K586" s="17"/>
      <c r="L586" s="17"/>
      <c r="M586" s="17"/>
      <c r="N586" s="17"/>
      <c r="O586" s="17"/>
    </row>
    <row r="587" spans="1:15" x14ac:dyDescent="0.25">
      <c r="A587" s="12"/>
      <c r="B587" s="17"/>
      <c r="C587" s="17"/>
      <c r="D587" s="14"/>
      <c r="E587" s="15"/>
      <c r="F587" s="16"/>
      <c r="G587" s="14"/>
      <c r="H587" s="17"/>
      <c r="I587" s="17"/>
      <c r="J587" s="15"/>
      <c r="K587" s="17"/>
      <c r="L587" s="17"/>
      <c r="M587" s="17"/>
      <c r="N587" s="17"/>
      <c r="O587" s="17"/>
    </row>
    <row r="588" spans="1:15" x14ac:dyDescent="0.25">
      <c r="A588" s="12"/>
      <c r="B588" s="17"/>
      <c r="C588" s="17"/>
      <c r="D588" s="14"/>
      <c r="E588" s="15"/>
      <c r="F588" s="16"/>
      <c r="G588" s="14"/>
      <c r="H588" s="17"/>
      <c r="I588" s="17"/>
      <c r="J588" s="15"/>
      <c r="K588" s="17"/>
      <c r="L588" s="17"/>
      <c r="M588" s="17"/>
      <c r="N588" s="17"/>
      <c r="O588" s="17"/>
    </row>
    <row r="589" spans="1:15" x14ac:dyDescent="0.25">
      <c r="A589" s="12"/>
      <c r="B589" s="17"/>
      <c r="C589" s="17"/>
      <c r="D589" s="14"/>
      <c r="E589" s="15"/>
      <c r="F589" s="16"/>
      <c r="G589" s="14"/>
      <c r="H589" s="17"/>
      <c r="I589" s="17"/>
      <c r="J589" s="15"/>
      <c r="K589" s="17"/>
      <c r="L589" s="17"/>
      <c r="M589" s="17"/>
      <c r="N589" s="17"/>
      <c r="O589" s="17"/>
    </row>
    <row r="590" spans="1:15" x14ac:dyDescent="0.25">
      <c r="A590" s="12"/>
      <c r="B590" s="17"/>
      <c r="C590" s="17"/>
      <c r="D590" s="14"/>
      <c r="E590" s="15"/>
      <c r="F590" s="16"/>
      <c r="G590" s="14"/>
      <c r="H590" s="17"/>
      <c r="I590" s="17"/>
      <c r="J590" s="15"/>
      <c r="K590" s="17"/>
      <c r="L590" s="17"/>
      <c r="M590" s="17"/>
      <c r="N590" s="17"/>
      <c r="O590" s="17"/>
    </row>
    <row r="591" spans="1:15" x14ac:dyDescent="0.25">
      <c r="A591" s="12"/>
      <c r="B591" s="17"/>
      <c r="C591" s="17"/>
      <c r="D591" s="14"/>
      <c r="E591" s="15"/>
      <c r="F591" s="16"/>
      <c r="G591" s="14"/>
      <c r="H591" s="17"/>
      <c r="I591" s="17"/>
      <c r="J591" s="15"/>
      <c r="K591" s="17"/>
      <c r="L591" s="17"/>
      <c r="M591" s="17"/>
      <c r="N591" s="17"/>
      <c r="O591" s="17"/>
    </row>
    <row r="592" spans="1:15" x14ac:dyDescent="0.25">
      <c r="A592" s="12"/>
      <c r="B592" s="17"/>
      <c r="C592" s="17"/>
      <c r="D592" s="14"/>
      <c r="E592" s="15"/>
      <c r="F592" s="16"/>
      <c r="G592" s="14"/>
      <c r="H592" s="17"/>
      <c r="I592" s="17"/>
      <c r="J592" s="15"/>
      <c r="K592" s="17"/>
      <c r="L592" s="17"/>
      <c r="M592" s="17"/>
      <c r="N592" s="17"/>
      <c r="O592" s="17"/>
    </row>
    <row r="593" spans="1:15" x14ac:dyDescent="0.25">
      <c r="A593" s="12"/>
      <c r="B593" s="17"/>
      <c r="C593" s="17"/>
      <c r="D593" s="14"/>
      <c r="E593" s="15"/>
      <c r="F593" s="16"/>
      <c r="G593" s="14"/>
      <c r="H593" s="17"/>
      <c r="I593" s="17"/>
      <c r="J593" s="15"/>
      <c r="K593" s="17"/>
      <c r="L593" s="17"/>
      <c r="M593" s="17"/>
      <c r="N593" s="17"/>
      <c r="O593" s="17"/>
    </row>
    <row r="594" spans="1:15" x14ac:dyDescent="0.25">
      <c r="A594" s="12"/>
      <c r="B594" s="17"/>
      <c r="C594" s="17"/>
      <c r="D594" s="14"/>
      <c r="E594" s="15"/>
      <c r="F594" s="16"/>
      <c r="G594" s="14"/>
      <c r="H594" s="17"/>
      <c r="I594" s="17"/>
      <c r="J594" s="15"/>
      <c r="K594" s="17"/>
      <c r="L594" s="17"/>
      <c r="M594" s="17"/>
      <c r="N594" s="17"/>
      <c r="O594" s="17"/>
    </row>
    <row r="595" spans="1:15" x14ac:dyDescent="0.25">
      <c r="A595" s="12"/>
      <c r="B595" s="17"/>
      <c r="C595" s="17"/>
      <c r="D595" s="14"/>
      <c r="E595" s="15"/>
      <c r="F595" s="16"/>
      <c r="G595" s="14"/>
      <c r="H595" s="17"/>
      <c r="I595" s="17"/>
      <c r="J595" s="15"/>
      <c r="K595" s="17"/>
      <c r="L595" s="17"/>
      <c r="M595" s="17"/>
      <c r="N595" s="17"/>
      <c r="O595" s="17"/>
    </row>
    <row r="596" spans="1:15" x14ac:dyDescent="0.25">
      <c r="A596" s="12"/>
      <c r="B596" s="17"/>
      <c r="C596" s="17"/>
      <c r="D596" s="14"/>
      <c r="E596" s="15"/>
      <c r="F596" s="16"/>
      <c r="G596" s="14"/>
      <c r="H596" s="17"/>
      <c r="I596" s="17"/>
      <c r="J596" s="15"/>
      <c r="K596" s="17"/>
      <c r="L596" s="17"/>
      <c r="M596" s="17"/>
      <c r="N596" s="17"/>
      <c r="O596" s="17"/>
    </row>
    <row r="597" spans="1:15" x14ac:dyDescent="0.25">
      <c r="A597" s="12"/>
      <c r="B597" s="17"/>
      <c r="C597" s="17"/>
      <c r="D597" s="14"/>
      <c r="E597" s="15"/>
      <c r="F597" s="16"/>
      <c r="G597" s="14"/>
      <c r="H597" s="17"/>
      <c r="I597" s="17"/>
      <c r="J597" s="15"/>
      <c r="K597" s="17"/>
      <c r="L597" s="17"/>
      <c r="M597" s="17"/>
      <c r="N597" s="17"/>
      <c r="O597" s="17"/>
    </row>
    <row r="598" spans="1:15" x14ac:dyDescent="0.25">
      <c r="A598" s="12"/>
      <c r="B598" s="17"/>
      <c r="C598" s="17"/>
      <c r="D598" s="14"/>
      <c r="E598" s="15"/>
      <c r="F598" s="16"/>
      <c r="G598" s="14"/>
      <c r="H598" s="17"/>
      <c r="I598" s="17"/>
      <c r="J598" s="15"/>
      <c r="K598" s="17"/>
      <c r="L598" s="17"/>
      <c r="M598" s="17"/>
      <c r="N598" s="17"/>
      <c r="O598" s="17"/>
    </row>
    <row r="599" spans="1:15" x14ac:dyDescent="0.25">
      <c r="A599" s="12"/>
      <c r="B599" s="17"/>
      <c r="C599" s="17"/>
      <c r="D599" s="14"/>
      <c r="E599" s="15"/>
      <c r="F599" s="16"/>
      <c r="G599" s="14"/>
      <c r="H599" s="17"/>
      <c r="I599" s="17"/>
      <c r="J599" s="15"/>
      <c r="K599" s="17"/>
      <c r="L599" s="17"/>
      <c r="M599" s="17"/>
      <c r="N599" s="17"/>
      <c r="O599" s="17"/>
    </row>
    <row r="600" spans="1:15" x14ac:dyDescent="0.25">
      <c r="A600" s="12"/>
      <c r="B600" s="17"/>
      <c r="C600" s="17"/>
      <c r="D600" s="14"/>
      <c r="E600" s="15"/>
      <c r="F600" s="16"/>
      <c r="G600" s="14"/>
      <c r="H600" s="17"/>
      <c r="I600" s="17"/>
      <c r="J600" s="15"/>
      <c r="K600" s="17"/>
      <c r="L600" s="17"/>
      <c r="M600" s="17"/>
      <c r="N600" s="17"/>
      <c r="O600" s="17"/>
    </row>
    <row r="601" spans="1:15" x14ac:dyDescent="0.25">
      <c r="A601" s="12"/>
      <c r="B601" s="17"/>
      <c r="C601" s="17"/>
      <c r="D601" s="14"/>
      <c r="E601" s="15"/>
      <c r="F601" s="16"/>
      <c r="G601" s="14"/>
      <c r="H601" s="17"/>
      <c r="I601" s="17"/>
      <c r="J601" s="15"/>
      <c r="K601" s="17"/>
      <c r="L601" s="17"/>
      <c r="M601" s="17"/>
      <c r="N601" s="17"/>
      <c r="O601" s="17"/>
    </row>
  </sheetData>
  <phoneticPr fontId="1"/>
  <conditionalFormatting sqref="B448:C449">
    <cfRule type="expression" dxfId="34" priority="1" stopIfTrue="1">
      <formula>AND(A448="男")</formula>
    </cfRule>
    <cfRule type="expression" dxfId="33" priority="2" stopIfTrue="1">
      <formula>AND(A448="女")</formula>
    </cfRule>
  </conditionalFormatting>
  <dataValidations count="4">
    <dataValidation type="whole" imeMode="halfAlpha" allowBlank="1" showInputMessage="1" showErrorMessage="1" sqref="F168:F170 F154:F161 F205:F206 F477:F601 F267:F275 F219:F224 F325:F326 F347:F352 F2:F124" xr:uid="{1FD99DAF-1619-4EE5-BF8C-593F679539A9}">
      <formula1>1</formula1>
      <formula2>3</formula2>
    </dataValidation>
    <dataValidation type="decimal" imeMode="halfAlpha" allowBlank="1" showInputMessage="1" showErrorMessage="1" sqref="H96:H97 G168:G170 G154:G161 G205:G206 G216:G220 G225:G237 G267:G275 G307:G352 G2:G124 G477:G601" xr:uid="{9C40D35A-4D0D-4AA7-A977-D0C18F58C5C7}">
      <formula1>1.01</formula1>
      <formula2>12.31</formula2>
    </dataValidation>
    <dataValidation type="date" allowBlank="1" showInputMessage="1" showErrorMessage="1" sqref="G221:G224" xr:uid="{CF750272-CF3B-44E0-B9C5-78C02BF14845}">
      <formula1>1.01</formula1>
      <formula2>12.31</formula2>
    </dataValidation>
    <dataValidation imeMode="halfKatakana" allowBlank="1" showInputMessage="1" showErrorMessage="1" sqref="K96:K97 J1:K95 J267:K352 J98:K265 J366:K458 J461:K601 K459:L460" xr:uid="{FC65DE6C-C98E-4320-9A7F-A041DF3108D8}"/>
  </dataValidations>
  <pageMargins left="0.7" right="0.7" top="0.75" bottom="0.75" header="0.3" footer="0.3"/>
  <pageSetup paperSize="1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F2DF-944C-4038-BAA5-2282E5FC0BB0}">
  <dimension ref="A1:P451"/>
  <sheetViews>
    <sheetView workbookViewId="0">
      <selection activeCell="D18" sqref="D18"/>
    </sheetView>
  </sheetViews>
  <sheetFormatPr defaultRowHeight="18.45" x14ac:dyDescent="0.65"/>
  <sheetData>
    <row r="1" spans="1:16" x14ac:dyDescent="0.2">
      <c r="A1" s="1" t="s">
        <v>79</v>
      </c>
      <c r="B1" s="2" t="s">
        <v>80</v>
      </c>
      <c r="C1" s="2" t="s">
        <v>81</v>
      </c>
      <c r="D1" s="3" t="s">
        <v>82</v>
      </c>
      <c r="E1" s="2" t="s">
        <v>83</v>
      </c>
      <c r="F1" s="30" t="s">
        <v>84</v>
      </c>
      <c r="G1" s="31" t="s">
        <v>85</v>
      </c>
      <c r="H1" s="8" t="s">
        <v>86</v>
      </c>
      <c r="I1" s="8" t="s">
        <v>87</v>
      </c>
      <c r="J1" s="10" t="s">
        <v>88</v>
      </c>
      <c r="K1" s="10" t="s">
        <v>89</v>
      </c>
      <c r="L1" s="11" t="s">
        <v>90</v>
      </c>
      <c r="M1" s="11" t="s">
        <v>91</v>
      </c>
      <c r="N1" s="11" t="s">
        <v>92</v>
      </c>
      <c r="O1" s="11" t="s">
        <v>93</v>
      </c>
      <c r="P1" s="11"/>
    </row>
    <row r="2" spans="1:16" x14ac:dyDescent="0.25">
      <c r="A2" s="12">
        <v>2001</v>
      </c>
      <c r="B2" s="13" t="s">
        <v>2790</v>
      </c>
      <c r="C2" s="13" t="s">
        <v>2791</v>
      </c>
      <c r="D2" s="14" t="s">
        <v>202</v>
      </c>
      <c r="E2" s="17" t="s">
        <v>97</v>
      </c>
      <c r="F2" s="17">
        <v>3</v>
      </c>
      <c r="G2" s="17"/>
      <c r="H2" s="17"/>
      <c r="I2" s="17"/>
      <c r="J2" s="17" t="s">
        <v>707</v>
      </c>
      <c r="K2" s="17" t="s">
        <v>1567</v>
      </c>
      <c r="L2" s="17" t="s">
        <v>709</v>
      </c>
      <c r="M2" s="17" t="s">
        <v>1568</v>
      </c>
      <c r="N2" s="17" t="s">
        <v>1569</v>
      </c>
      <c r="O2" s="17" t="s">
        <v>96</v>
      </c>
    </row>
    <row r="3" spans="1:16" x14ac:dyDescent="0.25">
      <c r="A3" s="12">
        <v>2002</v>
      </c>
      <c r="B3" s="13" t="s">
        <v>2792</v>
      </c>
      <c r="C3" s="13" t="s">
        <v>2793</v>
      </c>
      <c r="D3" s="14" t="s">
        <v>202</v>
      </c>
      <c r="E3" s="17" t="s">
        <v>97</v>
      </c>
      <c r="F3" s="17">
        <v>3</v>
      </c>
      <c r="G3" s="17"/>
      <c r="H3" s="17"/>
      <c r="I3" s="17"/>
      <c r="J3" s="17" t="s">
        <v>573</v>
      </c>
      <c r="K3" s="17" t="s">
        <v>1570</v>
      </c>
      <c r="L3" s="17" t="s">
        <v>575</v>
      </c>
      <c r="M3" s="17" t="s">
        <v>1571</v>
      </c>
      <c r="N3" s="17" t="s">
        <v>1572</v>
      </c>
      <c r="O3" s="17" t="s">
        <v>96</v>
      </c>
    </row>
    <row r="4" spans="1:16" x14ac:dyDescent="0.25">
      <c r="A4" s="12">
        <v>2003</v>
      </c>
      <c r="B4" s="13" t="s">
        <v>2794</v>
      </c>
      <c r="C4" s="13" t="s">
        <v>2795</v>
      </c>
      <c r="D4" s="14" t="s">
        <v>202</v>
      </c>
      <c r="E4" s="17" t="s">
        <v>97</v>
      </c>
      <c r="F4" s="17">
        <v>3</v>
      </c>
      <c r="G4" s="17"/>
      <c r="H4" s="17"/>
      <c r="I4" s="17"/>
      <c r="J4" s="17" t="s">
        <v>468</v>
      </c>
      <c r="K4" s="17" t="s">
        <v>1493</v>
      </c>
      <c r="L4" s="17" t="s">
        <v>469</v>
      </c>
      <c r="M4" s="17" t="s">
        <v>1495</v>
      </c>
      <c r="N4" s="17" t="s">
        <v>562</v>
      </c>
      <c r="O4" s="17" t="s">
        <v>96</v>
      </c>
    </row>
    <row r="5" spans="1:16" x14ac:dyDescent="0.25">
      <c r="A5" s="12">
        <v>2004</v>
      </c>
      <c r="B5" s="13" t="s">
        <v>2964</v>
      </c>
      <c r="C5" s="13" t="s">
        <v>2965</v>
      </c>
      <c r="D5" s="14" t="s">
        <v>202</v>
      </c>
      <c r="E5" s="17" t="s">
        <v>97</v>
      </c>
      <c r="F5" s="17">
        <v>2</v>
      </c>
      <c r="G5" s="17"/>
      <c r="H5" s="17"/>
      <c r="I5" s="17"/>
      <c r="J5" s="17" t="s">
        <v>778</v>
      </c>
      <c r="K5" s="17" t="s">
        <v>1990</v>
      </c>
      <c r="L5" s="17" t="s">
        <v>779</v>
      </c>
      <c r="M5" s="17" t="s">
        <v>1991</v>
      </c>
      <c r="N5" s="17" t="s">
        <v>1992</v>
      </c>
      <c r="O5" s="17" t="s">
        <v>96</v>
      </c>
    </row>
    <row r="6" spans="1:16" x14ac:dyDescent="0.25">
      <c r="A6" s="12">
        <v>2005</v>
      </c>
      <c r="B6" s="17" t="s">
        <v>2846</v>
      </c>
      <c r="C6" s="17" t="s">
        <v>2966</v>
      </c>
      <c r="D6" s="14" t="s">
        <v>202</v>
      </c>
      <c r="E6" s="17" t="s">
        <v>97</v>
      </c>
      <c r="F6" s="17">
        <v>2</v>
      </c>
      <c r="G6" s="17"/>
      <c r="H6" s="17"/>
      <c r="I6" s="17"/>
      <c r="J6" s="17" t="s">
        <v>1695</v>
      </c>
      <c r="K6" s="17" t="s">
        <v>1993</v>
      </c>
      <c r="L6" s="17" t="s">
        <v>1697</v>
      </c>
      <c r="M6" s="17" t="s">
        <v>1994</v>
      </c>
      <c r="N6" s="17" t="s">
        <v>1995</v>
      </c>
      <c r="O6" s="17" t="s">
        <v>96</v>
      </c>
    </row>
    <row r="7" spans="1:16" x14ac:dyDescent="0.25">
      <c r="A7" s="12">
        <v>2006</v>
      </c>
      <c r="B7" s="13" t="s">
        <v>3013</v>
      </c>
      <c r="C7" s="13" t="s">
        <v>3014</v>
      </c>
      <c r="D7" s="14" t="s">
        <v>202</v>
      </c>
      <c r="E7" s="17" t="s">
        <v>97</v>
      </c>
      <c r="F7" s="17">
        <v>2</v>
      </c>
      <c r="G7" s="17"/>
      <c r="H7" s="17"/>
      <c r="I7" s="17"/>
      <c r="J7" s="17" t="s">
        <v>2116</v>
      </c>
      <c r="K7" s="17" t="s">
        <v>2117</v>
      </c>
      <c r="L7" s="17" t="s">
        <v>2118</v>
      </c>
      <c r="M7" s="17" t="s">
        <v>2119</v>
      </c>
      <c r="N7" s="17" t="s">
        <v>2120</v>
      </c>
      <c r="O7" s="17" t="s">
        <v>96</v>
      </c>
    </row>
    <row r="8" spans="1:16" x14ac:dyDescent="0.25">
      <c r="A8" s="12">
        <v>2007</v>
      </c>
      <c r="B8" s="13" t="s">
        <v>2546</v>
      </c>
      <c r="C8" s="13" t="s">
        <v>2796</v>
      </c>
      <c r="D8" s="14" t="s">
        <v>202</v>
      </c>
      <c r="E8" s="17" t="s">
        <v>151</v>
      </c>
      <c r="F8" s="17">
        <v>3</v>
      </c>
      <c r="G8" s="17"/>
      <c r="H8" s="17"/>
      <c r="I8" s="17"/>
      <c r="J8" s="17" t="s">
        <v>1114</v>
      </c>
      <c r="K8" s="17" t="s">
        <v>1576</v>
      </c>
      <c r="L8" s="17" t="s">
        <v>1116</v>
      </c>
      <c r="M8" s="17" t="s">
        <v>1577</v>
      </c>
      <c r="N8" s="17" t="s">
        <v>1578</v>
      </c>
      <c r="O8" s="17" t="s">
        <v>96</v>
      </c>
    </row>
    <row r="9" spans="1:16" x14ac:dyDescent="0.25">
      <c r="A9" s="12">
        <v>2008</v>
      </c>
      <c r="B9" s="13" t="s">
        <v>2065</v>
      </c>
      <c r="C9" s="13" t="s">
        <v>2066</v>
      </c>
      <c r="D9" s="14" t="s">
        <v>202</v>
      </c>
      <c r="E9" s="17" t="s">
        <v>151</v>
      </c>
      <c r="F9" s="17">
        <v>2</v>
      </c>
      <c r="G9" s="17"/>
      <c r="H9" s="17"/>
      <c r="I9" s="17"/>
      <c r="J9" s="17" t="s">
        <v>105</v>
      </c>
      <c r="K9" s="17" t="s">
        <v>1711</v>
      </c>
      <c r="L9" s="17" t="s">
        <v>107</v>
      </c>
      <c r="M9" s="17" t="s">
        <v>1712</v>
      </c>
      <c r="N9" s="17" t="s">
        <v>2067</v>
      </c>
      <c r="O9" s="17" t="s">
        <v>96</v>
      </c>
    </row>
    <row r="10" spans="1:16" x14ac:dyDescent="0.25">
      <c r="A10" s="12">
        <v>2009</v>
      </c>
      <c r="B10" s="13" t="s">
        <v>2068</v>
      </c>
      <c r="C10" s="13" t="s">
        <v>2069</v>
      </c>
      <c r="D10" s="14" t="s">
        <v>202</v>
      </c>
      <c r="E10" s="17" t="s">
        <v>151</v>
      </c>
      <c r="F10" s="17">
        <v>2</v>
      </c>
      <c r="G10" s="17"/>
      <c r="H10" s="17"/>
      <c r="I10" s="17"/>
      <c r="J10" s="17" t="s">
        <v>650</v>
      </c>
      <c r="K10" s="17" t="s">
        <v>2070</v>
      </c>
      <c r="L10" s="17" t="s">
        <v>652</v>
      </c>
      <c r="M10" s="17" t="s">
        <v>2071</v>
      </c>
      <c r="N10" s="17" t="s">
        <v>2072</v>
      </c>
      <c r="O10" s="17" t="s">
        <v>96</v>
      </c>
    </row>
    <row r="11" spans="1:16" x14ac:dyDescent="0.25">
      <c r="A11" s="12">
        <v>2010</v>
      </c>
      <c r="B11" s="17" t="s">
        <v>2073</v>
      </c>
      <c r="C11" s="17" t="s">
        <v>2074</v>
      </c>
      <c r="D11" s="14" t="s">
        <v>202</v>
      </c>
      <c r="E11" s="17" t="s">
        <v>151</v>
      </c>
      <c r="F11" s="17">
        <v>2</v>
      </c>
      <c r="G11" s="17"/>
      <c r="H11" s="17"/>
      <c r="I11" s="17"/>
      <c r="J11" s="17" t="s">
        <v>2075</v>
      </c>
      <c r="K11" s="17" t="s">
        <v>2076</v>
      </c>
      <c r="L11" s="17" t="s">
        <v>2077</v>
      </c>
      <c r="M11" s="17" t="s">
        <v>1669</v>
      </c>
      <c r="N11" s="17" t="s">
        <v>1027</v>
      </c>
      <c r="O11" s="17" t="s">
        <v>96</v>
      </c>
    </row>
    <row r="12" spans="1:16" x14ac:dyDescent="0.25">
      <c r="A12" s="12">
        <v>2011</v>
      </c>
      <c r="B12" s="17" t="s">
        <v>2623</v>
      </c>
      <c r="C12" s="17" t="s">
        <v>2797</v>
      </c>
      <c r="D12" s="14" t="s">
        <v>202</v>
      </c>
      <c r="E12" s="17" t="s">
        <v>211</v>
      </c>
      <c r="F12" s="17">
        <v>3</v>
      </c>
      <c r="G12" s="17"/>
      <c r="H12" s="17"/>
      <c r="I12" s="17"/>
      <c r="J12" s="17" t="s">
        <v>196</v>
      </c>
      <c r="K12" s="17" t="s">
        <v>1590</v>
      </c>
      <c r="L12" s="17" t="s">
        <v>198</v>
      </c>
      <c r="M12" s="17" t="s">
        <v>1591</v>
      </c>
      <c r="N12" s="17" t="s">
        <v>1592</v>
      </c>
      <c r="O12" s="17" t="s">
        <v>96</v>
      </c>
    </row>
    <row r="13" spans="1:16" x14ac:dyDescent="0.25">
      <c r="A13" s="12">
        <v>2012</v>
      </c>
      <c r="B13" s="17" t="s">
        <v>3453</v>
      </c>
      <c r="C13" s="17" t="s">
        <v>3454</v>
      </c>
      <c r="D13" s="14" t="s">
        <v>202</v>
      </c>
      <c r="E13" s="17" t="s">
        <v>211</v>
      </c>
      <c r="F13" s="17">
        <v>3</v>
      </c>
      <c r="G13" s="17"/>
      <c r="H13" s="17"/>
      <c r="I13" s="17"/>
      <c r="J13" s="17" t="s">
        <v>3455</v>
      </c>
      <c r="K13" s="17" t="s">
        <v>1584</v>
      </c>
      <c r="L13" s="17" t="s">
        <v>3456</v>
      </c>
      <c r="M13" s="17" t="s">
        <v>1585</v>
      </c>
      <c r="N13" s="17" t="s">
        <v>3457</v>
      </c>
      <c r="O13" s="17" t="s">
        <v>96</v>
      </c>
    </row>
    <row r="14" spans="1:16" x14ac:dyDescent="0.25">
      <c r="A14" s="12">
        <v>2013</v>
      </c>
      <c r="B14" s="17" t="s">
        <v>2798</v>
      </c>
      <c r="C14" s="17" t="s">
        <v>2799</v>
      </c>
      <c r="D14" s="14" t="s">
        <v>202</v>
      </c>
      <c r="E14" s="17" t="s">
        <v>211</v>
      </c>
      <c r="F14" s="17">
        <v>3</v>
      </c>
      <c r="G14" s="17"/>
      <c r="H14" s="17"/>
      <c r="I14" s="17"/>
      <c r="J14" s="17" t="s">
        <v>1593</v>
      </c>
      <c r="K14" s="17" t="s">
        <v>1566</v>
      </c>
      <c r="L14" s="17" t="s">
        <v>1594</v>
      </c>
      <c r="M14" s="17" t="s">
        <v>1595</v>
      </c>
      <c r="N14" s="17" t="s">
        <v>839</v>
      </c>
      <c r="O14" s="17" t="s">
        <v>96</v>
      </c>
    </row>
    <row r="15" spans="1:16" x14ac:dyDescent="0.25">
      <c r="A15" s="12">
        <v>2014</v>
      </c>
      <c r="B15" s="17" t="s">
        <v>2800</v>
      </c>
      <c r="C15" s="17" t="s">
        <v>2801</v>
      </c>
      <c r="D15" s="14" t="s">
        <v>202</v>
      </c>
      <c r="E15" s="17" t="s">
        <v>211</v>
      </c>
      <c r="F15" s="17">
        <v>3</v>
      </c>
      <c r="G15" s="17"/>
      <c r="H15" s="17"/>
      <c r="I15" s="17"/>
      <c r="J15" s="17" t="s">
        <v>1596</v>
      </c>
      <c r="K15" s="17" t="s">
        <v>1597</v>
      </c>
      <c r="L15" s="17" t="s">
        <v>1598</v>
      </c>
      <c r="M15" s="17" t="s">
        <v>1599</v>
      </c>
      <c r="N15" s="17" t="s">
        <v>1600</v>
      </c>
      <c r="O15" s="17" t="s">
        <v>96</v>
      </c>
    </row>
    <row r="16" spans="1:16" x14ac:dyDescent="0.25">
      <c r="A16" s="12">
        <v>2015</v>
      </c>
      <c r="B16" s="17" t="s">
        <v>2802</v>
      </c>
      <c r="C16" s="17" t="s">
        <v>2803</v>
      </c>
      <c r="D16" s="14" t="s">
        <v>202</v>
      </c>
      <c r="E16" s="17" t="s">
        <v>211</v>
      </c>
      <c r="F16" s="17">
        <v>3</v>
      </c>
      <c r="G16" s="17"/>
      <c r="H16" s="17"/>
      <c r="I16" s="17"/>
      <c r="J16" s="17" t="s">
        <v>1601</v>
      </c>
      <c r="K16" s="17" t="s">
        <v>1602</v>
      </c>
      <c r="L16" s="17" t="s">
        <v>1603</v>
      </c>
      <c r="M16" s="17" t="s">
        <v>1604</v>
      </c>
      <c r="N16" s="17" t="s">
        <v>288</v>
      </c>
      <c r="O16" s="17" t="s">
        <v>96</v>
      </c>
    </row>
    <row r="17" spans="1:15" x14ac:dyDescent="0.25">
      <c r="A17" s="12">
        <v>2016</v>
      </c>
      <c r="B17" s="17" t="s">
        <v>2804</v>
      </c>
      <c r="C17" s="17" t="s">
        <v>2805</v>
      </c>
      <c r="D17" s="14" t="s">
        <v>202</v>
      </c>
      <c r="E17" s="17" t="s">
        <v>211</v>
      </c>
      <c r="F17" s="17">
        <v>3</v>
      </c>
      <c r="G17" s="17"/>
      <c r="H17" s="17"/>
      <c r="I17" s="17"/>
      <c r="J17" s="17" t="s">
        <v>1426</v>
      </c>
      <c r="K17" s="17" t="s">
        <v>612</v>
      </c>
      <c r="L17" s="17" t="s">
        <v>1428</v>
      </c>
      <c r="M17" s="17" t="s">
        <v>1605</v>
      </c>
      <c r="N17" s="17" t="s">
        <v>1606</v>
      </c>
      <c r="O17" s="17" t="s">
        <v>96</v>
      </c>
    </row>
    <row r="18" spans="1:15" x14ac:dyDescent="0.25">
      <c r="A18" s="12">
        <v>2017</v>
      </c>
      <c r="B18" s="17" t="s">
        <v>2806</v>
      </c>
      <c r="C18" s="17" t="s">
        <v>2807</v>
      </c>
      <c r="D18" s="14" t="s">
        <v>202</v>
      </c>
      <c r="E18" s="17" t="s">
        <v>211</v>
      </c>
      <c r="F18" s="17">
        <v>3</v>
      </c>
      <c r="G18" s="17"/>
      <c r="H18" s="17"/>
      <c r="I18" s="17"/>
      <c r="J18" s="17" t="s">
        <v>1607</v>
      </c>
      <c r="K18" s="17" t="s">
        <v>1608</v>
      </c>
      <c r="L18" s="17" t="s">
        <v>1609</v>
      </c>
      <c r="M18" s="17" t="s">
        <v>1610</v>
      </c>
      <c r="N18" s="17" t="s">
        <v>1611</v>
      </c>
      <c r="O18" s="17" t="s">
        <v>96</v>
      </c>
    </row>
    <row r="19" spans="1:15" x14ac:dyDescent="0.25">
      <c r="A19" s="12">
        <v>2018</v>
      </c>
      <c r="B19" s="17" t="s">
        <v>2808</v>
      </c>
      <c r="C19" s="17" t="s">
        <v>1612</v>
      </c>
      <c r="D19" s="14" t="s">
        <v>202</v>
      </c>
      <c r="E19" s="17" t="s">
        <v>211</v>
      </c>
      <c r="F19" s="17">
        <v>3</v>
      </c>
      <c r="G19" s="17"/>
      <c r="H19" s="17"/>
      <c r="I19" s="17"/>
      <c r="J19" s="17" t="s">
        <v>1613</v>
      </c>
      <c r="K19" s="17" t="s">
        <v>1614</v>
      </c>
      <c r="L19" s="17" t="s">
        <v>1615</v>
      </c>
      <c r="M19" s="17" t="s">
        <v>1616</v>
      </c>
      <c r="N19" s="17" t="s">
        <v>1617</v>
      </c>
      <c r="O19" s="17" t="s">
        <v>96</v>
      </c>
    </row>
    <row r="20" spans="1:15" x14ac:dyDescent="0.25">
      <c r="A20" s="12">
        <v>2019</v>
      </c>
      <c r="B20" s="17" t="s">
        <v>2809</v>
      </c>
      <c r="C20" s="17" t="s">
        <v>2810</v>
      </c>
      <c r="D20" s="14" t="s">
        <v>202</v>
      </c>
      <c r="E20" s="17" t="s">
        <v>211</v>
      </c>
      <c r="F20" s="17">
        <v>3</v>
      </c>
      <c r="G20" s="17"/>
      <c r="H20" s="17"/>
      <c r="I20" s="17"/>
      <c r="J20" s="17" t="s">
        <v>1618</v>
      </c>
      <c r="K20" s="17" t="s">
        <v>1576</v>
      </c>
      <c r="L20" s="17" t="s">
        <v>1619</v>
      </c>
      <c r="M20" s="17" t="s">
        <v>1577</v>
      </c>
      <c r="N20" s="17" t="s">
        <v>1620</v>
      </c>
      <c r="O20" s="17" t="s">
        <v>96</v>
      </c>
    </row>
    <row r="21" spans="1:15" x14ac:dyDescent="0.25">
      <c r="A21" s="12">
        <v>2020</v>
      </c>
      <c r="B21" s="17" t="s">
        <v>2811</v>
      </c>
      <c r="C21" s="17" t="s">
        <v>2812</v>
      </c>
      <c r="D21" s="14" t="s">
        <v>202</v>
      </c>
      <c r="E21" s="17" t="s">
        <v>211</v>
      </c>
      <c r="F21" s="17">
        <v>3</v>
      </c>
      <c r="G21" s="17"/>
      <c r="H21" s="17"/>
      <c r="I21" s="17"/>
      <c r="J21" s="17" t="s">
        <v>297</v>
      </c>
      <c r="K21" s="17" t="s">
        <v>1621</v>
      </c>
      <c r="L21" s="17" t="s">
        <v>298</v>
      </c>
      <c r="M21" s="17" t="s">
        <v>1622</v>
      </c>
      <c r="N21" s="17" t="s">
        <v>1623</v>
      </c>
      <c r="O21" s="17" t="s">
        <v>96</v>
      </c>
    </row>
    <row r="22" spans="1:15" x14ac:dyDescent="0.25">
      <c r="A22" s="12">
        <v>2021</v>
      </c>
      <c r="B22" s="17" t="s">
        <v>2813</v>
      </c>
      <c r="C22" s="17" t="s">
        <v>2814</v>
      </c>
      <c r="D22" s="14" t="s">
        <v>202</v>
      </c>
      <c r="E22" s="17" t="s">
        <v>211</v>
      </c>
      <c r="F22" s="17">
        <v>3</v>
      </c>
      <c r="G22" s="17"/>
      <c r="H22" s="17"/>
      <c r="I22" s="17"/>
      <c r="J22" s="17" t="s">
        <v>1624</v>
      </c>
      <c r="K22" s="17" t="s">
        <v>1625</v>
      </c>
      <c r="L22" s="17" t="s">
        <v>1626</v>
      </c>
      <c r="M22" s="17" t="s">
        <v>1627</v>
      </c>
      <c r="N22" s="17" t="s">
        <v>1628</v>
      </c>
      <c r="O22" s="17" t="s">
        <v>96</v>
      </c>
    </row>
    <row r="23" spans="1:15" x14ac:dyDescent="0.25">
      <c r="A23" s="12">
        <v>2022</v>
      </c>
      <c r="B23" s="17" t="s">
        <v>2815</v>
      </c>
      <c r="C23" s="17" t="s">
        <v>2816</v>
      </c>
      <c r="D23" s="14" t="s">
        <v>202</v>
      </c>
      <c r="E23" s="17" t="s">
        <v>211</v>
      </c>
      <c r="F23" s="17">
        <v>3</v>
      </c>
      <c r="G23" s="17"/>
      <c r="H23" s="17"/>
      <c r="I23" s="17"/>
      <c r="J23" s="17" t="s">
        <v>1629</v>
      </c>
      <c r="K23" s="17" t="s">
        <v>1630</v>
      </c>
      <c r="L23" s="17" t="s">
        <v>1631</v>
      </c>
      <c r="M23" s="17" t="s">
        <v>1632</v>
      </c>
      <c r="N23" s="17" t="s">
        <v>1633</v>
      </c>
      <c r="O23" s="17" t="s">
        <v>96</v>
      </c>
    </row>
    <row r="24" spans="1:15" x14ac:dyDescent="0.25">
      <c r="A24" s="12">
        <v>2023</v>
      </c>
      <c r="B24" s="17" t="s">
        <v>3023</v>
      </c>
      <c r="C24" s="17" t="s">
        <v>3024</v>
      </c>
      <c r="D24" s="14" t="s">
        <v>202</v>
      </c>
      <c r="E24" s="17" t="s">
        <v>211</v>
      </c>
      <c r="F24" s="17">
        <v>2</v>
      </c>
      <c r="G24" s="17"/>
      <c r="H24" s="17"/>
      <c r="I24" s="17"/>
      <c r="J24" s="17" t="s">
        <v>1886</v>
      </c>
      <c r="K24" s="17" t="s">
        <v>2128</v>
      </c>
      <c r="L24" s="17" t="s">
        <v>835</v>
      </c>
      <c r="M24" s="17" t="s">
        <v>2129</v>
      </c>
      <c r="N24" s="17" t="s">
        <v>1559</v>
      </c>
      <c r="O24" s="17" t="s">
        <v>96</v>
      </c>
    </row>
    <row r="25" spans="1:15" x14ac:dyDescent="0.25">
      <c r="A25" s="12">
        <v>2024</v>
      </c>
      <c r="B25" s="17" t="s">
        <v>2455</v>
      </c>
      <c r="C25" s="17" t="s">
        <v>3036</v>
      </c>
      <c r="D25" s="14" t="s">
        <v>202</v>
      </c>
      <c r="E25" s="17" t="s">
        <v>211</v>
      </c>
      <c r="F25" s="17">
        <v>2</v>
      </c>
      <c r="G25" s="17"/>
      <c r="H25" s="17"/>
      <c r="I25" s="17"/>
      <c r="J25" s="17" t="s">
        <v>974</v>
      </c>
      <c r="K25" s="17" t="s">
        <v>1648</v>
      </c>
      <c r="L25" s="17" t="s">
        <v>975</v>
      </c>
      <c r="M25" s="17" t="s">
        <v>1568</v>
      </c>
      <c r="N25" s="17" t="s">
        <v>2148</v>
      </c>
      <c r="O25" s="17" t="s">
        <v>96</v>
      </c>
    </row>
    <row r="26" spans="1:15" x14ac:dyDescent="0.25">
      <c r="A26" s="12">
        <v>2025</v>
      </c>
      <c r="B26" s="17" t="s">
        <v>3063</v>
      </c>
      <c r="C26" s="17" t="s">
        <v>3064</v>
      </c>
      <c r="D26" s="14" t="s">
        <v>202</v>
      </c>
      <c r="E26" s="17" t="s">
        <v>211</v>
      </c>
      <c r="F26" s="17">
        <v>2</v>
      </c>
      <c r="G26" s="17"/>
      <c r="H26" s="17"/>
      <c r="I26" s="17"/>
      <c r="J26" s="17" t="s">
        <v>98</v>
      </c>
      <c r="K26" s="17" t="s">
        <v>2277</v>
      </c>
      <c r="L26" s="17" t="s">
        <v>99</v>
      </c>
      <c r="M26" s="17" t="s">
        <v>2278</v>
      </c>
      <c r="N26" s="17" t="s">
        <v>1381</v>
      </c>
      <c r="O26" s="17" t="s">
        <v>96</v>
      </c>
    </row>
    <row r="27" spans="1:15" x14ac:dyDescent="0.25">
      <c r="A27" s="12">
        <v>2026</v>
      </c>
      <c r="B27" s="17" t="s">
        <v>3025</v>
      </c>
      <c r="C27" s="17" t="s">
        <v>3026</v>
      </c>
      <c r="D27" s="14" t="s">
        <v>202</v>
      </c>
      <c r="E27" s="17" t="s">
        <v>211</v>
      </c>
      <c r="F27" s="17">
        <v>2</v>
      </c>
      <c r="G27" s="17"/>
      <c r="H27" s="17"/>
      <c r="I27" s="17"/>
      <c r="J27" s="17" t="s">
        <v>2130</v>
      </c>
      <c r="K27" s="17" t="s">
        <v>400</v>
      </c>
      <c r="L27" s="17" t="s">
        <v>2131</v>
      </c>
      <c r="M27" s="17" t="s">
        <v>401</v>
      </c>
      <c r="N27" s="17" t="s">
        <v>2132</v>
      </c>
      <c r="O27" s="17" t="s">
        <v>96</v>
      </c>
    </row>
    <row r="28" spans="1:15" x14ac:dyDescent="0.25">
      <c r="A28" s="12">
        <v>2027</v>
      </c>
      <c r="B28" s="17" t="s">
        <v>3027</v>
      </c>
      <c r="C28" s="17" t="s">
        <v>3028</v>
      </c>
      <c r="D28" s="14" t="s">
        <v>202</v>
      </c>
      <c r="E28" s="17" t="s">
        <v>211</v>
      </c>
      <c r="F28" s="17">
        <v>2</v>
      </c>
      <c r="G28" s="17"/>
      <c r="H28" s="17"/>
      <c r="I28" s="17"/>
      <c r="J28" s="17" t="s">
        <v>2133</v>
      </c>
      <c r="K28" s="17" t="s">
        <v>865</v>
      </c>
      <c r="L28" s="17" t="s">
        <v>2134</v>
      </c>
      <c r="M28" s="17" t="s">
        <v>867</v>
      </c>
      <c r="N28" s="17" t="s">
        <v>1172</v>
      </c>
      <c r="O28" s="17" t="s">
        <v>96</v>
      </c>
    </row>
    <row r="29" spans="1:15" x14ac:dyDescent="0.25">
      <c r="A29" s="12">
        <v>2028</v>
      </c>
      <c r="B29" s="17" t="s">
        <v>3037</v>
      </c>
      <c r="C29" s="17" t="s">
        <v>3038</v>
      </c>
      <c r="D29" s="14" t="s">
        <v>202</v>
      </c>
      <c r="E29" s="17" t="s">
        <v>211</v>
      </c>
      <c r="F29" s="17">
        <v>2</v>
      </c>
      <c r="G29" s="17"/>
      <c r="H29" s="17"/>
      <c r="I29" s="17"/>
      <c r="J29" s="17" t="s">
        <v>776</v>
      </c>
      <c r="K29" s="17" t="s">
        <v>2149</v>
      </c>
      <c r="L29" s="17" t="s">
        <v>777</v>
      </c>
      <c r="M29" s="17" t="s">
        <v>2150</v>
      </c>
      <c r="N29" s="17" t="s">
        <v>2151</v>
      </c>
      <c r="O29" s="17" t="s">
        <v>96</v>
      </c>
    </row>
    <row r="30" spans="1:15" x14ac:dyDescent="0.25">
      <c r="A30" s="12">
        <v>2029</v>
      </c>
      <c r="B30" s="17" t="s">
        <v>3039</v>
      </c>
      <c r="C30" s="17" t="s">
        <v>3040</v>
      </c>
      <c r="D30" s="14" t="s">
        <v>202</v>
      </c>
      <c r="E30" s="17" t="s">
        <v>211</v>
      </c>
      <c r="F30" s="17">
        <v>2</v>
      </c>
      <c r="G30" s="17"/>
      <c r="H30" s="17"/>
      <c r="I30" s="17"/>
      <c r="J30" s="17" t="s">
        <v>407</v>
      </c>
      <c r="K30" s="17" t="s">
        <v>811</v>
      </c>
      <c r="L30" s="17" t="s">
        <v>409</v>
      </c>
      <c r="M30" s="17" t="s">
        <v>813</v>
      </c>
      <c r="N30" s="17" t="s">
        <v>2152</v>
      </c>
      <c r="O30" s="17" t="s">
        <v>96</v>
      </c>
    </row>
    <row r="31" spans="1:15" x14ac:dyDescent="0.25">
      <c r="A31" s="12">
        <v>2030</v>
      </c>
      <c r="B31" s="17" t="s">
        <v>3041</v>
      </c>
      <c r="C31" s="17" t="s">
        <v>3042</v>
      </c>
      <c r="D31" s="14" t="s">
        <v>202</v>
      </c>
      <c r="E31" s="17" t="s">
        <v>211</v>
      </c>
      <c r="F31" s="17">
        <v>2</v>
      </c>
      <c r="G31" s="17"/>
      <c r="H31" s="17"/>
      <c r="I31" s="17"/>
      <c r="J31" s="17" t="s">
        <v>1586</v>
      </c>
      <c r="K31" s="17" t="s">
        <v>1214</v>
      </c>
      <c r="L31" s="17" t="s">
        <v>1587</v>
      </c>
      <c r="M31" s="17" t="s">
        <v>1643</v>
      </c>
      <c r="N31" s="17" t="s">
        <v>1012</v>
      </c>
      <c r="O31" s="17" t="s">
        <v>96</v>
      </c>
    </row>
    <row r="32" spans="1:15" x14ac:dyDescent="0.25">
      <c r="A32" s="12">
        <v>2031</v>
      </c>
      <c r="B32" s="17" t="s">
        <v>3043</v>
      </c>
      <c r="C32" s="17" t="s">
        <v>3044</v>
      </c>
      <c r="D32" s="14" t="s">
        <v>202</v>
      </c>
      <c r="E32" s="17" t="s">
        <v>211</v>
      </c>
      <c r="F32" s="17">
        <v>2</v>
      </c>
      <c r="G32" s="17"/>
      <c r="H32" s="17"/>
      <c r="I32" s="17"/>
      <c r="J32" s="17" t="s">
        <v>795</v>
      </c>
      <c r="K32" s="17" t="s">
        <v>2000</v>
      </c>
      <c r="L32" s="17" t="s">
        <v>796</v>
      </c>
      <c r="M32" s="17" t="s">
        <v>2002</v>
      </c>
      <c r="N32" s="17" t="s">
        <v>2153</v>
      </c>
      <c r="O32" s="17" t="s">
        <v>96</v>
      </c>
    </row>
    <row r="33" spans="1:15" x14ac:dyDescent="0.25">
      <c r="A33" s="12">
        <v>2032</v>
      </c>
      <c r="B33" s="17" t="s">
        <v>3065</v>
      </c>
      <c r="C33" s="17" t="s">
        <v>3066</v>
      </c>
      <c r="D33" s="14" t="s">
        <v>202</v>
      </c>
      <c r="E33" s="17" t="s">
        <v>211</v>
      </c>
      <c r="F33" s="17">
        <v>2</v>
      </c>
      <c r="G33" s="17"/>
      <c r="H33" s="17"/>
      <c r="I33" s="17"/>
      <c r="J33" s="17" t="s">
        <v>770</v>
      </c>
      <c r="K33" s="17" t="s">
        <v>2279</v>
      </c>
      <c r="L33" s="17" t="s">
        <v>771</v>
      </c>
      <c r="M33" s="17" t="s">
        <v>2280</v>
      </c>
      <c r="N33" s="17" t="s">
        <v>2281</v>
      </c>
      <c r="O33" s="17" t="s">
        <v>96</v>
      </c>
    </row>
    <row r="34" spans="1:15" x14ac:dyDescent="0.25">
      <c r="A34" s="12">
        <v>2033</v>
      </c>
      <c r="B34" s="17" t="s">
        <v>2817</v>
      </c>
      <c r="C34" s="17" t="s">
        <v>2818</v>
      </c>
      <c r="D34" s="14" t="s">
        <v>202</v>
      </c>
      <c r="E34" s="17" t="s">
        <v>296</v>
      </c>
      <c r="F34" s="17">
        <v>3</v>
      </c>
      <c r="G34" s="17"/>
      <c r="H34" s="17"/>
      <c r="I34" s="17"/>
      <c r="J34" s="17" t="s">
        <v>1636</v>
      </c>
      <c r="K34" s="17" t="s">
        <v>1637</v>
      </c>
      <c r="L34" s="17" t="s">
        <v>1638</v>
      </c>
      <c r="M34" s="17" t="s">
        <v>1639</v>
      </c>
      <c r="N34" s="17" t="s">
        <v>1640</v>
      </c>
      <c r="O34" s="17" t="s">
        <v>96</v>
      </c>
    </row>
    <row r="35" spans="1:15" x14ac:dyDescent="0.25">
      <c r="A35" s="12">
        <v>2034</v>
      </c>
      <c r="B35" s="17" t="s">
        <v>2819</v>
      </c>
      <c r="C35" s="17" t="s">
        <v>2820</v>
      </c>
      <c r="D35" s="14" t="s">
        <v>202</v>
      </c>
      <c r="E35" s="17" t="s">
        <v>296</v>
      </c>
      <c r="F35" s="17">
        <v>3</v>
      </c>
      <c r="G35" s="17"/>
      <c r="H35" s="17"/>
      <c r="I35" s="17"/>
      <c r="J35" s="17" t="s">
        <v>1641</v>
      </c>
      <c r="K35" s="17" t="s">
        <v>1214</v>
      </c>
      <c r="L35" s="17" t="s">
        <v>1642</v>
      </c>
      <c r="M35" s="17" t="s">
        <v>1643</v>
      </c>
      <c r="N35" s="17" t="s">
        <v>1644</v>
      </c>
      <c r="O35" s="17" t="s">
        <v>96</v>
      </c>
    </row>
    <row r="36" spans="1:15" x14ac:dyDescent="0.25">
      <c r="A36" s="12">
        <v>2035</v>
      </c>
      <c r="B36" s="17" t="s">
        <v>2939</v>
      </c>
      <c r="C36" s="17" t="s">
        <v>2940</v>
      </c>
      <c r="D36" s="14" t="s">
        <v>202</v>
      </c>
      <c r="E36" s="17" t="s">
        <v>296</v>
      </c>
      <c r="F36" s="17">
        <v>2</v>
      </c>
      <c r="G36" s="17"/>
      <c r="H36" s="17"/>
      <c r="I36" s="17"/>
      <c r="J36" s="17" t="s">
        <v>1742</v>
      </c>
      <c r="K36" s="17" t="s">
        <v>1597</v>
      </c>
      <c r="L36" s="17" t="s">
        <v>1743</v>
      </c>
      <c r="M36" s="17" t="s">
        <v>1599</v>
      </c>
      <c r="N36" s="17" t="s">
        <v>1957</v>
      </c>
      <c r="O36" s="17" t="s">
        <v>96</v>
      </c>
    </row>
    <row r="37" spans="1:15" x14ac:dyDescent="0.25">
      <c r="A37" s="12">
        <v>2036</v>
      </c>
      <c r="B37" s="17" t="s">
        <v>2619</v>
      </c>
      <c r="C37" s="17" t="s">
        <v>2941</v>
      </c>
      <c r="D37" s="14" t="s">
        <v>202</v>
      </c>
      <c r="E37" s="17" t="s">
        <v>296</v>
      </c>
      <c r="F37" s="17">
        <v>2</v>
      </c>
      <c r="G37" s="17"/>
      <c r="H37" s="17"/>
      <c r="I37" s="17"/>
      <c r="J37" s="17" t="s">
        <v>1307</v>
      </c>
      <c r="K37" s="17" t="s">
        <v>1630</v>
      </c>
      <c r="L37" s="17" t="s">
        <v>1309</v>
      </c>
      <c r="M37" s="17" t="s">
        <v>1632</v>
      </c>
      <c r="N37" s="17" t="s">
        <v>1958</v>
      </c>
      <c r="O37" s="17" t="s">
        <v>96</v>
      </c>
    </row>
    <row r="38" spans="1:15" x14ac:dyDescent="0.25">
      <c r="A38" s="12">
        <v>2037</v>
      </c>
      <c r="B38" s="17" t="s">
        <v>2821</v>
      </c>
      <c r="C38" s="17" t="s">
        <v>2822</v>
      </c>
      <c r="D38" s="14" t="s">
        <v>202</v>
      </c>
      <c r="E38" s="17" t="s">
        <v>1645</v>
      </c>
      <c r="F38" s="17">
        <v>3</v>
      </c>
      <c r="G38" s="17"/>
      <c r="H38" s="17"/>
      <c r="I38" s="17"/>
      <c r="J38" s="17" t="s">
        <v>1651</v>
      </c>
      <c r="K38" s="17" t="s">
        <v>1652</v>
      </c>
      <c r="L38" s="17" t="s">
        <v>1653</v>
      </c>
      <c r="M38" s="17" t="s">
        <v>1654</v>
      </c>
      <c r="N38" s="17" t="s">
        <v>1655</v>
      </c>
      <c r="O38" s="17" t="s">
        <v>96</v>
      </c>
    </row>
    <row r="39" spans="1:15" x14ac:dyDescent="0.25">
      <c r="A39" s="12">
        <v>2038</v>
      </c>
      <c r="B39" s="17" t="s">
        <v>2515</v>
      </c>
      <c r="C39" s="17" t="s">
        <v>2823</v>
      </c>
      <c r="D39" s="14" t="s">
        <v>202</v>
      </c>
      <c r="E39" s="17" t="s">
        <v>1645</v>
      </c>
      <c r="F39" s="17">
        <v>3</v>
      </c>
      <c r="G39" s="17"/>
      <c r="H39" s="17"/>
      <c r="I39" s="17"/>
      <c r="J39" s="17" t="s">
        <v>300</v>
      </c>
      <c r="K39" s="17" t="s">
        <v>1648</v>
      </c>
      <c r="L39" s="17" t="s">
        <v>301</v>
      </c>
      <c r="M39" s="17" t="s">
        <v>1568</v>
      </c>
      <c r="N39" s="17">
        <v>2008.0105000000001</v>
      </c>
      <c r="O39" s="17" t="s">
        <v>96</v>
      </c>
    </row>
    <row r="40" spans="1:15" x14ac:dyDescent="0.25">
      <c r="A40" s="12">
        <v>2039</v>
      </c>
      <c r="B40" s="17" t="s">
        <v>2824</v>
      </c>
      <c r="C40" s="17" t="s">
        <v>2825</v>
      </c>
      <c r="D40" s="14" t="s">
        <v>202</v>
      </c>
      <c r="E40" s="17" t="s">
        <v>1645</v>
      </c>
      <c r="F40" s="17">
        <v>3</v>
      </c>
      <c r="G40" s="17"/>
      <c r="H40" s="17"/>
      <c r="I40" s="17"/>
      <c r="J40" s="17" t="s">
        <v>525</v>
      </c>
      <c r="K40" s="17" t="s">
        <v>1588</v>
      </c>
      <c r="L40" s="17" t="s">
        <v>527</v>
      </c>
      <c r="M40" s="17" t="s">
        <v>1589</v>
      </c>
      <c r="N40" s="17" t="s">
        <v>1656</v>
      </c>
      <c r="O40" s="17" t="s">
        <v>96</v>
      </c>
    </row>
    <row r="41" spans="1:15" x14ac:dyDescent="0.25">
      <c r="A41" s="12">
        <v>2040</v>
      </c>
      <c r="B41" s="17" t="s">
        <v>2827</v>
      </c>
      <c r="C41" s="17" t="s">
        <v>2828</v>
      </c>
      <c r="D41" s="14" t="s">
        <v>202</v>
      </c>
      <c r="E41" s="17" t="s">
        <v>1645</v>
      </c>
      <c r="F41" s="17">
        <v>3</v>
      </c>
      <c r="G41" s="17"/>
      <c r="H41" s="17"/>
      <c r="I41" s="17"/>
      <c r="J41" s="17" t="s">
        <v>654</v>
      </c>
      <c r="K41" s="17" t="s">
        <v>1641</v>
      </c>
      <c r="L41" s="17" t="s">
        <v>655</v>
      </c>
      <c r="M41" s="17" t="s">
        <v>1657</v>
      </c>
      <c r="N41" s="17" t="s">
        <v>1658</v>
      </c>
      <c r="O41" s="17" t="s">
        <v>96</v>
      </c>
    </row>
    <row r="42" spans="1:15" x14ac:dyDescent="0.25">
      <c r="A42" s="12">
        <v>2041</v>
      </c>
      <c r="B42" s="17" t="s">
        <v>2934</v>
      </c>
      <c r="C42" s="17" t="s">
        <v>3077</v>
      </c>
      <c r="D42" s="14" t="s">
        <v>202</v>
      </c>
      <c r="E42" s="17" t="s">
        <v>1645</v>
      </c>
      <c r="F42" s="17">
        <v>2</v>
      </c>
      <c r="G42" s="17"/>
      <c r="H42" s="17"/>
      <c r="I42" s="17"/>
      <c r="J42" s="17" t="s">
        <v>1945</v>
      </c>
      <c r="K42" s="17" t="s">
        <v>3078</v>
      </c>
      <c r="L42" s="17" t="s">
        <v>1946</v>
      </c>
      <c r="M42" s="17" t="s">
        <v>3079</v>
      </c>
      <c r="N42" s="17" t="s">
        <v>2054</v>
      </c>
      <c r="O42" s="17" t="s">
        <v>96</v>
      </c>
    </row>
    <row r="43" spans="1:15" x14ac:dyDescent="0.25">
      <c r="A43" s="12">
        <v>2042</v>
      </c>
      <c r="B43" s="17" t="s">
        <v>3009</v>
      </c>
      <c r="C43" s="17" t="s">
        <v>3080</v>
      </c>
      <c r="D43" s="14" t="s">
        <v>202</v>
      </c>
      <c r="E43" s="17" t="s">
        <v>1645</v>
      </c>
      <c r="F43" s="17">
        <v>2</v>
      </c>
      <c r="G43" s="17"/>
      <c r="H43" s="17"/>
      <c r="I43" s="17"/>
      <c r="J43" s="17" t="s">
        <v>300</v>
      </c>
      <c r="K43" s="17" t="s">
        <v>3081</v>
      </c>
      <c r="L43" s="17" t="s">
        <v>301</v>
      </c>
      <c r="M43" s="17" t="s">
        <v>3082</v>
      </c>
      <c r="N43" s="17" t="s">
        <v>1012</v>
      </c>
      <c r="O43" s="17" t="s">
        <v>96</v>
      </c>
    </row>
    <row r="44" spans="1:15" x14ac:dyDescent="0.25">
      <c r="A44" s="12">
        <v>2043</v>
      </c>
      <c r="B44" s="17" t="s">
        <v>2658</v>
      </c>
      <c r="C44" s="17" t="s">
        <v>3083</v>
      </c>
      <c r="D44" s="14" t="s">
        <v>202</v>
      </c>
      <c r="E44" s="17" t="s">
        <v>1645</v>
      </c>
      <c r="F44" s="17">
        <v>2</v>
      </c>
      <c r="G44" s="17"/>
      <c r="H44" s="17"/>
      <c r="I44" s="17"/>
      <c r="J44" s="17" t="s">
        <v>545</v>
      </c>
      <c r="K44" s="17" t="s">
        <v>3458</v>
      </c>
      <c r="L44" s="17" t="s">
        <v>547</v>
      </c>
      <c r="M44" s="17" t="s">
        <v>180</v>
      </c>
      <c r="N44" s="17" t="s">
        <v>996</v>
      </c>
      <c r="O44" s="17" t="s">
        <v>96</v>
      </c>
    </row>
    <row r="45" spans="1:15" x14ac:dyDescent="0.25">
      <c r="A45" s="12">
        <v>2044</v>
      </c>
      <c r="B45" s="17" t="s">
        <v>3061</v>
      </c>
      <c r="C45" s="17" t="s">
        <v>3084</v>
      </c>
      <c r="D45" s="14" t="s">
        <v>202</v>
      </c>
      <c r="E45" s="17" t="s">
        <v>1645</v>
      </c>
      <c r="F45" s="17">
        <v>2</v>
      </c>
      <c r="G45" s="17"/>
      <c r="H45" s="17"/>
      <c r="I45" s="17"/>
      <c r="J45" s="17" t="s">
        <v>157</v>
      </c>
      <c r="K45" s="17" t="s">
        <v>1866</v>
      </c>
      <c r="L45" s="17" t="s">
        <v>159</v>
      </c>
      <c r="M45" s="17" t="s">
        <v>1867</v>
      </c>
      <c r="N45" s="17" t="s">
        <v>2180</v>
      </c>
      <c r="O45" s="17" t="s">
        <v>96</v>
      </c>
    </row>
    <row r="46" spans="1:15" x14ac:dyDescent="0.25">
      <c r="A46" s="12">
        <v>2045</v>
      </c>
      <c r="B46" s="17" t="s">
        <v>3085</v>
      </c>
      <c r="C46" s="17" t="s">
        <v>3086</v>
      </c>
      <c r="D46" s="14" t="s">
        <v>202</v>
      </c>
      <c r="E46" s="17" t="s">
        <v>1645</v>
      </c>
      <c r="F46" s="17">
        <v>2</v>
      </c>
      <c r="G46" s="17"/>
      <c r="H46" s="17"/>
      <c r="I46" s="17"/>
      <c r="J46" s="17" t="s">
        <v>3087</v>
      </c>
      <c r="K46" s="17" t="s">
        <v>3088</v>
      </c>
      <c r="L46" s="17" t="s">
        <v>3089</v>
      </c>
      <c r="M46" s="17" t="s">
        <v>3090</v>
      </c>
      <c r="N46" s="17" t="s">
        <v>1045</v>
      </c>
      <c r="O46" s="17" t="s">
        <v>96</v>
      </c>
    </row>
    <row r="47" spans="1:15" x14ac:dyDescent="0.25">
      <c r="A47" s="12">
        <v>2046</v>
      </c>
      <c r="B47" s="17" t="s">
        <v>3091</v>
      </c>
      <c r="C47" s="17" t="s">
        <v>3092</v>
      </c>
      <c r="D47" s="14" t="s">
        <v>202</v>
      </c>
      <c r="E47" s="17" t="s">
        <v>1645</v>
      </c>
      <c r="F47" s="17">
        <v>2</v>
      </c>
      <c r="G47" s="17"/>
      <c r="H47" s="17"/>
      <c r="I47" s="17"/>
      <c r="J47" s="17" t="s">
        <v>1685</v>
      </c>
      <c r="K47" s="17" t="s">
        <v>3093</v>
      </c>
      <c r="L47" s="17" t="s">
        <v>1687</v>
      </c>
      <c r="M47" s="17" t="s">
        <v>3094</v>
      </c>
      <c r="N47" s="17" t="s">
        <v>3095</v>
      </c>
      <c r="O47" s="17" t="s">
        <v>96</v>
      </c>
    </row>
    <row r="48" spans="1:15" x14ac:dyDescent="0.25">
      <c r="A48" s="12">
        <v>2047</v>
      </c>
      <c r="B48" s="17" t="s">
        <v>2480</v>
      </c>
      <c r="C48" s="17" t="s">
        <v>3096</v>
      </c>
      <c r="D48" s="14" t="s">
        <v>202</v>
      </c>
      <c r="E48" s="17" t="s">
        <v>1645</v>
      </c>
      <c r="F48" s="17">
        <v>2</v>
      </c>
      <c r="G48" s="17"/>
      <c r="H48" s="17"/>
      <c r="I48" s="17"/>
      <c r="J48" s="17" t="s">
        <v>670</v>
      </c>
      <c r="K48" s="17" t="s">
        <v>3097</v>
      </c>
      <c r="L48" s="17" t="s">
        <v>671</v>
      </c>
      <c r="M48" s="17" t="s">
        <v>3098</v>
      </c>
      <c r="N48" s="17" t="s">
        <v>3099</v>
      </c>
      <c r="O48" s="17" t="s">
        <v>96</v>
      </c>
    </row>
    <row r="49" spans="1:15" x14ac:dyDescent="0.25">
      <c r="A49" s="12">
        <v>2048</v>
      </c>
      <c r="B49" s="17" t="s">
        <v>3100</v>
      </c>
      <c r="C49" s="17" t="s">
        <v>3101</v>
      </c>
      <c r="D49" s="14" t="s">
        <v>202</v>
      </c>
      <c r="E49" s="17" t="s">
        <v>1645</v>
      </c>
      <c r="F49" s="17">
        <v>2</v>
      </c>
      <c r="G49" s="17"/>
      <c r="H49" s="17"/>
      <c r="I49" s="17"/>
      <c r="J49" s="17" t="s">
        <v>646</v>
      </c>
      <c r="K49" s="17" t="s">
        <v>1563</v>
      </c>
      <c r="L49" s="17" t="s">
        <v>647</v>
      </c>
      <c r="M49" s="17" t="s">
        <v>1564</v>
      </c>
      <c r="N49" s="17" t="s">
        <v>2057</v>
      </c>
      <c r="O49" s="17" t="s">
        <v>96</v>
      </c>
    </row>
    <row r="50" spans="1:15" x14ac:dyDescent="0.25">
      <c r="A50" s="12">
        <v>2049</v>
      </c>
      <c r="B50" s="17" t="s">
        <v>2829</v>
      </c>
      <c r="C50" s="17" t="s">
        <v>2830</v>
      </c>
      <c r="D50" s="14" t="s">
        <v>202</v>
      </c>
      <c r="E50" s="17" t="s">
        <v>348</v>
      </c>
      <c r="F50" s="17">
        <v>3</v>
      </c>
      <c r="G50" s="17"/>
      <c r="H50" s="17"/>
      <c r="I50" s="17"/>
      <c r="J50" s="17" t="s">
        <v>181</v>
      </c>
      <c r="K50" s="17" t="s">
        <v>1659</v>
      </c>
      <c r="L50" s="17" t="s">
        <v>182</v>
      </c>
      <c r="M50" s="17" t="s">
        <v>1660</v>
      </c>
      <c r="N50" s="17" t="s">
        <v>1661</v>
      </c>
      <c r="O50" s="17" t="s">
        <v>96</v>
      </c>
    </row>
    <row r="51" spans="1:15" x14ac:dyDescent="0.25">
      <c r="A51" s="12">
        <v>2050</v>
      </c>
      <c r="B51" s="17" t="s">
        <v>2831</v>
      </c>
      <c r="C51" s="17" t="s">
        <v>1662</v>
      </c>
      <c r="D51" s="14" t="s">
        <v>202</v>
      </c>
      <c r="E51" s="17" t="s">
        <v>348</v>
      </c>
      <c r="F51" s="17">
        <v>3</v>
      </c>
      <c r="G51" s="17"/>
      <c r="H51" s="17"/>
      <c r="I51" s="17"/>
      <c r="J51" s="17" t="s">
        <v>477</v>
      </c>
      <c r="K51" s="17" t="s">
        <v>1663</v>
      </c>
      <c r="L51" s="17" t="s">
        <v>478</v>
      </c>
      <c r="M51" s="17" t="s">
        <v>1664</v>
      </c>
      <c r="N51" s="17" t="s">
        <v>1665</v>
      </c>
      <c r="O51" s="17" t="s">
        <v>96</v>
      </c>
    </row>
    <row r="52" spans="1:15" x14ac:dyDescent="0.25">
      <c r="A52" s="12">
        <v>2051</v>
      </c>
      <c r="B52" s="17" t="s">
        <v>2832</v>
      </c>
      <c r="C52" s="17" t="s">
        <v>2833</v>
      </c>
      <c r="D52" s="14" t="s">
        <v>202</v>
      </c>
      <c r="E52" s="17" t="s">
        <v>348</v>
      </c>
      <c r="F52" s="17">
        <v>3</v>
      </c>
      <c r="G52" s="17"/>
      <c r="H52" s="17"/>
      <c r="I52" s="17"/>
      <c r="J52" s="17" t="s">
        <v>1666</v>
      </c>
      <c r="K52" s="17" t="s">
        <v>1667</v>
      </c>
      <c r="L52" s="17" t="s">
        <v>1668</v>
      </c>
      <c r="M52" s="17" t="s">
        <v>1669</v>
      </c>
      <c r="N52" s="17" t="s">
        <v>792</v>
      </c>
      <c r="O52" s="17" t="s">
        <v>96</v>
      </c>
    </row>
    <row r="53" spans="1:15" x14ac:dyDescent="0.25">
      <c r="A53" s="12">
        <v>2052</v>
      </c>
      <c r="B53" s="17" t="s">
        <v>2834</v>
      </c>
      <c r="C53" s="17" t="s">
        <v>2835</v>
      </c>
      <c r="D53" s="14" t="s">
        <v>202</v>
      </c>
      <c r="E53" s="17" t="s">
        <v>348</v>
      </c>
      <c r="F53" s="17">
        <v>3</v>
      </c>
      <c r="G53" s="17"/>
      <c r="H53" s="17"/>
      <c r="I53" s="17"/>
      <c r="J53" s="17" t="s">
        <v>1670</v>
      </c>
      <c r="K53" s="17" t="s">
        <v>1671</v>
      </c>
      <c r="L53" s="17" t="s">
        <v>1672</v>
      </c>
      <c r="M53" s="17" t="s">
        <v>1673</v>
      </c>
      <c r="N53" s="17" t="s">
        <v>912</v>
      </c>
      <c r="O53" s="17" t="s">
        <v>96</v>
      </c>
    </row>
    <row r="54" spans="1:15" x14ac:dyDescent="0.25">
      <c r="A54" s="12">
        <v>2053</v>
      </c>
      <c r="B54" s="17" t="s">
        <v>2829</v>
      </c>
      <c r="C54" s="17" t="s">
        <v>2836</v>
      </c>
      <c r="D54" s="14" t="s">
        <v>202</v>
      </c>
      <c r="E54" s="17" t="s">
        <v>348</v>
      </c>
      <c r="F54" s="17">
        <v>3</v>
      </c>
      <c r="G54" s="17"/>
      <c r="H54" s="17"/>
      <c r="I54" s="17"/>
      <c r="J54" s="17" t="s">
        <v>181</v>
      </c>
      <c r="K54" s="17" t="s">
        <v>194</v>
      </c>
      <c r="L54" s="17" t="s">
        <v>182</v>
      </c>
      <c r="M54" s="17" t="s">
        <v>195</v>
      </c>
      <c r="N54" s="17" t="s">
        <v>1661</v>
      </c>
      <c r="O54" s="17" t="s">
        <v>96</v>
      </c>
    </row>
    <row r="55" spans="1:15" x14ac:dyDescent="0.25">
      <c r="A55" s="12">
        <v>2054</v>
      </c>
      <c r="B55" s="17" t="s">
        <v>2837</v>
      </c>
      <c r="C55" s="17" t="s">
        <v>1674</v>
      </c>
      <c r="D55" s="14" t="s">
        <v>202</v>
      </c>
      <c r="E55" s="17" t="s">
        <v>348</v>
      </c>
      <c r="F55" s="17">
        <v>3</v>
      </c>
      <c r="G55" s="17"/>
      <c r="H55" s="17"/>
      <c r="I55" s="17"/>
      <c r="J55" s="17" t="s">
        <v>125</v>
      </c>
      <c r="K55" s="17" t="s">
        <v>1675</v>
      </c>
      <c r="L55" s="17" t="s">
        <v>1500</v>
      </c>
      <c r="M55" s="17" t="s">
        <v>1676</v>
      </c>
      <c r="N55" s="17" t="s">
        <v>1677</v>
      </c>
      <c r="O55" s="17" t="s">
        <v>96</v>
      </c>
    </row>
    <row r="56" spans="1:15" x14ac:dyDescent="0.25">
      <c r="A56" s="12">
        <v>2055</v>
      </c>
      <c r="B56" s="17" t="s">
        <v>2838</v>
      </c>
      <c r="C56" s="17" t="s">
        <v>2839</v>
      </c>
      <c r="D56" s="14" t="s">
        <v>202</v>
      </c>
      <c r="E56" s="17" t="s">
        <v>348</v>
      </c>
      <c r="F56" s="17">
        <v>3</v>
      </c>
      <c r="G56" s="17"/>
      <c r="H56" s="17"/>
      <c r="I56" s="17"/>
      <c r="J56" s="17" t="s">
        <v>1678</v>
      </c>
      <c r="K56" s="17" t="s">
        <v>1679</v>
      </c>
      <c r="L56" s="17" t="s">
        <v>1680</v>
      </c>
      <c r="M56" s="17" t="s">
        <v>1681</v>
      </c>
      <c r="N56" s="17" t="s">
        <v>1682</v>
      </c>
      <c r="O56" s="17" t="s">
        <v>96</v>
      </c>
    </row>
    <row r="57" spans="1:15" x14ac:dyDescent="0.25">
      <c r="A57" s="12">
        <v>2056</v>
      </c>
      <c r="B57" s="17" t="s">
        <v>3055</v>
      </c>
      <c r="C57" s="17" t="s">
        <v>3056</v>
      </c>
      <c r="D57" s="14" t="s">
        <v>202</v>
      </c>
      <c r="E57" s="17" t="s">
        <v>348</v>
      </c>
      <c r="F57" s="17">
        <v>2</v>
      </c>
      <c r="G57" s="17"/>
      <c r="H57" s="17"/>
      <c r="I57" s="17"/>
      <c r="J57" s="17" t="s">
        <v>2272</v>
      </c>
      <c r="K57" s="17" t="s">
        <v>1913</v>
      </c>
      <c r="L57" s="17" t="s">
        <v>2273</v>
      </c>
      <c r="M57" s="17" t="s">
        <v>1914</v>
      </c>
      <c r="N57" s="17" t="s">
        <v>1246</v>
      </c>
      <c r="O57" s="17" t="s">
        <v>96</v>
      </c>
    </row>
    <row r="58" spans="1:15" x14ac:dyDescent="0.25">
      <c r="A58" s="12">
        <v>2057</v>
      </c>
      <c r="B58" s="17" t="s">
        <v>3057</v>
      </c>
      <c r="C58" s="17" t="s">
        <v>3058</v>
      </c>
      <c r="D58" s="14" t="s">
        <v>202</v>
      </c>
      <c r="E58" s="17" t="s">
        <v>348</v>
      </c>
      <c r="F58" s="17">
        <v>2</v>
      </c>
      <c r="G58" s="17"/>
      <c r="H58" s="17"/>
      <c r="I58" s="17"/>
      <c r="J58" s="17" t="s">
        <v>434</v>
      </c>
      <c r="K58" s="17" t="s">
        <v>2187</v>
      </c>
      <c r="L58" s="17" t="s">
        <v>435</v>
      </c>
      <c r="M58" s="17" t="s">
        <v>2188</v>
      </c>
      <c r="N58" s="17" t="s">
        <v>2274</v>
      </c>
      <c r="O58" s="17" t="s">
        <v>96</v>
      </c>
    </row>
    <row r="59" spans="1:15" x14ac:dyDescent="0.25">
      <c r="A59" s="12">
        <v>2058</v>
      </c>
      <c r="B59" s="17" t="s">
        <v>3067</v>
      </c>
      <c r="C59" s="17" t="s">
        <v>3068</v>
      </c>
      <c r="D59" s="14" t="s">
        <v>202</v>
      </c>
      <c r="E59" s="17" t="s">
        <v>348</v>
      </c>
      <c r="F59" s="17">
        <v>2</v>
      </c>
      <c r="G59" s="17"/>
      <c r="H59" s="17"/>
      <c r="I59" s="17"/>
      <c r="J59" s="17" t="s">
        <v>3069</v>
      </c>
      <c r="K59" s="17" t="s">
        <v>3070</v>
      </c>
      <c r="L59" s="17" t="s">
        <v>3071</v>
      </c>
      <c r="M59" s="17" t="s">
        <v>3072</v>
      </c>
      <c r="N59" s="17" t="s">
        <v>3073</v>
      </c>
      <c r="O59" s="17" t="s">
        <v>96</v>
      </c>
    </row>
    <row r="60" spans="1:15" x14ac:dyDescent="0.25">
      <c r="A60" s="12">
        <v>2059</v>
      </c>
      <c r="B60" s="17" t="s">
        <v>3074</v>
      </c>
      <c r="C60" s="17" t="s">
        <v>3075</v>
      </c>
      <c r="D60" s="14" t="s">
        <v>202</v>
      </c>
      <c r="E60" s="17" t="s">
        <v>348</v>
      </c>
      <c r="F60" s="17">
        <v>2</v>
      </c>
      <c r="G60" s="17"/>
      <c r="H60" s="17"/>
      <c r="I60" s="17"/>
      <c r="J60" s="17" t="s">
        <v>1739</v>
      </c>
      <c r="K60" s="17" t="s">
        <v>1804</v>
      </c>
      <c r="L60" s="17" t="s">
        <v>1741</v>
      </c>
      <c r="M60" s="17" t="s">
        <v>1805</v>
      </c>
      <c r="N60" s="17" t="s">
        <v>3076</v>
      </c>
      <c r="O60" s="17" t="s">
        <v>96</v>
      </c>
    </row>
    <row r="61" spans="1:15" x14ac:dyDescent="0.25">
      <c r="A61" s="12">
        <v>2060</v>
      </c>
      <c r="B61" s="17" t="s">
        <v>3059</v>
      </c>
      <c r="C61" s="17" t="s">
        <v>3060</v>
      </c>
      <c r="D61" s="14" t="s">
        <v>202</v>
      </c>
      <c r="E61" s="17" t="s">
        <v>348</v>
      </c>
      <c r="F61" s="17">
        <v>2</v>
      </c>
      <c r="G61" s="17"/>
      <c r="H61" s="17"/>
      <c r="I61" s="17"/>
      <c r="J61" s="17" t="s">
        <v>196</v>
      </c>
      <c r="K61" s="17" t="s">
        <v>1711</v>
      </c>
      <c r="L61" s="17" t="s">
        <v>198</v>
      </c>
      <c r="M61" s="17" t="s">
        <v>1712</v>
      </c>
      <c r="N61" s="17" t="s">
        <v>2275</v>
      </c>
      <c r="O61" s="17" t="s">
        <v>96</v>
      </c>
    </row>
    <row r="62" spans="1:15" x14ac:dyDescent="0.25">
      <c r="A62" s="12">
        <v>2061</v>
      </c>
      <c r="B62" s="17" t="s">
        <v>3061</v>
      </c>
      <c r="C62" s="17" t="s">
        <v>3062</v>
      </c>
      <c r="D62" s="14" t="s">
        <v>202</v>
      </c>
      <c r="E62" s="17" t="s">
        <v>348</v>
      </c>
      <c r="F62" s="17">
        <v>2</v>
      </c>
      <c r="G62" s="17"/>
      <c r="H62" s="17"/>
      <c r="I62" s="17"/>
      <c r="J62" s="17" t="s">
        <v>157</v>
      </c>
      <c r="K62" s="17" t="s">
        <v>1315</v>
      </c>
      <c r="L62" s="17" t="s">
        <v>159</v>
      </c>
      <c r="M62" s="17" t="s">
        <v>1316</v>
      </c>
      <c r="N62" s="17" t="s">
        <v>2276</v>
      </c>
      <c r="O62" s="17" t="s">
        <v>96</v>
      </c>
    </row>
    <row r="63" spans="1:15" x14ac:dyDescent="0.25">
      <c r="A63" s="12">
        <v>2062</v>
      </c>
      <c r="B63" s="17" t="s">
        <v>3029</v>
      </c>
      <c r="C63" s="17" t="s">
        <v>3030</v>
      </c>
      <c r="D63" s="14" t="s">
        <v>202</v>
      </c>
      <c r="E63" s="17" t="s">
        <v>3364</v>
      </c>
      <c r="F63" s="17">
        <v>2</v>
      </c>
      <c r="G63" s="17"/>
      <c r="H63" s="17"/>
      <c r="I63" s="17"/>
      <c r="J63" s="17" t="s">
        <v>614</v>
      </c>
      <c r="K63" s="17" t="s">
        <v>2135</v>
      </c>
      <c r="L63" s="17" t="s">
        <v>615</v>
      </c>
      <c r="M63" s="17" t="s">
        <v>2136</v>
      </c>
      <c r="N63" s="17" t="s">
        <v>1109</v>
      </c>
      <c r="O63" s="17" t="s">
        <v>96</v>
      </c>
    </row>
    <row r="64" spans="1:15" x14ac:dyDescent="0.25">
      <c r="A64" s="12">
        <v>2063</v>
      </c>
      <c r="B64" s="17" t="s">
        <v>2841</v>
      </c>
      <c r="C64" s="17" t="s">
        <v>2842</v>
      </c>
      <c r="D64" s="14" t="s">
        <v>202</v>
      </c>
      <c r="E64" s="17" t="s">
        <v>399</v>
      </c>
      <c r="F64" s="17">
        <v>3</v>
      </c>
      <c r="G64" s="17"/>
      <c r="H64" s="17"/>
      <c r="I64" s="17"/>
      <c r="J64" s="17" t="s">
        <v>1685</v>
      </c>
      <c r="K64" s="17" t="s">
        <v>1686</v>
      </c>
      <c r="L64" s="17" t="s">
        <v>1687</v>
      </c>
      <c r="M64" s="17" t="s">
        <v>1688</v>
      </c>
      <c r="N64" s="17" t="s">
        <v>665</v>
      </c>
      <c r="O64" s="17" t="s">
        <v>96</v>
      </c>
    </row>
    <row r="65" spans="1:15" x14ac:dyDescent="0.25">
      <c r="A65" s="12">
        <v>2064</v>
      </c>
      <c r="B65" s="17" t="s">
        <v>2843</v>
      </c>
      <c r="C65" s="17" t="s">
        <v>1689</v>
      </c>
      <c r="D65" s="14" t="s">
        <v>202</v>
      </c>
      <c r="E65" s="17" t="s">
        <v>399</v>
      </c>
      <c r="F65" s="17">
        <v>3</v>
      </c>
      <c r="G65" s="17"/>
      <c r="H65" s="17"/>
      <c r="I65" s="17"/>
      <c r="J65" s="17" t="s">
        <v>1350</v>
      </c>
      <c r="K65" s="17" t="s">
        <v>1690</v>
      </c>
      <c r="L65" s="17" t="s">
        <v>1351</v>
      </c>
      <c r="M65" s="17" t="s">
        <v>1691</v>
      </c>
      <c r="N65" s="17" t="s">
        <v>931</v>
      </c>
      <c r="O65" s="17" t="s">
        <v>96</v>
      </c>
    </row>
    <row r="66" spans="1:15" x14ac:dyDescent="0.25">
      <c r="A66" s="12">
        <v>2065</v>
      </c>
      <c r="B66" s="17" t="s">
        <v>2844</v>
      </c>
      <c r="C66" s="17" t="s">
        <v>2845</v>
      </c>
      <c r="D66" s="14" t="s">
        <v>202</v>
      </c>
      <c r="E66" s="17" t="s">
        <v>399</v>
      </c>
      <c r="F66" s="17">
        <v>3</v>
      </c>
      <c r="G66" s="17"/>
      <c r="H66" s="17"/>
      <c r="I66" s="17"/>
      <c r="J66" s="17" t="s">
        <v>1692</v>
      </c>
      <c r="K66" s="17" t="s">
        <v>1693</v>
      </c>
      <c r="L66" s="17" t="s">
        <v>582</v>
      </c>
      <c r="M66" s="17" t="s">
        <v>1694</v>
      </c>
      <c r="N66" s="17" t="s">
        <v>926</v>
      </c>
      <c r="O66" s="17" t="s">
        <v>96</v>
      </c>
    </row>
    <row r="67" spans="1:15" x14ac:dyDescent="0.25">
      <c r="A67" s="12">
        <v>2066</v>
      </c>
      <c r="B67" s="17" t="s">
        <v>2846</v>
      </c>
      <c r="C67" s="17" t="s">
        <v>2847</v>
      </c>
      <c r="D67" s="14" t="s">
        <v>202</v>
      </c>
      <c r="E67" s="17" t="s">
        <v>399</v>
      </c>
      <c r="F67" s="17">
        <v>3</v>
      </c>
      <c r="G67" s="17"/>
      <c r="H67" s="17"/>
      <c r="I67" s="17"/>
      <c r="J67" s="17" t="s">
        <v>1695</v>
      </c>
      <c r="K67" s="17" t="s">
        <v>1696</v>
      </c>
      <c r="L67" s="17" t="s">
        <v>1697</v>
      </c>
      <c r="M67" s="17" t="s">
        <v>1698</v>
      </c>
      <c r="N67" s="17" t="s">
        <v>1699</v>
      </c>
      <c r="O67" s="17" t="s">
        <v>96</v>
      </c>
    </row>
    <row r="68" spans="1:15" x14ac:dyDescent="0.25">
      <c r="A68" s="12">
        <v>2067</v>
      </c>
      <c r="B68" s="17" t="s">
        <v>2848</v>
      </c>
      <c r="C68" s="17" t="s">
        <v>2849</v>
      </c>
      <c r="D68" s="14" t="s">
        <v>202</v>
      </c>
      <c r="E68" s="17" t="s">
        <v>399</v>
      </c>
      <c r="F68" s="17">
        <v>3</v>
      </c>
      <c r="G68" s="17"/>
      <c r="H68" s="17"/>
      <c r="I68" s="17"/>
      <c r="J68" s="17" t="s">
        <v>244</v>
      </c>
      <c r="K68" s="17" t="s">
        <v>306</v>
      </c>
      <c r="L68" s="17" t="s">
        <v>245</v>
      </c>
      <c r="M68" s="17" t="s">
        <v>307</v>
      </c>
      <c r="N68" s="17" t="s">
        <v>1700</v>
      </c>
      <c r="O68" s="17" t="s">
        <v>96</v>
      </c>
    </row>
    <row r="69" spans="1:15" x14ac:dyDescent="0.25">
      <c r="A69" s="12">
        <v>2068</v>
      </c>
      <c r="B69" s="17" t="s">
        <v>2850</v>
      </c>
      <c r="C69" s="17" t="s">
        <v>2851</v>
      </c>
      <c r="D69" s="14" t="s">
        <v>202</v>
      </c>
      <c r="E69" s="17" t="s">
        <v>399</v>
      </c>
      <c r="F69" s="17">
        <v>3</v>
      </c>
      <c r="G69" s="17"/>
      <c r="H69" s="17"/>
      <c r="I69" s="17"/>
      <c r="J69" s="17" t="s">
        <v>173</v>
      </c>
      <c r="K69" s="17" t="s">
        <v>1701</v>
      </c>
      <c r="L69" s="17" t="s">
        <v>175</v>
      </c>
      <c r="M69" s="17" t="s">
        <v>1702</v>
      </c>
      <c r="N69" s="17" t="s">
        <v>805</v>
      </c>
      <c r="O69" s="17" t="s">
        <v>96</v>
      </c>
    </row>
    <row r="70" spans="1:15" x14ac:dyDescent="0.25">
      <c r="A70" s="12">
        <v>2069</v>
      </c>
      <c r="B70" s="17" t="s">
        <v>2852</v>
      </c>
      <c r="C70" s="17" t="s">
        <v>2853</v>
      </c>
      <c r="D70" s="14" t="s">
        <v>202</v>
      </c>
      <c r="E70" s="17" t="s">
        <v>399</v>
      </c>
      <c r="F70" s="17">
        <v>3</v>
      </c>
      <c r="G70" s="17"/>
      <c r="H70" s="17"/>
      <c r="I70" s="17"/>
      <c r="J70" s="17" t="s">
        <v>1703</v>
      </c>
      <c r="K70" s="17" t="s">
        <v>1704</v>
      </c>
      <c r="L70" s="17" t="s">
        <v>1705</v>
      </c>
      <c r="M70" s="17" t="s">
        <v>1706</v>
      </c>
      <c r="N70" s="17" t="s">
        <v>1707</v>
      </c>
      <c r="O70" s="17" t="s">
        <v>96</v>
      </c>
    </row>
    <row r="71" spans="1:15" x14ac:dyDescent="0.25">
      <c r="A71" s="12">
        <v>2070</v>
      </c>
      <c r="B71" s="17" t="s">
        <v>3031</v>
      </c>
      <c r="C71" s="17" t="s">
        <v>3032</v>
      </c>
      <c r="D71" s="14" t="s">
        <v>202</v>
      </c>
      <c r="E71" s="17" t="s">
        <v>399</v>
      </c>
      <c r="F71" s="17">
        <v>2</v>
      </c>
      <c r="G71" s="17"/>
      <c r="H71" s="17"/>
      <c r="I71" s="17"/>
      <c r="J71" s="17" t="s">
        <v>2137</v>
      </c>
      <c r="K71" s="17" t="s">
        <v>1580</v>
      </c>
      <c r="L71" s="17" t="s">
        <v>2138</v>
      </c>
      <c r="M71" s="17" t="s">
        <v>1581</v>
      </c>
      <c r="N71" s="17" t="s">
        <v>1408</v>
      </c>
      <c r="O71" s="17" t="s">
        <v>96</v>
      </c>
    </row>
    <row r="72" spans="1:15" x14ac:dyDescent="0.25">
      <c r="A72" s="12">
        <v>2071</v>
      </c>
      <c r="B72" s="17" t="s">
        <v>2854</v>
      </c>
      <c r="C72" s="17" t="s">
        <v>2855</v>
      </c>
      <c r="D72" s="14" t="s">
        <v>202</v>
      </c>
      <c r="E72" s="17" t="s">
        <v>3365</v>
      </c>
      <c r="F72" s="17">
        <v>3</v>
      </c>
      <c r="G72" s="17"/>
      <c r="H72" s="17"/>
      <c r="I72" s="17"/>
      <c r="J72" s="17" t="s">
        <v>1709</v>
      </c>
      <c r="K72" s="17" t="s">
        <v>1106</v>
      </c>
      <c r="L72" s="17" t="s">
        <v>1710</v>
      </c>
      <c r="M72" s="17" t="s">
        <v>1108</v>
      </c>
      <c r="N72" s="17" t="s">
        <v>839</v>
      </c>
      <c r="O72" s="17" t="s">
        <v>96</v>
      </c>
    </row>
    <row r="73" spans="1:15" x14ac:dyDescent="0.25">
      <c r="A73" s="12">
        <v>2072</v>
      </c>
      <c r="B73" s="17" t="s">
        <v>2953</v>
      </c>
      <c r="C73" s="17" t="s">
        <v>2954</v>
      </c>
      <c r="D73" s="14" t="s">
        <v>202</v>
      </c>
      <c r="E73" s="17" t="s">
        <v>3365</v>
      </c>
      <c r="F73" s="17">
        <v>2</v>
      </c>
      <c r="G73" s="17"/>
      <c r="H73" s="17"/>
      <c r="I73" s="17"/>
      <c r="J73" s="17" t="s">
        <v>1649</v>
      </c>
      <c r="K73" s="17" t="s">
        <v>1967</v>
      </c>
      <c r="L73" s="17" t="s">
        <v>1650</v>
      </c>
      <c r="M73" s="17" t="s">
        <v>1968</v>
      </c>
      <c r="N73" s="17" t="s">
        <v>1041</v>
      </c>
      <c r="O73" s="17" t="s">
        <v>96</v>
      </c>
    </row>
    <row r="74" spans="1:15" x14ac:dyDescent="0.25">
      <c r="A74" s="12">
        <v>2073</v>
      </c>
      <c r="B74" s="17" t="s">
        <v>2856</v>
      </c>
      <c r="C74" s="17" t="s">
        <v>2857</v>
      </c>
      <c r="D74" s="14" t="s">
        <v>202</v>
      </c>
      <c r="E74" s="17" t="s">
        <v>431</v>
      </c>
      <c r="F74" s="17">
        <v>3</v>
      </c>
      <c r="G74" s="17"/>
      <c r="H74" s="17"/>
      <c r="I74" s="17"/>
      <c r="J74" s="17" t="s">
        <v>876</v>
      </c>
      <c r="K74" s="17" t="s">
        <v>1711</v>
      </c>
      <c r="L74" s="17" t="s">
        <v>782</v>
      </c>
      <c r="M74" s="17" t="s">
        <v>1712</v>
      </c>
      <c r="N74" s="17" t="s">
        <v>1713</v>
      </c>
      <c r="O74" s="17" t="s">
        <v>96</v>
      </c>
    </row>
    <row r="75" spans="1:15" x14ac:dyDescent="0.25">
      <c r="A75" s="12">
        <v>2074</v>
      </c>
      <c r="B75" s="17" t="s">
        <v>2858</v>
      </c>
      <c r="C75" s="17" t="s">
        <v>2859</v>
      </c>
      <c r="D75" s="14" t="s">
        <v>202</v>
      </c>
      <c r="E75" s="17" t="s">
        <v>431</v>
      </c>
      <c r="F75" s="17">
        <v>3</v>
      </c>
      <c r="G75" s="17"/>
      <c r="H75" s="17"/>
      <c r="I75" s="17"/>
      <c r="J75" s="17" t="s">
        <v>621</v>
      </c>
      <c r="K75" s="17" t="s">
        <v>1493</v>
      </c>
      <c r="L75" s="17" t="s">
        <v>622</v>
      </c>
      <c r="M75" s="17" t="s">
        <v>1495</v>
      </c>
      <c r="N75" s="17" t="s">
        <v>382</v>
      </c>
      <c r="O75" s="17" t="s">
        <v>96</v>
      </c>
    </row>
    <row r="76" spans="1:15" x14ac:dyDescent="0.25">
      <c r="A76" s="12">
        <v>2075</v>
      </c>
      <c r="B76" s="17" t="s">
        <v>2860</v>
      </c>
      <c r="C76" s="17" t="s">
        <v>2861</v>
      </c>
      <c r="D76" s="14" t="s">
        <v>202</v>
      </c>
      <c r="E76" s="17" t="s">
        <v>431</v>
      </c>
      <c r="F76" s="17">
        <v>3</v>
      </c>
      <c r="G76" s="17"/>
      <c r="H76" s="17"/>
      <c r="I76" s="17"/>
      <c r="J76" s="17" t="s">
        <v>1714</v>
      </c>
      <c r="K76" s="17" t="s">
        <v>1715</v>
      </c>
      <c r="L76" s="17" t="s">
        <v>1716</v>
      </c>
      <c r="M76" s="17" t="s">
        <v>1717</v>
      </c>
      <c r="N76" s="17" t="s">
        <v>637</v>
      </c>
      <c r="O76" s="17" t="s">
        <v>96</v>
      </c>
    </row>
    <row r="77" spans="1:15" x14ac:dyDescent="0.25">
      <c r="A77" s="12">
        <v>2076</v>
      </c>
      <c r="B77" s="17" t="s">
        <v>2658</v>
      </c>
      <c r="C77" s="17" t="s">
        <v>2862</v>
      </c>
      <c r="D77" s="14" t="s">
        <v>202</v>
      </c>
      <c r="E77" s="17" t="s">
        <v>431</v>
      </c>
      <c r="F77" s="17">
        <v>3</v>
      </c>
      <c r="G77" s="17"/>
      <c r="H77" s="17"/>
      <c r="I77" s="17"/>
      <c r="J77" s="17" t="s">
        <v>545</v>
      </c>
      <c r="K77" s="17" t="s">
        <v>1718</v>
      </c>
      <c r="L77" s="17" t="s">
        <v>547</v>
      </c>
      <c r="M77" s="17" t="s">
        <v>1719</v>
      </c>
      <c r="N77" s="17" t="s">
        <v>1720</v>
      </c>
      <c r="O77" s="17" t="s">
        <v>96</v>
      </c>
    </row>
    <row r="78" spans="1:15" x14ac:dyDescent="0.25">
      <c r="A78" s="12">
        <v>2077</v>
      </c>
      <c r="B78" s="17" t="s">
        <v>2863</v>
      </c>
      <c r="C78" s="17" t="s">
        <v>2864</v>
      </c>
      <c r="D78" s="14" t="s">
        <v>202</v>
      </c>
      <c r="E78" s="17" t="s">
        <v>431</v>
      </c>
      <c r="F78" s="17">
        <v>3</v>
      </c>
      <c r="G78" s="17"/>
      <c r="H78" s="17"/>
      <c r="I78" s="17"/>
      <c r="J78" s="17" t="s">
        <v>1721</v>
      </c>
      <c r="K78" s="17" t="s">
        <v>1722</v>
      </c>
      <c r="L78" s="17" t="s">
        <v>1723</v>
      </c>
      <c r="M78" s="17" t="s">
        <v>1724</v>
      </c>
      <c r="N78" s="17" t="s">
        <v>389</v>
      </c>
      <c r="O78" s="17" t="s">
        <v>96</v>
      </c>
    </row>
    <row r="79" spans="1:15" x14ac:dyDescent="0.25">
      <c r="A79" s="12">
        <v>2078</v>
      </c>
      <c r="B79" s="17" t="s">
        <v>2865</v>
      </c>
      <c r="C79" s="17" t="s">
        <v>2866</v>
      </c>
      <c r="D79" s="14" t="s">
        <v>202</v>
      </c>
      <c r="E79" s="17" t="s">
        <v>431</v>
      </c>
      <c r="F79" s="17">
        <v>3</v>
      </c>
      <c r="G79" s="17"/>
      <c r="H79" s="17"/>
      <c r="I79" s="17"/>
      <c r="J79" s="17" t="s">
        <v>1725</v>
      </c>
      <c r="K79" s="17" t="s">
        <v>1726</v>
      </c>
      <c r="L79" s="17" t="s">
        <v>1727</v>
      </c>
      <c r="M79" s="17" t="s">
        <v>1728</v>
      </c>
      <c r="N79" s="17" t="s">
        <v>1729</v>
      </c>
      <c r="O79" s="17" t="s">
        <v>96</v>
      </c>
    </row>
    <row r="80" spans="1:15" x14ac:dyDescent="0.25">
      <c r="A80" s="12">
        <v>2079</v>
      </c>
      <c r="B80" s="17" t="s">
        <v>2867</v>
      </c>
      <c r="C80" s="17" t="s">
        <v>2868</v>
      </c>
      <c r="D80" s="14" t="s">
        <v>202</v>
      </c>
      <c r="E80" s="17" t="s">
        <v>431</v>
      </c>
      <c r="F80" s="17">
        <v>3</v>
      </c>
      <c r="G80" s="17"/>
      <c r="H80" s="17"/>
      <c r="I80" s="17"/>
      <c r="J80" s="17" t="s">
        <v>1730</v>
      </c>
      <c r="K80" s="17" t="s">
        <v>114</v>
      </c>
      <c r="L80" s="17" t="s">
        <v>1731</v>
      </c>
      <c r="M80" s="17" t="s">
        <v>1732</v>
      </c>
      <c r="N80" s="17" t="s">
        <v>1733</v>
      </c>
      <c r="O80" s="17" t="s">
        <v>96</v>
      </c>
    </row>
    <row r="81" spans="1:15" x14ac:dyDescent="0.25">
      <c r="A81" s="12">
        <v>2080</v>
      </c>
      <c r="B81" s="17" t="s">
        <v>2869</v>
      </c>
      <c r="C81" s="17" t="s">
        <v>2870</v>
      </c>
      <c r="D81" s="14" t="s">
        <v>202</v>
      </c>
      <c r="E81" s="17" t="s">
        <v>431</v>
      </c>
      <c r="F81" s="17">
        <v>3</v>
      </c>
      <c r="G81" s="17"/>
      <c r="H81" s="17"/>
      <c r="I81" s="17"/>
      <c r="J81" s="17" t="s">
        <v>1734</v>
      </c>
      <c r="K81" s="17" t="s">
        <v>1735</v>
      </c>
      <c r="L81" s="17" t="s">
        <v>1736</v>
      </c>
      <c r="M81" s="17" t="s">
        <v>1737</v>
      </c>
      <c r="N81" s="17" t="s">
        <v>1738</v>
      </c>
      <c r="O81" s="17" t="s">
        <v>96</v>
      </c>
    </row>
    <row r="82" spans="1:15" x14ac:dyDescent="0.25">
      <c r="A82" s="12">
        <v>2081</v>
      </c>
      <c r="B82" s="17" t="s">
        <v>2955</v>
      </c>
      <c r="C82" s="17" t="s">
        <v>2796</v>
      </c>
      <c r="D82" s="14" t="s">
        <v>202</v>
      </c>
      <c r="E82" s="17" t="s">
        <v>431</v>
      </c>
      <c r="F82" s="17">
        <v>2</v>
      </c>
      <c r="G82" s="17"/>
      <c r="H82" s="17"/>
      <c r="I82" s="17"/>
      <c r="J82" s="17" t="s">
        <v>1969</v>
      </c>
      <c r="K82" s="17" t="s">
        <v>1576</v>
      </c>
      <c r="L82" s="17" t="s">
        <v>1970</v>
      </c>
      <c r="M82" s="17" t="s">
        <v>1577</v>
      </c>
      <c r="N82" s="17" t="s">
        <v>1971</v>
      </c>
      <c r="O82" s="17" t="s">
        <v>96</v>
      </c>
    </row>
    <row r="83" spans="1:15" x14ac:dyDescent="0.25">
      <c r="A83" s="12">
        <v>2082</v>
      </c>
      <c r="B83" s="17" t="s">
        <v>2956</v>
      </c>
      <c r="C83" s="17" t="s">
        <v>2957</v>
      </c>
      <c r="D83" s="14" t="s">
        <v>202</v>
      </c>
      <c r="E83" s="17" t="s">
        <v>431</v>
      </c>
      <c r="F83" s="17">
        <v>2</v>
      </c>
      <c r="G83" s="17"/>
      <c r="H83" s="17"/>
      <c r="I83" s="17"/>
      <c r="J83" s="17" t="s">
        <v>1972</v>
      </c>
      <c r="K83" s="17" t="s">
        <v>1772</v>
      </c>
      <c r="L83" s="17" t="s">
        <v>1973</v>
      </c>
      <c r="M83" s="17" t="s">
        <v>1773</v>
      </c>
      <c r="N83" s="17" t="s">
        <v>1974</v>
      </c>
      <c r="O83" s="17" t="s">
        <v>96</v>
      </c>
    </row>
    <row r="84" spans="1:15" x14ac:dyDescent="0.25">
      <c r="A84" s="12">
        <v>2083</v>
      </c>
      <c r="B84" s="17" t="s">
        <v>2787</v>
      </c>
      <c r="C84" s="17" t="s">
        <v>2958</v>
      </c>
      <c r="D84" s="14" t="s">
        <v>202</v>
      </c>
      <c r="E84" s="17" t="s">
        <v>431</v>
      </c>
      <c r="F84" s="17">
        <v>2</v>
      </c>
      <c r="G84" s="17"/>
      <c r="H84" s="17"/>
      <c r="I84" s="17"/>
      <c r="J84" s="17" t="s">
        <v>1975</v>
      </c>
      <c r="K84" s="17" t="s">
        <v>1976</v>
      </c>
      <c r="L84" s="17" t="s">
        <v>1977</v>
      </c>
      <c r="M84" s="17" t="s">
        <v>1978</v>
      </c>
      <c r="N84" s="17" t="s">
        <v>1979</v>
      </c>
      <c r="O84" s="17" t="s">
        <v>96</v>
      </c>
    </row>
    <row r="85" spans="1:15" x14ac:dyDescent="0.25">
      <c r="A85" s="12">
        <v>2084</v>
      </c>
      <c r="B85" s="17" t="s">
        <v>2959</v>
      </c>
      <c r="C85" s="17" t="s">
        <v>2870</v>
      </c>
      <c r="D85" s="14" t="s">
        <v>202</v>
      </c>
      <c r="E85" s="17" t="s">
        <v>431</v>
      </c>
      <c r="F85" s="17">
        <v>2</v>
      </c>
      <c r="G85" s="17"/>
      <c r="H85" s="17"/>
      <c r="I85" s="17"/>
      <c r="J85" s="17" t="s">
        <v>1980</v>
      </c>
      <c r="K85" s="17" t="s">
        <v>1735</v>
      </c>
      <c r="L85" s="17" t="s">
        <v>1981</v>
      </c>
      <c r="M85" s="17" t="s">
        <v>1982</v>
      </c>
      <c r="N85" s="17" t="s">
        <v>1333</v>
      </c>
      <c r="O85" s="17" t="s">
        <v>96</v>
      </c>
    </row>
    <row r="86" spans="1:15" x14ac:dyDescent="0.25">
      <c r="A86" s="12">
        <v>2085</v>
      </c>
      <c r="B86" s="17" t="s">
        <v>2960</v>
      </c>
      <c r="C86" s="17" t="s">
        <v>2961</v>
      </c>
      <c r="D86" s="14" t="s">
        <v>202</v>
      </c>
      <c r="E86" s="17" t="s">
        <v>431</v>
      </c>
      <c r="F86" s="17">
        <v>2</v>
      </c>
      <c r="G86" s="17"/>
      <c r="H86" s="17"/>
      <c r="I86" s="17"/>
      <c r="J86" s="17" t="s">
        <v>1983</v>
      </c>
      <c r="K86" s="17" t="s">
        <v>1984</v>
      </c>
      <c r="L86" s="17" t="s">
        <v>1985</v>
      </c>
      <c r="M86" s="17" t="s">
        <v>1986</v>
      </c>
      <c r="N86" s="17" t="s">
        <v>1987</v>
      </c>
      <c r="O86" s="17" t="s">
        <v>96</v>
      </c>
    </row>
    <row r="87" spans="1:15" x14ac:dyDescent="0.25">
      <c r="A87" s="12">
        <v>2086</v>
      </c>
      <c r="B87" s="17" t="s">
        <v>2962</v>
      </c>
      <c r="C87" s="17" t="s">
        <v>2963</v>
      </c>
      <c r="D87" s="14" t="s">
        <v>202</v>
      </c>
      <c r="E87" s="17" t="s">
        <v>431</v>
      </c>
      <c r="F87" s="17">
        <v>2</v>
      </c>
      <c r="G87" s="17"/>
      <c r="H87" s="17"/>
      <c r="I87" s="17"/>
      <c r="J87" s="17" t="s">
        <v>602</v>
      </c>
      <c r="K87" s="17" t="s">
        <v>1988</v>
      </c>
      <c r="L87" s="17" t="s">
        <v>604</v>
      </c>
      <c r="M87" s="17" t="s">
        <v>1989</v>
      </c>
      <c r="N87" s="17" t="s">
        <v>1287</v>
      </c>
      <c r="O87" s="17" t="s">
        <v>96</v>
      </c>
    </row>
    <row r="88" spans="1:15" x14ac:dyDescent="0.25">
      <c r="A88" s="12">
        <v>2087</v>
      </c>
      <c r="B88" s="17" t="s">
        <v>2871</v>
      </c>
      <c r="C88" s="17" t="s">
        <v>2872</v>
      </c>
      <c r="D88" s="14" t="s">
        <v>202</v>
      </c>
      <c r="E88" s="17" t="s">
        <v>472</v>
      </c>
      <c r="F88" s="17">
        <v>3</v>
      </c>
      <c r="G88" s="17"/>
      <c r="H88" s="17"/>
      <c r="I88" s="17"/>
      <c r="J88" s="17" t="s">
        <v>1749</v>
      </c>
      <c r="K88" s="17" t="s">
        <v>1750</v>
      </c>
      <c r="L88" s="17" t="s">
        <v>1751</v>
      </c>
      <c r="M88" s="17" t="s">
        <v>1752</v>
      </c>
      <c r="N88" s="17" t="s">
        <v>797</v>
      </c>
      <c r="O88" s="17" t="s">
        <v>96</v>
      </c>
    </row>
    <row r="89" spans="1:15" x14ac:dyDescent="0.25">
      <c r="A89" s="12">
        <v>2088</v>
      </c>
      <c r="B89" s="17" t="s">
        <v>430</v>
      </c>
      <c r="C89" s="17" t="s">
        <v>2873</v>
      </c>
      <c r="D89" s="14" t="s">
        <v>202</v>
      </c>
      <c r="E89" s="17" t="s">
        <v>472</v>
      </c>
      <c r="F89" s="17">
        <v>3</v>
      </c>
      <c r="G89" s="17"/>
      <c r="H89" s="17"/>
      <c r="I89" s="17"/>
      <c r="J89" s="17" t="s">
        <v>349</v>
      </c>
      <c r="K89" s="17" t="s">
        <v>1106</v>
      </c>
      <c r="L89" s="17" t="s">
        <v>350</v>
      </c>
      <c r="M89" s="17" t="s">
        <v>1108</v>
      </c>
      <c r="N89" s="17" t="s">
        <v>1753</v>
      </c>
      <c r="O89" s="17" t="s">
        <v>96</v>
      </c>
    </row>
    <row r="90" spans="1:15" x14ac:dyDescent="0.25">
      <c r="A90" s="12">
        <v>2089</v>
      </c>
      <c r="B90" s="17" t="s">
        <v>2874</v>
      </c>
      <c r="C90" s="17" t="s">
        <v>2875</v>
      </c>
      <c r="D90" s="14" t="s">
        <v>202</v>
      </c>
      <c r="E90" s="17" t="s">
        <v>472</v>
      </c>
      <c r="F90" s="17">
        <v>3</v>
      </c>
      <c r="G90" s="17"/>
      <c r="H90" s="17"/>
      <c r="I90" s="17"/>
      <c r="J90" s="17" t="s">
        <v>1754</v>
      </c>
      <c r="K90" s="17" t="s">
        <v>394</v>
      </c>
      <c r="L90" s="17" t="s">
        <v>1755</v>
      </c>
      <c r="M90" s="17" t="s">
        <v>1756</v>
      </c>
      <c r="N90" s="17" t="s">
        <v>1757</v>
      </c>
      <c r="O90" s="17" t="s">
        <v>96</v>
      </c>
    </row>
    <row r="91" spans="1:15" x14ac:dyDescent="0.25">
      <c r="A91" s="12">
        <v>2090</v>
      </c>
      <c r="B91" s="17" t="s">
        <v>2876</v>
      </c>
      <c r="C91" s="17" t="s">
        <v>2877</v>
      </c>
      <c r="D91" s="14" t="s">
        <v>202</v>
      </c>
      <c r="E91" s="17" t="s">
        <v>472</v>
      </c>
      <c r="F91" s="17">
        <v>3</v>
      </c>
      <c r="G91" s="17"/>
      <c r="H91" s="17"/>
      <c r="I91" s="17"/>
      <c r="J91" s="17" t="s">
        <v>1758</v>
      </c>
      <c r="K91" s="17" t="s">
        <v>1759</v>
      </c>
      <c r="L91" s="17" t="s">
        <v>1760</v>
      </c>
      <c r="M91" s="17" t="s">
        <v>1761</v>
      </c>
      <c r="N91" s="17" t="s">
        <v>1762</v>
      </c>
      <c r="O91" s="17" t="s">
        <v>96</v>
      </c>
    </row>
    <row r="92" spans="1:15" x14ac:dyDescent="0.25">
      <c r="A92" s="12">
        <v>2091</v>
      </c>
      <c r="B92" s="13" t="s">
        <v>2480</v>
      </c>
      <c r="C92" s="13" t="s">
        <v>2878</v>
      </c>
      <c r="D92" s="14" t="s">
        <v>202</v>
      </c>
      <c r="E92" s="32" t="s">
        <v>472</v>
      </c>
      <c r="F92" s="14">
        <v>3</v>
      </c>
      <c r="G92" s="33"/>
      <c r="H92" s="20"/>
      <c r="I92" s="20"/>
      <c r="J92" s="21" t="s">
        <v>670</v>
      </c>
      <c r="K92" s="21" t="s">
        <v>1740</v>
      </c>
      <c r="L92" s="17" t="s">
        <v>671</v>
      </c>
      <c r="M92" s="17" t="s">
        <v>1579</v>
      </c>
      <c r="N92" s="17" t="s">
        <v>1763</v>
      </c>
      <c r="O92" s="17" t="s">
        <v>96</v>
      </c>
    </row>
    <row r="93" spans="1:15" x14ac:dyDescent="0.25">
      <c r="A93" s="12">
        <v>2092</v>
      </c>
      <c r="B93" s="13" t="s">
        <v>2513</v>
      </c>
      <c r="C93" s="13" t="s">
        <v>2879</v>
      </c>
      <c r="D93" s="14" t="s">
        <v>202</v>
      </c>
      <c r="E93" s="32" t="s">
        <v>472</v>
      </c>
      <c r="F93" s="14">
        <v>3</v>
      </c>
      <c r="G93" s="33"/>
      <c r="H93" s="20"/>
      <c r="I93" s="20"/>
      <c r="J93" s="21" t="s">
        <v>1070</v>
      </c>
      <c r="K93" s="21" t="s">
        <v>1764</v>
      </c>
      <c r="L93" s="17" t="s">
        <v>1765</v>
      </c>
      <c r="M93" s="17" t="s">
        <v>1766</v>
      </c>
      <c r="N93" s="17" t="s">
        <v>1767</v>
      </c>
      <c r="O93" s="17" t="s">
        <v>96</v>
      </c>
    </row>
    <row r="94" spans="1:15" x14ac:dyDescent="0.25">
      <c r="A94" s="12">
        <v>2093</v>
      </c>
      <c r="B94" s="22" t="s">
        <v>3459</v>
      </c>
      <c r="C94" s="22" t="s">
        <v>2020</v>
      </c>
      <c r="D94" s="14" t="s">
        <v>202</v>
      </c>
      <c r="E94" s="34" t="s">
        <v>472</v>
      </c>
      <c r="F94" s="23">
        <v>2</v>
      </c>
      <c r="G94" s="33"/>
      <c r="H94" s="20"/>
      <c r="I94" s="20"/>
      <c r="J94" s="21" t="s">
        <v>2021</v>
      </c>
      <c r="K94" s="21" t="s">
        <v>1859</v>
      </c>
      <c r="L94" s="17" t="s">
        <v>2983</v>
      </c>
      <c r="M94" s="17" t="s">
        <v>1860</v>
      </c>
      <c r="N94" s="17" t="s">
        <v>2022</v>
      </c>
      <c r="O94" s="17" t="s">
        <v>96</v>
      </c>
    </row>
    <row r="95" spans="1:15" x14ac:dyDescent="0.25">
      <c r="A95" s="12">
        <v>2094</v>
      </c>
      <c r="B95" s="22" t="s">
        <v>2023</v>
      </c>
      <c r="C95" s="22" t="s">
        <v>2024</v>
      </c>
      <c r="D95" s="14" t="s">
        <v>202</v>
      </c>
      <c r="E95" s="34" t="s">
        <v>472</v>
      </c>
      <c r="F95" s="23">
        <v>2</v>
      </c>
      <c r="G95" s="33"/>
      <c r="H95" s="20"/>
      <c r="I95" s="20"/>
      <c r="J95" s="21" t="s">
        <v>2025</v>
      </c>
      <c r="K95" s="21" t="s">
        <v>1580</v>
      </c>
      <c r="L95" s="17" t="s">
        <v>2984</v>
      </c>
      <c r="M95" s="17" t="s">
        <v>1581</v>
      </c>
      <c r="N95" s="17" t="s">
        <v>2026</v>
      </c>
      <c r="O95" s="17" t="s">
        <v>96</v>
      </c>
    </row>
    <row r="96" spans="1:15" x14ac:dyDescent="0.25">
      <c r="A96" s="12">
        <v>2095</v>
      </c>
      <c r="B96" s="22" t="s">
        <v>2028</v>
      </c>
      <c r="C96" s="22" t="s">
        <v>2029</v>
      </c>
      <c r="D96" s="14" t="s">
        <v>202</v>
      </c>
      <c r="E96" s="34" t="s">
        <v>472</v>
      </c>
      <c r="F96" s="23">
        <v>2</v>
      </c>
      <c r="G96" s="33"/>
      <c r="H96" s="20"/>
      <c r="I96" s="20"/>
      <c r="J96" s="21" t="s">
        <v>2030</v>
      </c>
      <c r="K96" s="21" t="s">
        <v>2031</v>
      </c>
      <c r="L96" s="17" t="s">
        <v>2985</v>
      </c>
      <c r="M96" s="17" t="s">
        <v>2032</v>
      </c>
      <c r="N96" s="17" t="s">
        <v>2033</v>
      </c>
      <c r="O96" s="17" t="s">
        <v>96</v>
      </c>
    </row>
    <row r="97" spans="1:15" x14ac:dyDescent="0.25">
      <c r="A97" s="12">
        <v>2096</v>
      </c>
      <c r="B97" s="22" t="s">
        <v>2034</v>
      </c>
      <c r="C97" s="22" t="s">
        <v>2035</v>
      </c>
      <c r="D97" s="14" t="s">
        <v>202</v>
      </c>
      <c r="E97" s="34" t="s">
        <v>472</v>
      </c>
      <c r="F97" s="23">
        <v>2</v>
      </c>
      <c r="G97" s="33"/>
      <c r="H97" s="20"/>
      <c r="I97" s="20"/>
      <c r="J97" s="21" t="s">
        <v>924</v>
      </c>
      <c r="K97" s="21" t="s">
        <v>2036</v>
      </c>
      <c r="L97" s="17" t="s">
        <v>925</v>
      </c>
      <c r="M97" s="17" t="s">
        <v>2037</v>
      </c>
      <c r="N97" s="17" t="s">
        <v>2038</v>
      </c>
      <c r="O97" s="17" t="s">
        <v>96</v>
      </c>
    </row>
    <row r="98" spans="1:15" x14ac:dyDescent="0.25">
      <c r="A98" s="12">
        <v>2097</v>
      </c>
      <c r="B98" s="22" t="s">
        <v>1893</v>
      </c>
      <c r="C98" s="22" t="s">
        <v>2039</v>
      </c>
      <c r="D98" s="14" t="s">
        <v>202</v>
      </c>
      <c r="E98" s="34" t="s">
        <v>472</v>
      </c>
      <c r="F98" s="23">
        <v>2</v>
      </c>
      <c r="G98" s="33"/>
      <c r="H98" s="20"/>
      <c r="I98" s="20"/>
      <c r="J98" s="21" t="s">
        <v>2040</v>
      </c>
      <c r="K98" s="21" t="s">
        <v>1704</v>
      </c>
      <c r="L98" s="17" t="s">
        <v>2986</v>
      </c>
      <c r="M98" s="17" t="s">
        <v>1706</v>
      </c>
      <c r="N98" s="17" t="s">
        <v>1332</v>
      </c>
      <c r="O98" s="17" t="s">
        <v>96</v>
      </c>
    </row>
    <row r="99" spans="1:15" x14ac:dyDescent="0.25">
      <c r="A99" s="12">
        <v>2098</v>
      </c>
      <c r="B99" s="22" t="s">
        <v>2041</v>
      </c>
      <c r="C99" s="22" t="s">
        <v>1882</v>
      </c>
      <c r="D99" s="14" t="s">
        <v>202</v>
      </c>
      <c r="E99" s="34" t="s">
        <v>472</v>
      </c>
      <c r="F99" s="23">
        <v>2</v>
      </c>
      <c r="G99" s="33"/>
      <c r="H99" s="20"/>
      <c r="I99" s="20"/>
      <c r="J99" s="21" t="s">
        <v>2042</v>
      </c>
      <c r="K99" s="21" t="s">
        <v>1883</v>
      </c>
      <c r="L99" s="17" t="s">
        <v>2987</v>
      </c>
      <c r="M99" s="17" t="s">
        <v>1884</v>
      </c>
      <c r="N99" s="17" t="s">
        <v>2043</v>
      </c>
      <c r="O99" s="17" t="s">
        <v>96</v>
      </c>
    </row>
    <row r="100" spans="1:15" x14ac:dyDescent="0.25">
      <c r="A100" s="12">
        <v>2099</v>
      </c>
      <c r="B100" s="22" t="s">
        <v>2044</v>
      </c>
      <c r="C100" s="22" t="s">
        <v>2045</v>
      </c>
      <c r="D100" s="14" t="s">
        <v>202</v>
      </c>
      <c r="E100" s="34" t="s">
        <v>472</v>
      </c>
      <c r="F100" s="23">
        <v>2</v>
      </c>
      <c r="G100" s="33"/>
      <c r="H100" s="20"/>
      <c r="I100" s="20"/>
      <c r="J100" s="21" t="s">
        <v>2046</v>
      </c>
      <c r="K100" s="21" t="s">
        <v>2047</v>
      </c>
      <c r="L100" s="17" t="s">
        <v>2988</v>
      </c>
      <c r="M100" s="17" t="s">
        <v>2048</v>
      </c>
      <c r="N100" s="17" t="s">
        <v>2049</v>
      </c>
      <c r="O100" s="17" t="s">
        <v>96</v>
      </c>
    </row>
    <row r="101" spans="1:15" x14ac:dyDescent="0.25">
      <c r="A101" s="12">
        <v>2100</v>
      </c>
      <c r="B101" s="22" t="s">
        <v>2051</v>
      </c>
      <c r="C101" s="22" t="s">
        <v>2052</v>
      </c>
      <c r="D101" s="14" t="s">
        <v>202</v>
      </c>
      <c r="E101" s="34" t="s">
        <v>472</v>
      </c>
      <c r="F101" s="23">
        <v>2</v>
      </c>
      <c r="G101" s="33"/>
      <c r="H101" s="20"/>
      <c r="I101" s="20"/>
      <c r="J101" s="21" t="s">
        <v>2053</v>
      </c>
      <c r="K101" s="21" t="s">
        <v>1646</v>
      </c>
      <c r="L101" s="17" t="s">
        <v>2989</v>
      </c>
      <c r="M101" s="17" t="s">
        <v>1647</v>
      </c>
      <c r="N101" s="17" t="s">
        <v>2054</v>
      </c>
      <c r="O101" s="17" t="s">
        <v>96</v>
      </c>
    </row>
    <row r="102" spans="1:15" x14ac:dyDescent="0.25">
      <c r="A102" s="12">
        <v>2101</v>
      </c>
      <c r="B102" s="22" t="s">
        <v>2055</v>
      </c>
      <c r="C102" s="22" t="s">
        <v>2056</v>
      </c>
      <c r="D102" s="14" t="s">
        <v>202</v>
      </c>
      <c r="E102" s="34" t="s">
        <v>472</v>
      </c>
      <c r="F102" s="23">
        <v>2</v>
      </c>
      <c r="G102" s="33"/>
      <c r="H102" s="20"/>
      <c r="I102" s="20"/>
      <c r="J102" s="21" t="s">
        <v>531</v>
      </c>
      <c r="K102" s="21" t="s">
        <v>1214</v>
      </c>
      <c r="L102" s="17" t="s">
        <v>532</v>
      </c>
      <c r="M102" s="17" t="s">
        <v>1643</v>
      </c>
      <c r="N102" s="17" t="s">
        <v>2057</v>
      </c>
      <c r="O102" s="17" t="s">
        <v>96</v>
      </c>
    </row>
    <row r="103" spans="1:15" x14ac:dyDescent="0.25">
      <c r="A103" s="12">
        <v>2102</v>
      </c>
      <c r="B103" s="22" t="s">
        <v>2058</v>
      </c>
      <c r="C103" s="22" t="s">
        <v>2059</v>
      </c>
      <c r="D103" s="14" t="s">
        <v>202</v>
      </c>
      <c r="E103" s="34" t="s">
        <v>472</v>
      </c>
      <c r="F103" s="23">
        <v>2</v>
      </c>
      <c r="G103" s="33"/>
      <c r="H103" s="20"/>
      <c r="I103" s="20"/>
      <c r="J103" s="21" t="s">
        <v>1122</v>
      </c>
      <c r="K103" s="21" t="s">
        <v>1625</v>
      </c>
      <c r="L103" s="17" t="s">
        <v>1123</v>
      </c>
      <c r="M103" s="17" t="s">
        <v>1627</v>
      </c>
      <c r="N103" s="17" t="s">
        <v>2060</v>
      </c>
      <c r="O103" s="17" t="s">
        <v>96</v>
      </c>
    </row>
    <row r="104" spans="1:15" x14ac:dyDescent="0.25">
      <c r="A104" s="12">
        <v>2103</v>
      </c>
      <c r="B104" s="22" t="s">
        <v>2061</v>
      </c>
      <c r="C104" s="22" t="s">
        <v>1810</v>
      </c>
      <c r="D104" s="14" t="s">
        <v>202</v>
      </c>
      <c r="E104" s="34" t="s">
        <v>472</v>
      </c>
      <c r="F104" s="23">
        <v>2</v>
      </c>
      <c r="G104" s="33"/>
      <c r="H104" s="20"/>
      <c r="I104" s="20"/>
      <c r="J104" s="21" t="s">
        <v>795</v>
      </c>
      <c r="K104" s="21" t="s">
        <v>2062</v>
      </c>
      <c r="L104" s="17" t="s">
        <v>796</v>
      </c>
      <c r="M104" s="17" t="s">
        <v>2063</v>
      </c>
      <c r="N104" s="17" t="s">
        <v>2064</v>
      </c>
      <c r="O104" s="17" t="s">
        <v>96</v>
      </c>
    </row>
    <row r="105" spans="1:15" x14ac:dyDescent="0.25">
      <c r="A105" s="12">
        <v>2104</v>
      </c>
      <c r="B105" s="22" t="s">
        <v>2880</v>
      </c>
      <c r="C105" s="22" t="s">
        <v>2881</v>
      </c>
      <c r="D105" s="14" t="s">
        <v>202</v>
      </c>
      <c r="E105" s="34" t="s">
        <v>3372</v>
      </c>
      <c r="F105" s="23">
        <v>3</v>
      </c>
      <c r="G105" s="33"/>
      <c r="H105" s="20"/>
      <c r="I105" s="20"/>
      <c r="J105" s="21" t="s">
        <v>1768</v>
      </c>
      <c r="K105" s="21" t="s">
        <v>153</v>
      </c>
      <c r="L105" s="17" t="s">
        <v>1769</v>
      </c>
      <c r="M105" s="17" t="s">
        <v>155</v>
      </c>
      <c r="N105" s="17" t="s">
        <v>372</v>
      </c>
      <c r="O105" s="17" t="s">
        <v>96</v>
      </c>
    </row>
    <row r="106" spans="1:15" x14ac:dyDescent="0.25">
      <c r="A106" s="12">
        <v>2105</v>
      </c>
      <c r="B106" s="22" t="s">
        <v>3009</v>
      </c>
      <c r="C106" s="22" t="s">
        <v>3010</v>
      </c>
      <c r="D106" s="14" t="s">
        <v>202</v>
      </c>
      <c r="E106" s="34" t="s">
        <v>3372</v>
      </c>
      <c r="F106" s="23">
        <v>2</v>
      </c>
      <c r="G106" s="33"/>
      <c r="H106" s="20"/>
      <c r="I106" s="20"/>
      <c r="J106" s="21" t="s">
        <v>300</v>
      </c>
      <c r="K106" s="21" t="s">
        <v>2111</v>
      </c>
      <c r="L106" s="17" t="s">
        <v>301</v>
      </c>
      <c r="M106" s="17" t="s">
        <v>2112</v>
      </c>
      <c r="N106" s="17" t="s">
        <v>1548</v>
      </c>
      <c r="O106" s="17" t="s">
        <v>96</v>
      </c>
    </row>
    <row r="107" spans="1:15" x14ac:dyDescent="0.25">
      <c r="A107" s="12">
        <v>2106</v>
      </c>
      <c r="B107" s="22" t="s">
        <v>2139</v>
      </c>
      <c r="C107" s="22" t="s">
        <v>2140</v>
      </c>
      <c r="D107" s="14" t="s">
        <v>202</v>
      </c>
      <c r="E107" s="34" t="s">
        <v>3372</v>
      </c>
      <c r="F107" s="23">
        <v>2</v>
      </c>
      <c r="G107" s="33"/>
      <c r="H107" s="20"/>
      <c r="I107" s="20"/>
      <c r="J107" s="21" t="s">
        <v>2141</v>
      </c>
      <c r="K107" s="21" t="s">
        <v>2084</v>
      </c>
      <c r="L107" s="17" t="s">
        <v>3460</v>
      </c>
      <c r="M107" s="17" t="s">
        <v>2086</v>
      </c>
      <c r="N107" s="17" t="s">
        <v>2142</v>
      </c>
      <c r="O107" s="17" t="s">
        <v>96</v>
      </c>
    </row>
    <row r="108" spans="1:15" x14ac:dyDescent="0.25">
      <c r="A108" s="12">
        <v>2107</v>
      </c>
      <c r="B108" s="22" t="s">
        <v>2882</v>
      </c>
      <c r="C108" s="22" t="s">
        <v>2883</v>
      </c>
      <c r="D108" s="14" t="s">
        <v>202</v>
      </c>
      <c r="E108" s="34" t="s">
        <v>504</v>
      </c>
      <c r="F108" s="23">
        <v>3</v>
      </c>
      <c r="G108" s="33"/>
      <c r="H108" s="20"/>
      <c r="I108" s="20"/>
      <c r="J108" s="21" t="s">
        <v>1770</v>
      </c>
      <c r="K108" s="21" t="s">
        <v>1648</v>
      </c>
      <c r="L108" s="17" t="s">
        <v>1771</v>
      </c>
      <c r="M108" s="17" t="s">
        <v>1568</v>
      </c>
      <c r="N108" s="17" t="s">
        <v>1729</v>
      </c>
      <c r="O108" s="17" t="s">
        <v>96</v>
      </c>
    </row>
    <row r="109" spans="1:15" x14ac:dyDescent="0.25">
      <c r="A109" s="12">
        <v>2108</v>
      </c>
      <c r="B109" s="22" t="s">
        <v>2884</v>
      </c>
      <c r="C109" s="22" t="s">
        <v>2885</v>
      </c>
      <c r="D109" s="14" t="s">
        <v>202</v>
      </c>
      <c r="E109" s="34" t="s">
        <v>504</v>
      </c>
      <c r="F109" s="23">
        <v>3</v>
      </c>
      <c r="G109" s="33"/>
      <c r="H109" s="20"/>
      <c r="I109" s="20"/>
      <c r="J109" s="21" t="s">
        <v>772</v>
      </c>
      <c r="K109" s="21" t="s">
        <v>1772</v>
      </c>
      <c r="L109" s="17" t="s">
        <v>773</v>
      </c>
      <c r="M109" s="17" t="s">
        <v>1773</v>
      </c>
      <c r="N109" s="17" t="s">
        <v>375</v>
      </c>
      <c r="O109" s="17" t="s">
        <v>96</v>
      </c>
    </row>
    <row r="110" spans="1:15" x14ac:dyDescent="0.25">
      <c r="A110" s="12">
        <v>2109</v>
      </c>
      <c r="B110" s="22" t="s">
        <v>3011</v>
      </c>
      <c r="C110" s="22" t="s">
        <v>2883</v>
      </c>
      <c r="D110" s="14" t="s">
        <v>202</v>
      </c>
      <c r="E110" s="34" t="s">
        <v>504</v>
      </c>
      <c r="F110" s="23">
        <v>2</v>
      </c>
      <c r="G110" s="33"/>
      <c r="H110" s="20"/>
      <c r="I110" s="20"/>
      <c r="J110" s="21" t="s">
        <v>1938</v>
      </c>
      <c r="K110" s="21" t="s">
        <v>1648</v>
      </c>
      <c r="L110" s="17" t="s">
        <v>1939</v>
      </c>
      <c r="M110" s="17" t="s">
        <v>1568</v>
      </c>
      <c r="N110" s="17" t="s">
        <v>2072</v>
      </c>
      <c r="O110" s="17" t="s">
        <v>96</v>
      </c>
    </row>
    <row r="111" spans="1:15" x14ac:dyDescent="0.25">
      <c r="A111" s="12">
        <v>2110</v>
      </c>
      <c r="B111" s="22" t="s">
        <v>2831</v>
      </c>
      <c r="C111" s="22" t="s">
        <v>3012</v>
      </c>
      <c r="D111" s="14" t="s">
        <v>202</v>
      </c>
      <c r="E111" s="34" t="s">
        <v>504</v>
      </c>
      <c r="F111" s="23">
        <v>2</v>
      </c>
      <c r="G111" s="33"/>
      <c r="H111" s="20"/>
      <c r="I111" s="20"/>
      <c r="J111" s="21" t="s">
        <v>477</v>
      </c>
      <c r="K111" s="21" t="s">
        <v>2113</v>
      </c>
      <c r="L111" s="17" t="s">
        <v>478</v>
      </c>
      <c r="M111" s="17" t="s">
        <v>2114</v>
      </c>
      <c r="N111" s="17" t="s">
        <v>2115</v>
      </c>
      <c r="O111" s="17" t="s">
        <v>96</v>
      </c>
    </row>
    <row r="112" spans="1:15" x14ac:dyDescent="0.25">
      <c r="A112" s="12">
        <v>2111</v>
      </c>
      <c r="B112" s="22" t="s">
        <v>2143</v>
      </c>
      <c r="C112" s="22" t="s">
        <v>2144</v>
      </c>
      <c r="D112" s="14" t="s">
        <v>202</v>
      </c>
      <c r="E112" s="34" t="s">
        <v>504</v>
      </c>
      <c r="F112" s="23">
        <v>2</v>
      </c>
      <c r="G112" s="33"/>
      <c r="H112" s="20"/>
      <c r="I112" s="20"/>
      <c r="J112" s="21" t="s">
        <v>152</v>
      </c>
      <c r="K112" s="21" t="s">
        <v>2145</v>
      </c>
      <c r="L112" s="17" t="s">
        <v>154</v>
      </c>
      <c r="M112" s="17" t="s">
        <v>2146</v>
      </c>
      <c r="N112" s="17" t="s">
        <v>2147</v>
      </c>
      <c r="O112" s="17" t="s">
        <v>96</v>
      </c>
    </row>
    <row r="113" spans="1:15" x14ac:dyDescent="0.25">
      <c r="A113" s="12">
        <v>2112</v>
      </c>
      <c r="B113" s="22" t="s">
        <v>3061</v>
      </c>
      <c r="C113" s="22" t="s">
        <v>2888</v>
      </c>
      <c r="D113" s="14" t="s">
        <v>202</v>
      </c>
      <c r="E113" s="34" t="s">
        <v>577</v>
      </c>
      <c r="F113" s="23">
        <v>3</v>
      </c>
      <c r="G113" s="33"/>
      <c r="H113" s="20"/>
      <c r="I113" s="20"/>
      <c r="J113" s="21" t="s">
        <v>157</v>
      </c>
      <c r="K113" s="21" t="s">
        <v>1783</v>
      </c>
      <c r="L113" s="17" t="s">
        <v>159</v>
      </c>
      <c r="M113" s="17" t="s">
        <v>1784</v>
      </c>
      <c r="N113" s="17" t="s">
        <v>1785</v>
      </c>
      <c r="O113" s="17" t="s">
        <v>96</v>
      </c>
    </row>
    <row r="114" spans="1:15" x14ac:dyDescent="0.25">
      <c r="A114" s="12">
        <v>2113</v>
      </c>
      <c r="B114" s="22" t="s">
        <v>2889</v>
      </c>
      <c r="C114" s="22" t="s">
        <v>2890</v>
      </c>
      <c r="D114" s="14" t="s">
        <v>202</v>
      </c>
      <c r="E114" s="34" t="s">
        <v>577</v>
      </c>
      <c r="F114" s="23">
        <v>3</v>
      </c>
      <c r="G114" s="33"/>
      <c r="H114" s="20"/>
      <c r="I114" s="20"/>
      <c r="J114" s="21" t="s">
        <v>1786</v>
      </c>
      <c r="K114" s="21" t="s">
        <v>1787</v>
      </c>
      <c r="L114" s="17" t="s">
        <v>1788</v>
      </c>
      <c r="M114" s="17" t="s">
        <v>1789</v>
      </c>
      <c r="N114" s="17" t="s">
        <v>1665</v>
      </c>
      <c r="O114" s="17" t="s">
        <v>96</v>
      </c>
    </row>
    <row r="115" spans="1:15" x14ac:dyDescent="0.25">
      <c r="A115" s="12">
        <v>2114</v>
      </c>
      <c r="B115" s="22" t="s">
        <v>2916</v>
      </c>
      <c r="C115" s="22" t="s">
        <v>2005</v>
      </c>
      <c r="D115" s="14" t="s">
        <v>202</v>
      </c>
      <c r="E115" s="34" t="s">
        <v>577</v>
      </c>
      <c r="F115" s="23">
        <v>2</v>
      </c>
      <c r="G115" s="33"/>
      <c r="H115" s="20"/>
      <c r="I115" s="20"/>
      <c r="J115" s="21" t="s">
        <v>460</v>
      </c>
      <c r="K115" s="21" t="s">
        <v>1679</v>
      </c>
      <c r="L115" s="17" t="s">
        <v>461</v>
      </c>
      <c r="M115" s="17" t="s">
        <v>1681</v>
      </c>
      <c r="N115" s="17" t="s">
        <v>2006</v>
      </c>
      <c r="O115" s="17" t="s">
        <v>96</v>
      </c>
    </row>
    <row r="116" spans="1:15" x14ac:dyDescent="0.25">
      <c r="A116" s="12">
        <v>2115</v>
      </c>
      <c r="B116" s="22" t="s">
        <v>2707</v>
      </c>
      <c r="C116" s="22" t="s">
        <v>2976</v>
      </c>
      <c r="D116" s="14" t="s">
        <v>202</v>
      </c>
      <c r="E116" s="34" t="s">
        <v>577</v>
      </c>
      <c r="F116" s="23">
        <v>2</v>
      </c>
      <c r="G116" s="33"/>
      <c r="H116" s="20"/>
      <c r="I116" s="20"/>
      <c r="J116" s="21" t="s">
        <v>1550</v>
      </c>
      <c r="K116" s="21" t="s">
        <v>194</v>
      </c>
      <c r="L116" s="17" t="s">
        <v>1552</v>
      </c>
      <c r="M116" s="17" t="s">
        <v>2007</v>
      </c>
      <c r="N116" s="17" t="s">
        <v>2008</v>
      </c>
      <c r="O116" s="17" t="s">
        <v>96</v>
      </c>
    </row>
    <row r="117" spans="1:15" x14ac:dyDescent="0.25">
      <c r="A117" s="12">
        <v>2116</v>
      </c>
      <c r="B117" s="22" t="s">
        <v>2977</v>
      </c>
      <c r="C117" s="22" t="s">
        <v>2885</v>
      </c>
      <c r="D117" s="14" t="s">
        <v>202</v>
      </c>
      <c r="E117" s="34" t="s">
        <v>577</v>
      </c>
      <c r="F117" s="23">
        <v>2</v>
      </c>
      <c r="G117" s="33"/>
      <c r="H117" s="20"/>
      <c r="I117" s="20"/>
      <c r="J117" s="21" t="s">
        <v>2009</v>
      </c>
      <c r="K117" s="21" t="s">
        <v>1772</v>
      </c>
      <c r="L117" s="17" t="s">
        <v>2010</v>
      </c>
      <c r="M117" s="17" t="s">
        <v>2011</v>
      </c>
      <c r="N117" s="17" t="s">
        <v>2012</v>
      </c>
      <c r="O117" s="17" t="s">
        <v>96</v>
      </c>
    </row>
    <row r="118" spans="1:15" x14ac:dyDescent="0.25">
      <c r="A118" s="12">
        <v>2117</v>
      </c>
      <c r="B118" s="22" t="s">
        <v>2480</v>
      </c>
      <c r="C118" s="22" t="s">
        <v>2978</v>
      </c>
      <c r="D118" s="14" t="s">
        <v>202</v>
      </c>
      <c r="E118" s="34" t="s">
        <v>577</v>
      </c>
      <c r="F118" s="23">
        <v>2</v>
      </c>
      <c r="G118" s="33"/>
      <c r="H118" s="20"/>
      <c r="I118" s="20"/>
      <c r="J118" s="21" t="s">
        <v>670</v>
      </c>
      <c r="K118" s="21" t="s">
        <v>1976</v>
      </c>
      <c r="L118" s="17" t="s">
        <v>671</v>
      </c>
      <c r="M118" s="17" t="s">
        <v>1978</v>
      </c>
      <c r="N118" s="17" t="s">
        <v>2013</v>
      </c>
      <c r="O118" s="17" t="s">
        <v>96</v>
      </c>
    </row>
    <row r="119" spans="1:15" x14ac:dyDescent="0.25">
      <c r="A119" s="12">
        <v>2118</v>
      </c>
      <c r="B119" s="22" t="s">
        <v>2979</v>
      </c>
      <c r="C119" s="22" t="s">
        <v>2980</v>
      </c>
      <c r="D119" s="14" t="s">
        <v>202</v>
      </c>
      <c r="E119" s="34" t="s">
        <v>577</v>
      </c>
      <c r="F119" s="23">
        <v>2</v>
      </c>
      <c r="G119" s="33"/>
      <c r="H119" s="20"/>
      <c r="I119" s="20"/>
      <c r="J119" s="21" t="s">
        <v>1492</v>
      </c>
      <c r="K119" s="21" t="s">
        <v>2014</v>
      </c>
      <c r="L119" s="17" t="s">
        <v>1494</v>
      </c>
      <c r="M119" s="17" t="s">
        <v>2015</v>
      </c>
      <c r="N119" s="17" t="s">
        <v>2016</v>
      </c>
      <c r="O119" s="17" t="s">
        <v>96</v>
      </c>
    </row>
    <row r="120" spans="1:15" x14ac:dyDescent="0.25">
      <c r="A120" s="12">
        <v>2119</v>
      </c>
      <c r="B120" s="22" t="s">
        <v>2981</v>
      </c>
      <c r="C120" s="22" t="s">
        <v>2982</v>
      </c>
      <c r="D120" s="14" t="s">
        <v>202</v>
      </c>
      <c r="E120" s="34" t="s">
        <v>577</v>
      </c>
      <c r="F120" s="23">
        <v>2</v>
      </c>
      <c r="G120" s="33"/>
      <c r="H120" s="20"/>
      <c r="I120" s="20"/>
      <c r="J120" s="21" t="s">
        <v>2017</v>
      </c>
      <c r="K120" s="21" t="s">
        <v>1646</v>
      </c>
      <c r="L120" s="17" t="s">
        <v>2018</v>
      </c>
      <c r="M120" s="17" t="s">
        <v>1647</v>
      </c>
      <c r="N120" s="17" t="s">
        <v>2019</v>
      </c>
      <c r="O120" s="17" t="s">
        <v>96</v>
      </c>
    </row>
    <row r="121" spans="1:15" x14ac:dyDescent="0.25">
      <c r="A121" s="12">
        <v>2120</v>
      </c>
      <c r="B121" s="22" t="s">
        <v>2891</v>
      </c>
      <c r="C121" s="22" t="s">
        <v>2892</v>
      </c>
      <c r="D121" s="14" t="s">
        <v>202</v>
      </c>
      <c r="E121" s="34" t="s">
        <v>607</v>
      </c>
      <c r="F121" s="23">
        <v>3</v>
      </c>
      <c r="G121" s="33"/>
      <c r="H121" s="20"/>
      <c r="I121" s="20"/>
      <c r="J121" s="21" t="s">
        <v>1297</v>
      </c>
      <c r="K121" s="21" t="s">
        <v>1790</v>
      </c>
      <c r="L121" s="17" t="s">
        <v>1299</v>
      </c>
      <c r="M121" s="17" t="s">
        <v>1791</v>
      </c>
      <c r="N121" s="17" t="s">
        <v>1792</v>
      </c>
      <c r="O121" s="17" t="s">
        <v>96</v>
      </c>
    </row>
    <row r="122" spans="1:15" x14ac:dyDescent="0.25">
      <c r="A122" s="12">
        <v>2121</v>
      </c>
      <c r="B122" s="22" t="s">
        <v>3015</v>
      </c>
      <c r="C122" s="22" t="s">
        <v>3016</v>
      </c>
      <c r="D122" s="14" t="s">
        <v>202</v>
      </c>
      <c r="E122" s="34" t="s">
        <v>607</v>
      </c>
      <c r="F122" s="23">
        <v>2</v>
      </c>
      <c r="G122" s="33"/>
      <c r="H122" s="20"/>
      <c r="I122" s="20"/>
      <c r="J122" s="21" t="s">
        <v>105</v>
      </c>
      <c r="K122" s="21" t="s">
        <v>153</v>
      </c>
      <c r="L122" s="17" t="s">
        <v>107</v>
      </c>
      <c r="M122" s="17" t="s">
        <v>155</v>
      </c>
      <c r="N122" s="17" t="s">
        <v>2121</v>
      </c>
      <c r="O122" s="17" t="s">
        <v>96</v>
      </c>
    </row>
    <row r="123" spans="1:15" x14ac:dyDescent="0.25">
      <c r="A123" s="12">
        <v>2122</v>
      </c>
      <c r="B123" s="22" t="s">
        <v>2893</v>
      </c>
      <c r="C123" s="22" t="s">
        <v>1793</v>
      </c>
      <c r="D123" s="14" t="s">
        <v>202</v>
      </c>
      <c r="E123" s="34" t="s">
        <v>611</v>
      </c>
      <c r="F123" s="23">
        <v>3</v>
      </c>
      <c r="G123" s="33"/>
      <c r="H123" s="20"/>
      <c r="I123" s="20"/>
      <c r="J123" s="21" t="s">
        <v>1794</v>
      </c>
      <c r="K123" s="21" t="s">
        <v>1795</v>
      </c>
      <c r="L123" s="17" t="s">
        <v>1796</v>
      </c>
      <c r="M123" s="17" t="s">
        <v>1797</v>
      </c>
      <c r="N123" s="17" t="s">
        <v>792</v>
      </c>
      <c r="O123" s="17" t="s">
        <v>96</v>
      </c>
    </row>
    <row r="124" spans="1:15" x14ac:dyDescent="0.25">
      <c r="A124" s="12">
        <v>2123</v>
      </c>
      <c r="B124" s="22" t="s">
        <v>2894</v>
      </c>
      <c r="C124" s="22" t="s">
        <v>1798</v>
      </c>
      <c r="D124" s="14" t="s">
        <v>202</v>
      </c>
      <c r="E124" s="34" t="s">
        <v>611</v>
      </c>
      <c r="F124" s="23">
        <v>3</v>
      </c>
      <c r="G124" s="33"/>
      <c r="H124" s="20"/>
      <c r="I124" s="20"/>
      <c r="J124" s="21" t="s">
        <v>1799</v>
      </c>
      <c r="K124" s="21" t="s">
        <v>1800</v>
      </c>
      <c r="L124" s="17" t="s">
        <v>1801</v>
      </c>
      <c r="M124" s="17" t="s">
        <v>1802</v>
      </c>
      <c r="N124" s="17" t="s">
        <v>1803</v>
      </c>
      <c r="O124" s="17" t="s">
        <v>96</v>
      </c>
    </row>
    <row r="125" spans="1:15" x14ac:dyDescent="0.25">
      <c r="A125" s="12">
        <v>2124</v>
      </c>
      <c r="B125" s="13" t="s">
        <v>2935</v>
      </c>
      <c r="C125" s="13" t="s">
        <v>1947</v>
      </c>
      <c r="D125" s="14" t="s">
        <v>202</v>
      </c>
      <c r="E125" s="32" t="s">
        <v>611</v>
      </c>
      <c r="F125" s="14">
        <v>2</v>
      </c>
      <c r="G125" s="14"/>
      <c r="H125" s="14"/>
      <c r="I125" s="14"/>
      <c r="J125" s="15" t="s">
        <v>1948</v>
      </c>
      <c r="K125" s="21" t="s">
        <v>1949</v>
      </c>
      <c r="L125" s="17" t="s">
        <v>1950</v>
      </c>
      <c r="M125" s="17" t="s">
        <v>1951</v>
      </c>
      <c r="N125" s="17" t="s">
        <v>1952</v>
      </c>
      <c r="O125" s="17" t="s">
        <v>96</v>
      </c>
    </row>
    <row r="126" spans="1:15" x14ac:dyDescent="0.25">
      <c r="A126" s="12">
        <v>2125</v>
      </c>
      <c r="B126" s="13" t="s">
        <v>347</v>
      </c>
      <c r="C126" s="13" t="s">
        <v>2936</v>
      </c>
      <c r="D126" s="14" t="s">
        <v>202</v>
      </c>
      <c r="E126" s="32" t="s">
        <v>611</v>
      </c>
      <c r="F126" s="14">
        <v>2</v>
      </c>
      <c r="G126" s="14"/>
      <c r="H126" s="14"/>
      <c r="I126" s="14"/>
      <c r="J126" s="15" t="s">
        <v>349</v>
      </c>
      <c r="K126" s="21" t="s">
        <v>1614</v>
      </c>
      <c r="L126" s="17" t="s">
        <v>350</v>
      </c>
      <c r="M126" s="17" t="s">
        <v>1616</v>
      </c>
      <c r="N126" s="17" t="s">
        <v>1048</v>
      </c>
      <c r="O126" s="17" t="s">
        <v>96</v>
      </c>
    </row>
    <row r="127" spans="1:15" x14ac:dyDescent="0.25">
      <c r="A127" s="12">
        <v>2126</v>
      </c>
      <c r="B127" s="13" t="s">
        <v>2654</v>
      </c>
      <c r="C127" s="13" t="s">
        <v>2937</v>
      </c>
      <c r="D127" s="14" t="s">
        <v>202</v>
      </c>
      <c r="E127" s="32" t="s">
        <v>611</v>
      </c>
      <c r="F127" s="14">
        <v>2</v>
      </c>
      <c r="G127" s="14"/>
      <c r="H127" s="14"/>
      <c r="I127" s="14"/>
      <c r="J127" s="15" t="s">
        <v>1361</v>
      </c>
      <c r="K127" s="21" t="s">
        <v>1711</v>
      </c>
      <c r="L127" s="17" t="s">
        <v>1363</v>
      </c>
      <c r="M127" s="17" t="s">
        <v>1712</v>
      </c>
      <c r="N127" s="17" t="s">
        <v>1953</v>
      </c>
      <c r="O127" s="17" t="s">
        <v>96</v>
      </c>
    </row>
    <row r="128" spans="1:15" x14ac:dyDescent="0.25">
      <c r="A128" s="12">
        <v>2127</v>
      </c>
      <c r="B128" s="22" t="s">
        <v>2826</v>
      </c>
      <c r="C128" s="22" t="s">
        <v>2938</v>
      </c>
      <c r="D128" s="14" t="s">
        <v>202</v>
      </c>
      <c r="E128" s="34" t="s">
        <v>611</v>
      </c>
      <c r="F128" s="23">
        <v>2</v>
      </c>
      <c r="G128" s="23"/>
      <c r="H128" s="23"/>
      <c r="I128" s="23"/>
      <c r="J128" s="21" t="s">
        <v>390</v>
      </c>
      <c r="K128" s="21" t="s">
        <v>1954</v>
      </c>
      <c r="L128" s="17" t="s">
        <v>392</v>
      </c>
      <c r="M128" s="17" t="s">
        <v>1955</v>
      </c>
      <c r="N128" s="17" t="s">
        <v>1956</v>
      </c>
      <c r="O128" s="17" t="s">
        <v>96</v>
      </c>
    </row>
    <row r="129" spans="1:15" x14ac:dyDescent="0.25">
      <c r="A129" s="12">
        <v>2128</v>
      </c>
      <c r="B129" s="13" t="s">
        <v>1844</v>
      </c>
      <c r="C129" s="13" t="s">
        <v>1845</v>
      </c>
      <c r="D129" s="14" t="s">
        <v>202</v>
      </c>
      <c r="E129" s="32" t="s">
        <v>672</v>
      </c>
      <c r="F129" s="14">
        <v>3</v>
      </c>
      <c r="G129" s="14"/>
      <c r="H129" s="14"/>
      <c r="I129" s="14"/>
      <c r="J129" s="15" t="s">
        <v>1846</v>
      </c>
      <c r="K129" s="21" t="s">
        <v>1847</v>
      </c>
      <c r="L129" s="17" t="s">
        <v>1848</v>
      </c>
      <c r="M129" s="17" t="s">
        <v>1849</v>
      </c>
      <c r="N129" s="17" t="s">
        <v>1850</v>
      </c>
      <c r="O129" s="17" t="s">
        <v>96</v>
      </c>
    </row>
    <row r="130" spans="1:15" x14ac:dyDescent="0.25">
      <c r="A130" s="12">
        <v>2129</v>
      </c>
      <c r="B130" s="13" t="s">
        <v>2949</v>
      </c>
      <c r="C130" s="13" t="s">
        <v>2950</v>
      </c>
      <c r="D130" s="14" t="s">
        <v>202</v>
      </c>
      <c r="E130" s="32" t="s">
        <v>672</v>
      </c>
      <c r="F130" s="14">
        <v>3</v>
      </c>
      <c r="G130" s="14"/>
      <c r="H130" s="14"/>
      <c r="I130" s="14"/>
      <c r="J130" s="15" t="s">
        <v>1965</v>
      </c>
      <c r="K130" s="15" t="s">
        <v>1966</v>
      </c>
      <c r="L130" s="17" t="s">
        <v>2951</v>
      </c>
      <c r="M130" s="17" t="s">
        <v>2952</v>
      </c>
      <c r="N130" s="17" t="s">
        <v>565</v>
      </c>
      <c r="O130" s="17" t="s">
        <v>96</v>
      </c>
    </row>
    <row r="131" spans="1:15" x14ac:dyDescent="0.25">
      <c r="A131" s="12">
        <v>2130</v>
      </c>
      <c r="B131" s="13" t="s">
        <v>2942</v>
      </c>
      <c r="C131" s="13" t="s">
        <v>2943</v>
      </c>
      <c r="D131" s="14" t="s">
        <v>202</v>
      </c>
      <c r="E131" s="32" t="s">
        <v>672</v>
      </c>
      <c r="F131" s="14">
        <v>2</v>
      </c>
      <c r="G131" s="14"/>
      <c r="H131" s="14"/>
      <c r="I131" s="14"/>
      <c r="J131" s="15" t="s">
        <v>694</v>
      </c>
      <c r="K131" s="15" t="s">
        <v>1315</v>
      </c>
      <c r="L131" s="17" t="s">
        <v>695</v>
      </c>
      <c r="M131" s="17" t="s">
        <v>1316</v>
      </c>
      <c r="N131" s="17" t="s">
        <v>1959</v>
      </c>
      <c r="O131" s="17" t="s">
        <v>96</v>
      </c>
    </row>
    <row r="132" spans="1:15" x14ac:dyDescent="0.25">
      <c r="A132" s="12">
        <v>2131</v>
      </c>
      <c r="B132" s="13" t="s">
        <v>2944</v>
      </c>
      <c r="C132" s="13" t="s">
        <v>2945</v>
      </c>
      <c r="D132" s="14" t="s">
        <v>202</v>
      </c>
      <c r="E132" s="32" t="s">
        <v>672</v>
      </c>
      <c r="F132" s="14">
        <v>2</v>
      </c>
      <c r="G132" s="14"/>
      <c r="H132" s="14"/>
      <c r="I132" s="14"/>
      <c r="J132" s="15" t="s">
        <v>1960</v>
      </c>
      <c r="K132" s="15" t="s">
        <v>1747</v>
      </c>
      <c r="L132" s="17" t="s">
        <v>1961</v>
      </c>
      <c r="M132" s="17" t="s">
        <v>1748</v>
      </c>
      <c r="N132" s="17" t="s">
        <v>1962</v>
      </c>
      <c r="O132" s="17" t="s">
        <v>96</v>
      </c>
    </row>
    <row r="133" spans="1:15" x14ac:dyDescent="0.25">
      <c r="A133" s="12">
        <v>2132</v>
      </c>
      <c r="B133" s="13" t="s">
        <v>2946</v>
      </c>
      <c r="C133" s="13" t="s">
        <v>2947</v>
      </c>
      <c r="D133" s="14" t="s">
        <v>202</v>
      </c>
      <c r="E133" s="32" t="s">
        <v>672</v>
      </c>
      <c r="F133" s="14">
        <v>2</v>
      </c>
      <c r="G133" s="14"/>
      <c r="H133" s="14"/>
      <c r="I133" s="14"/>
      <c r="J133" s="15" t="s">
        <v>397</v>
      </c>
      <c r="K133" s="15" t="s">
        <v>1963</v>
      </c>
      <c r="L133" s="17" t="s">
        <v>398</v>
      </c>
      <c r="M133" s="17" t="s">
        <v>2948</v>
      </c>
      <c r="N133" s="17" t="s">
        <v>1964</v>
      </c>
      <c r="O133" s="17" t="s">
        <v>96</v>
      </c>
    </row>
    <row r="134" spans="1:15" x14ac:dyDescent="0.25">
      <c r="A134" s="12">
        <v>2133</v>
      </c>
      <c r="B134" s="13" t="s">
        <v>2895</v>
      </c>
      <c r="C134" s="13" t="s">
        <v>2896</v>
      </c>
      <c r="D134" s="14" t="s">
        <v>202</v>
      </c>
      <c r="E134" s="32" t="s">
        <v>701</v>
      </c>
      <c r="F134" s="14">
        <v>3</v>
      </c>
      <c r="G134" s="14"/>
      <c r="H134" s="14"/>
      <c r="I134" s="14"/>
      <c r="J134" s="15" t="s">
        <v>541</v>
      </c>
      <c r="K134" s="15" t="s">
        <v>1608</v>
      </c>
      <c r="L134" s="17" t="s">
        <v>543</v>
      </c>
      <c r="M134" s="17" t="s">
        <v>1610</v>
      </c>
      <c r="N134" s="17" t="s">
        <v>846</v>
      </c>
      <c r="O134" s="17" t="s">
        <v>96</v>
      </c>
    </row>
    <row r="135" spans="1:15" x14ac:dyDescent="0.25">
      <c r="A135" s="12">
        <v>2134</v>
      </c>
      <c r="B135" s="13" t="s">
        <v>2897</v>
      </c>
      <c r="C135" s="13" t="s">
        <v>2898</v>
      </c>
      <c r="D135" s="14" t="s">
        <v>202</v>
      </c>
      <c r="E135" s="32" t="s">
        <v>701</v>
      </c>
      <c r="F135" s="14">
        <v>3</v>
      </c>
      <c r="G135" s="14"/>
      <c r="H135" s="14"/>
      <c r="I135" s="14"/>
      <c r="J135" s="15" t="s">
        <v>831</v>
      </c>
      <c r="K135" s="15" t="s">
        <v>1851</v>
      </c>
      <c r="L135" s="17" t="s">
        <v>832</v>
      </c>
      <c r="M135" s="17" t="s">
        <v>1852</v>
      </c>
      <c r="N135" s="17" t="s">
        <v>748</v>
      </c>
      <c r="O135" s="17" t="s">
        <v>96</v>
      </c>
    </row>
    <row r="136" spans="1:15" x14ac:dyDescent="0.25">
      <c r="A136" s="12">
        <v>2135</v>
      </c>
      <c r="B136" s="13" t="s">
        <v>2899</v>
      </c>
      <c r="C136" s="13" t="s">
        <v>2900</v>
      </c>
      <c r="D136" s="14" t="s">
        <v>202</v>
      </c>
      <c r="E136" s="32" t="s">
        <v>701</v>
      </c>
      <c r="F136" s="14">
        <v>3</v>
      </c>
      <c r="G136" s="14"/>
      <c r="H136" s="14"/>
      <c r="I136" s="14"/>
      <c r="J136" s="15" t="s">
        <v>880</v>
      </c>
      <c r="K136" s="15" t="s">
        <v>1853</v>
      </c>
      <c r="L136" s="17" t="s">
        <v>882</v>
      </c>
      <c r="M136" s="17" t="s">
        <v>1854</v>
      </c>
      <c r="N136" s="17" t="s">
        <v>1855</v>
      </c>
      <c r="O136" s="17" t="s">
        <v>96</v>
      </c>
    </row>
    <row r="137" spans="1:15" x14ac:dyDescent="0.25">
      <c r="A137" s="12">
        <v>2136</v>
      </c>
      <c r="B137" s="22" t="s">
        <v>2282</v>
      </c>
      <c r="C137" s="22" t="s">
        <v>2901</v>
      </c>
      <c r="D137" s="14" t="s">
        <v>202</v>
      </c>
      <c r="E137" s="34" t="s">
        <v>701</v>
      </c>
      <c r="F137" s="23">
        <v>3</v>
      </c>
      <c r="G137" s="23"/>
      <c r="H137" s="23"/>
      <c r="I137" s="23"/>
      <c r="J137" s="21" t="s">
        <v>1002</v>
      </c>
      <c r="K137" s="15" t="s">
        <v>1315</v>
      </c>
      <c r="L137" s="17" t="s">
        <v>1004</v>
      </c>
      <c r="M137" s="17" t="s">
        <v>1316</v>
      </c>
      <c r="N137" s="17" t="s">
        <v>1856</v>
      </c>
      <c r="O137" s="17" t="s">
        <v>96</v>
      </c>
    </row>
    <row r="138" spans="1:15" x14ac:dyDescent="0.25">
      <c r="A138" s="12">
        <v>2137</v>
      </c>
      <c r="B138" s="13" t="s">
        <v>2902</v>
      </c>
      <c r="C138" s="13" t="s">
        <v>2903</v>
      </c>
      <c r="D138" s="14" t="s">
        <v>202</v>
      </c>
      <c r="E138" s="32" t="s">
        <v>701</v>
      </c>
      <c r="F138" s="14">
        <v>3</v>
      </c>
      <c r="G138" s="14"/>
      <c r="H138" s="14"/>
      <c r="I138" s="14"/>
      <c r="J138" s="15" t="s">
        <v>758</v>
      </c>
      <c r="K138" s="15" t="s">
        <v>1857</v>
      </c>
      <c r="L138" s="17" t="s">
        <v>759</v>
      </c>
      <c r="M138" s="17" t="s">
        <v>1858</v>
      </c>
      <c r="N138" s="17" t="s">
        <v>877</v>
      </c>
      <c r="O138" s="17" t="s">
        <v>96</v>
      </c>
    </row>
    <row r="139" spans="1:15" x14ac:dyDescent="0.25">
      <c r="A139" s="12">
        <v>2138</v>
      </c>
      <c r="B139" s="13" t="s">
        <v>2904</v>
      </c>
      <c r="C139" s="13" t="s">
        <v>2905</v>
      </c>
      <c r="D139" s="14" t="s">
        <v>202</v>
      </c>
      <c r="E139" s="32" t="s">
        <v>701</v>
      </c>
      <c r="F139" s="14">
        <v>3</v>
      </c>
      <c r="G139" s="14"/>
      <c r="H139" s="14"/>
      <c r="I139" s="14"/>
      <c r="J139" s="15" t="s">
        <v>646</v>
      </c>
      <c r="K139" s="15" t="s">
        <v>1859</v>
      </c>
      <c r="L139" s="17" t="s">
        <v>647</v>
      </c>
      <c r="M139" s="17" t="s">
        <v>1860</v>
      </c>
      <c r="N139" s="17" t="s">
        <v>687</v>
      </c>
      <c r="O139" s="17" t="s">
        <v>96</v>
      </c>
    </row>
    <row r="140" spans="1:15" x14ac:dyDescent="0.25">
      <c r="A140" s="12">
        <v>2139</v>
      </c>
      <c r="B140" s="13" t="s">
        <v>2967</v>
      </c>
      <c r="C140" s="13" t="s">
        <v>2968</v>
      </c>
      <c r="D140" s="14" t="s">
        <v>202</v>
      </c>
      <c r="E140" s="32" t="s">
        <v>701</v>
      </c>
      <c r="F140" s="14">
        <v>2</v>
      </c>
      <c r="G140" s="14"/>
      <c r="H140" s="14"/>
      <c r="I140" s="14"/>
      <c r="J140" s="15" t="s">
        <v>1996</v>
      </c>
      <c r="K140" s="15" t="s">
        <v>1940</v>
      </c>
      <c r="L140" s="17" t="s">
        <v>1997</v>
      </c>
      <c r="M140" s="17" t="s">
        <v>1941</v>
      </c>
      <c r="N140" s="17" t="s">
        <v>1035</v>
      </c>
      <c r="O140" s="17" t="s">
        <v>96</v>
      </c>
    </row>
    <row r="141" spans="1:15" x14ac:dyDescent="0.25">
      <c r="A141" s="12">
        <v>2140</v>
      </c>
      <c r="B141" s="13" t="s">
        <v>2969</v>
      </c>
      <c r="C141" s="13" t="s">
        <v>2970</v>
      </c>
      <c r="D141" s="14" t="s">
        <v>202</v>
      </c>
      <c r="E141" s="32" t="s">
        <v>701</v>
      </c>
      <c r="F141" s="14">
        <v>2</v>
      </c>
      <c r="G141" s="14"/>
      <c r="H141" s="14"/>
      <c r="I141" s="14"/>
      <c r="J141" s="15" t="s">
        <v>1078</v>
      </c>
      <c r="K141" s="15" t="s">
        <v>1597</v>
      </c>
      <c r="L141" s="17" t="s">
        <v>1079</v>
      </c>
      <c r="M141" s="17" t="s">
        <v>1599</v>
      </c>
      <c r="N141" s="17" t="s">
        <v>1547</v>
      </c>
      <c r="O141" s="17" t="s">
        <v>96</v>
      </c>
    </row>
    <row r="142" spans="1:15" x14ac:dyDescent="0.25">
      <c r="A142" s="12">
        <v>2141</v>
      </c>
      <c r="B142" s="13" t="s">
        <v>2971</v>
      </c>
      <c r="C142" s="13" t="s">
        <v>1998</v>
      </c>
      <c r="D142" s="14" t="s">
        <v>202</v>
      </c>
      <c r="E142" s="32" t="s">
        <v>701</v>
      </c>
      <c r="F142" s="14">
        <v>2</v>
      </c>
      <c r="G142" s="14"/>
      <c r="H142" s="14"/>
      <c r="I142" s="14"/>
      <c r="J142" s="15" t="s">
        <v>1999</v>
      </c>
      <c r="K142" s="15" t="s">
        <v>2000</v>
      </c>
      <c r="L142" s="17" t="s">
        <v>2001</v>
      </c>
      <c r="M142" s="17" t="s">
        <v>2002</v>
      </c>
      <c r="N142" s="17" t="s">
        <v>2003</v>
      </c>
      <c r="O142" s="17" t="s">
        <v>96</v>
      </c>
    </row>
    <row r="143" spans="1:15" x14ac:dyDescent="0.25">
      <c r="A143" s="12">
        <v>2142</v>
      </c>
      <c r="B143" s="13" t="s">
        <v>2972</v>
      </c>
      <c r="C143" s="13" t="s">
        <v>2973</v>
      </c>
      <c r="D143" s="14" t="s">
        <v>202</v>
      </c>
      <c r="E143" s="32" t="s">
        <v>701</v>
      </c>
      <c r="F143" s="14">
        <v>2</v>
      </c>
      <c r="G143" s="14"/>
      <c r="H143" s="14"/>
      <c r="I143" s="14"/>
      <c r="J143" s="15" t="s">
        <v>1268</v>
      </c>
      <c r="K143" s="15" t="s">
        <v>114</v>
      </c>
      <c r="L143" s="17" t="s">
        <v>1270</v>
      </c>
      <c r="M143" s="17" t="s">
        <v>1732</v>
      </c>
      <c r="N143" s="17" t="s">
        <v>1245</v>
      </c>
      <c r="O143" s="17" t="s">
        <v>96</v>
      </c>
    </row>
    <row r="144" spans="1:15" x14ac:dyDescent="0.25">
      <c r="A144" s="12">
        <v>2143</v>
      </c>
      <c r="B144" s="13" t="s">
        <v>2974</v>
      </c>
      <c r="C144" s="13" t="s">
        <v>2975</v>
      </c>
      <c r="D144" s="14" t="s">
        <v>202</v>
      </c>
      <c r="E144" s="32" t="s">
        <v>701</v>
      </c>
      <c r="F144" s="14">
        <v>2</v>
      </c>
      <c r="G144" s="14"/>
      <c r="H144" s="14"/>
      <c r="I144" s="14"/>
      <c r="J144" s="15" t="s">
        <v>157</v>
      </c>
      <c r="K144" s="15" t="s">
        <v>1704</v>
      </c>
      <c r="L144" s="17" t="s">
        <v>159</v>
      </c>
      <c r="M144" s="17" t="s">
        <v>1706</v>
      </c>
      <c r="N144" s="17" t="s">
        <v>2004</v>
      </c>
      <c r="O144" s="17" t="s">
        <v>96</v>
      </c>
    </row>
    <row r="145" spans="1:15" x14ac:dyDescent="0.25">
      <c r="A145" s="12">
        <v>2144</v>
      </c>
      <c r="B145" s="22" t="s">
        <v>662</v>
      </c>
      <c r="C145" s="13" t="s">
        <v>2906</v>
      </c>
      <c r="D145" s="14" t="s">
        <v>202</v>
      </c>
      <c r="E145" s="32" t="s">
        <v>729</v>
      </c>
      <c r="F145" s="14">
        <v>3</v>
      </c>
      <c r="G145" s="14"/>
      <c r="H145" s="14"/>
      <c r="I145" s="14"/>
      <c r="J145" s="15" t="s">
        <v>663</v>
      </c>
      <c r="K145" s="15" t="s">
        <v>1861</v>
      </c>
      <c r="L145" s="17" t="s">
        <v>664</v>
      </c>
      <c r="M145" s="17" t="s">
        <v>1862</v>
      </c>
      <c r="N145" s="17" t="s">
        <v>583</v>
      </c>
      <c r="O145" s="17" t="s">
        <v>96</v>
      </c>
    </row>
    <row r="146" spans="1:15" x14ac:dyDescent="0.25">
      <c r="A146" s="12">
        <v>2145</v>
      </c>
      <c r="B146" s="22" t="s">
        <v>2907</v>
      </c>
      <c r="C146" s="13" t="s">
        <v>2908</v>
      </c>
      <c r="D146" s="14" t="s">
        <v>202</v>
      </c>
      <c r="E146" s="32" t="s">
        <v>729</v>
      </c>
      <c r="F146" s="14">
        <v>3</v>
      </c>
      <c r="G146" s="14"/>
      <c r="H146" s="14"/>
      <c r="I146" s="14"/>
      <c r="J146" s="15" t="s">
        <v>1806</v>
      </c>
      <c r="K146" s="15" t="s">
        <v>1608</v>
      </c>
      <c r="L146" s="17" t="s">
        <v>1807</v>
      </c>
      <c r="M146" s="17" t="s">
        <v>1610</v>
      </c>
      <c r="N146" s="17" t="s">
        <v>1863</v>
      </c>
      <c r="O146" s="17" t="s">
        <v>96</v>
      </c>
    </row>
    <row r="147" spans="1:15" x14ac:dyDescent="0.25">
      <c r="A147" s="12">
        <v>2146</v>
      </c>
      <c r="B147" s="22" t="s">
        <v>2909</v>
      </c>
      <c r="C147" s="13" t="s">
        <v>2868</v>
      </c>
      <c r="D147" s="14" t="s">
        <v>202</v>
      </c>
      <c r="E147" s="32" t="s">
        <v>729</v>
      </c>
      <c r="F147" s="14">
        <v>3</v>
      </c>
      <c r="G147" s="14"/>
      <c r="H147" s="14"/>
      <c r="I147" s="14"/>
      <c r="J147" s="15" t="s">
        <v>1864</v>
      </c>
      <c r="K147" s="15" t="s">
        <v>114</v>
      </c>
      <c r="L147" s="17" t="s">
        <v>1865</v>
      </c>
      <c r="M147" s="17" t="s">
        <v>1732</v>
      </c>
      <c r="N147" s="17" t="s">
        <v>1818</v>
      </c>
      <c r="O147" s="17" t="s">
        <v>96</v>
      </c>
    </row>
    <row r="148" spans="1:15" x14ac:dyDescent="0.25">
      <c r="A148" s="12">
        <v>2147</v>
      </c>
      <c r="B148" s="22" t="s">
        <v>3047</v>
      </c>
      <c r="C148" s="13" t="s">
        <v>3048</v>
      </c>
      <c r="D148" s="14" t="s">
        <v>202</v>
      </c>
      <c r="E148" s="32" t="s">
        <v>729</v>
      </c>
      <c r="F148" s="14">
        <v>2</v>
      </c>
      <c r="G148" s="14"/>
      <c r="H148" s="14"/>
      <c r="I148" s="14"/>
      <c r="J148" s="15" t="s">
        <v>2157</v>
      </c>
      <c r="K148" s="15" t="s">
        <v>865</v>
      </c>
      <c r="L148" s="17" t="s">
        <v>2158</v>
      </c>
      <c r="M148" s="17" t="s">
        <v>867</v>
      </c>
      <c r="N148" s="17" t="s">
        <v>1141</v>
      </c>
      <c r="O148" s="17" t="s">
        <v>96</v>
      </c>
    </row>
    <row r="149" spans="1:15" x14ac:dyDescent="0.25">
      <c r="A149" s="12">
        <v>2148</v>
      </c>
      <c r="B149" s="22" t="s">
        <v>2185</v>
      </c>
      <c r="C149" s="13" t="s">
        <v>2186</v>
      </c>
      <c r="D149" s="14" t="s">
        <v>202</v>
      </c>
      <c r="E149" s="32" t="s">
        <v>729</v>
      </c>
      <c r="F149" s="14">
        <v>2</v>
      </c>
      <c r="G149" s="14"/>
      <c r="H149" s="14"/>
      <c r="I149" s="14"/>
      <c r="J149" s="15" t="s">
        <v>1304</v>
      </c>
      <c r="K149" s="15" t="s">
        <v>2187</v>
      </c>
      <c r="L149" s="17" t="s">
        <v>1305</v>
      </c>
      <c r="M149" s="17" t="s">
        <v>2188</v>
      </c>
      <c r="N149" s="17" t="s">
        <v>3363</v>
      </c>
      <c r="O149" s="17" t="s">
        <v>96</v>
      </c>
    </row>
    <row r="150" spans="1:15" x14ac:dyDescent="0.25">
      <c r="A150" s="12">
        <v>2149</v>
      </c>
      <c r="B150" s="22" t="s">
        <v>2159</v>
      </c>
      <c r="C150" s="13" t="s">
        <v>2160</v>
      </c>
      <c r="D150" s="14" t="s">
        <v>202</v>
      </c>
      <c r="E150" s="32" t="s">
        <v>729</v>
      </c>
      <c r="F150" s="14">
        <v>2</v>
      </c>
      <c r="G150" s="14"/>
      <c r="H150" s="14"/>
      <c r="I150" s="14"/>
      <c r="J150" s="15" t="s">
        <v>717</v>
      </c>
      <c r="K150" s="15" t="s">
        <v>2161</v>
      </c>
      <c r="L150" s="17" t="s">
        <v>718</v>
      </c>
      <c r="M150" s="17" t="s">
        <v>2162</v>
      </c>
      <c r="N150" s="17" t="s">
        <v>2163</v>
      </c>
      <c r="O150" s="17" t="s">
        <v>96</v>
      </c>
    </row>
    <row r="151" spans="1:15" x14ac:dyDescent="0.25">
      <c r="A151" s="12">
        <v>2150</v>
      </c>
      <c r="B151" s="22" t="s">
        <v>2164</v>
      </c>
      <c r="C151" s="13" t="s">
        <v>2165</v>
      </c>
      <c r="D151" s="14" t="s">
        <v>202</v>
      </c>
      <c r="E151" s="32" t="s">
        <v>729</v>
      </c>
      <c r="F151" s="14">
        <v>2</v>
      </c>
      <c r="G151" s="14"/>
      <c r="H151" s="14"/>
      <c r="I151" s="14"/>
      <c r="J151" s="15" t="s">
        <v>463</v>
      </c>
      <c r="K151" s="15" t="s">
        <v>2166</v>
      </c>
      <c r="L151" s="17" t="s">
        <v>465</v>
      </c>
      <c r="M151" s="17" t="s">
        <v>2167</v>
      </c>
      <c r="N151" s="17" t="s">
        <v>2168</v>
      </c>
      <c r="O151" s="17" t="s">
        <v>96</v>
      </c>
    </row>
    <row r="152" spans="1:15" x14ac:dyDescent="0.25">
      <c r="A152" s="12">
        <v>2151</v>
      </c>
      <c r="B152" s="22" t="s">
        <v>2169</v>
      </c>
      <c r="C152" s="13" t="s">
        <v>2170</v>
      </c>
      <c r="D152" s="14" t="s">
        <v>202</v>
      </c>
      <c r="E152" s="32" t="s">
        <v>729</v>
      </c>
      <c r="F152" s="14">
        <v>2</v>
      </c>
      <c r="G152" s="14"/>
      <c r="H152" s="14"/>
      <c r="I152" s="14"/>
      <c r="J152" s="15" t="s">
        <v>2171</v>
      </c>
      <c r="K152" s="15" t="s">
        <v>1667</v>
      </c>
      <c r="L152" s="17" t="s">
        <v>2172</v>
      </c>
      <c r="M152" s="17" t="s">
        <v>1669</v>
      </c>
      <c r="N152" s="17" t="s">
        <v>2173</v>
      </c>
      <c r="O152" s="17" t="s">
        <v>96</v>
      </c>
    </row>
    <row r="153" spans="1:15" x14ac:dyDescent="0.25">
      <c r="A153" s="12">
        <v>2152</v>
      </c>
      <c r="B153" s="13" t="s">
        <v>2174</v>
      </c>
      <c r="C153" s="13" t="s">
        <v>2175</v>
      </c>
      <c r="D153" s="14" t="s">
        <v>202</v>
      </c>
      <c r="E153" s="32" t="s">
        <v>729</v>
      </c>
      <c r="F153" s="14">
        <v>2</v>
      </c>
      <c r="G153" s="14"/>
      <c r="H153" s="14"/>
      <c r="I153" s="14"/>
      <c r="J153" s="15" t="s">
        <v>244</v>
      </c>
      <c r="K153" s="15" t="s">
        <v>2135</v>
      </c>
      <c r="L153" s="17" t="s">
        <v>245</v>
      </c>
      <c r="M153" s="17" t="s">
        <v>2136</v>
      </c>
      <c r="N153" s="17" t="s">
        <v>2176</v>
      </c>
      <c r="O153" s="17" t="s">
        <v>96</v>
      </c>
    </row>
    <row r="154" spans="1:15" x14ac:dyDescent="0.25">
      <c r="A154" s="12">
        <v>2153</v>
      </c>
      <c r="B154" s="13" t="s">
        <v>2027</v>
      </c>
      <c r="C154" s="13" t="s">
        <v>2177</v>
      </c>
      <c r="D154" s="14" t="s">
        <v>202</v>
      </c>
      <c r="E154" s="32" t="s">
        <v>729</v>
      </c>
      <c r="F154" s="14">
        <v>2</v>
      </c>
      <c r="G154" s="14"/>
      <c r="H154" s="14"/>
      <c r="I154" s="14"/>
      <c r="J154" s="15" t="s">
        <v>173</v>
      </c>
      <c r="K154" s="15" t="s">
        <v>2178</v>
      </c>
      <c r="L154" s="17" t="s">
        <v>175</v>
      </c>
      <c r="M154" s="17" t="s">
        <v>2179</v>
      </c>
      <c r="N154" s="17" t="s">
        <v>2180</v>
      </c>
      <c r="O154" s="17" t="s">
        <v>96</v>
      </c>
    </row>
    <row r="155" spans="1:15" x14ac:dyDescent="0.25">
      <c r="A155" s="12">
        <v>2154</v>
      </c>
      <c r="B155" s="13" t="s">
        <v>2181</v>
      </c>
      <c r="C155" s="13" t="s">
        <v>2020</v>
      </c>
      <c r="D155" s="14" t="s">
        <v>202</v>
      </c>
      <c r="E155" s="32" t="s">
        <v>729</v>
      </c>
      <c r="F155" s="14">
        <v>2</v>
      </c>
      <c r="G155" s="14"/>
      <c r="H155" s="14"/>
      <c r="I155" s="14"/>
      <c r="J155" s="15" t="s">
        <v>2182</v>
      </c>
      <c r="K155" s="15" t="s">
        <v>1859</v>
      </c>
      <c r="L155" s="17" t="s">
        <v>2183</v>
      </c>
      <c r="M155" s="17" t="s">
        <v>1860</v>
      </c>
      <c r="N155" s="17" t="s">
        <v>2184</v>
      </c>
      <c r="O155" s="17" t="s">
        <v>96</v>
      </c>
    </row>
    <row r="156" spans="1:15" x14ac:dyDescent="0.25">
      <c r="A156" s="12">
        <v>2155</v>
      </c>
      <c r="B156" s="13" t="s">
        <v>3461</v>
      </c>
      <c r="C156" s="13" t="s">
        <v>3462</v>
      </c>
      <c r="D156" s="14"/>
      <c r="E156" s="32" t="s">
        <v>729</v>
      </c>
      <c r="F156" s="14">
        <v>3</v>
      </c>
      <c r="G156" s="14"/>
      <c r="H156" s="14"/>
      <c r="I156" s="14"/>
      <c r="J156" s="15" t="s">
        <v>460</v>
      </c>
      <c r="K156" s="15" t="s">
        <v>3463</v>
      </c>
      <c r="L156" s="17" t="s">
        <v>461</v>
      </c>
      <c r="M156" s="17" t="s">
        <v>3464</v>
      </c>
      <c r="N156" s="17" t="s">
        <v>3465</v>
      </c>
      <c r="O156" s="17" t="s">
        <v>96</v>
      </c>
    </row>
    <row r="157" spans="1:15" x14ac:dyDescent="0.25">
      <c r="A157" s="12">
        <v>2156</v>
      </c>
      <c r="B157" s="13" t="s">
        <v>2910</v>
      </c>
      <c r="C157" s="13" t="s">
        <v>2911</v>
      </c>
      <c r="D157" s="14" t="s">
        <v>202</v>
      </c>
      <c r="E157" s="32" t="s">
        <v>757</v>
      </c>
      <c r="F157" s="14">
        <v>3</v>
      </c>
      <c r="G157" s="14"/>
      <c r="H157" s="14"/>
      <c r="I157" s="14"/>
      <c r="J157" s="15" t="s">
        <v>1868</v>
      </c>
      <c r="K157" s="15" t="s">
        <v>1808</v>
      </c>
      <c r="L157" s="17" t="s">
        <v>1869</v>
      </c>
      <c r="M157" s="17" t="s">
        <v>1809</v>
      </c>
      <c r="N157" s="17" t="s">
        <v>939</v>
      </c>
      <c r="O157" s="17" t="s">
        <v>96</v>
      </c>
    </row>
    <row r="158" spans="1:15" x14ac:dyDescent="0.25">
      <c r="A158" s="12">
        <v>2157</v>
      </c>
      <c r="B158" s="13" t="s">
        <v>2912</v>
      </c>
      <c r="C158" s="13" t="s">
        <v>2913</v>
      </c>
      <c r="D158" s="14" t="s">
        <v>202</v>
      </c>
      <c r="E158" s="32" t="s">
        <v>757</v>
      </c>
      <c r="F158" s="14">
        <v>3</v>
      </c>
      <c r="G158" s="14"/>
      <c r="H158" s="14"/>
      <c r="I158" s="14"/>
      <c r="J158" s="15" t="s">
        <v>1870</v>
      </c>
      <c r="K158" s="15" t="s">
        <v>1871</v>
      </c>
      <c r="L158" s="17" t="s">
        <v>1872</v>
      </c>
      <c r="M158" s="17" t="s">
        <v>1873</v>
      </c>
      <c r="N158" s="17" t="s">
        <v>1874</v>
      </c>
      <c r="O158" s="17" t="s">
        <v>96</v>
      </c>
    </row>
    <row r="159" spans="1:15" x14ac:dyDescent="0.25">
      <c r="A159" s="12">
        <v>2158</v>
      </c>
      <c r="B159" s="22" t="s">
        <v>2914</v>
      </c>
      <c r="C159" s="13" t="s">
        <v>2915</v>
      </c>
      <c r="D159" s="14" t="s">
        <v>202</v>
      </c>
      <c r="E159" s="32" t="s">
        <v>757</v>
      </c>
      <c r="F159" s="14">
        <v>3</v>
      </c>
      <c r="G159" s="14"/>
      <c r="H159" s="14"/>
      <c r="I159" s="14"/>
      <c r="J159" s="15" t="s">
        <v>1875</v>
      </c>
      <c r="K159" s="15" t="s">
        <v>1648</v>
      </c>
      <c r="L159" s="17" t="s">
        <v>1876</v>
      </c>
      <c r="M159" s="17" t="s">
        <v>1568</v>
      </c>
      <c r="N159" s="17" t="s">
        <v>797</v>
      </c>
      <c r="O159" s="17" t="s">
        <v>96</v>
      </c>
    </row>
    <row r="160" spans="1:15" x14ac:dyDescent="0.25">
      <c r="A160" s="12">
        <v>2159</v>
      </c>
      <c r="B160" s="22" t="s">
        <v>2916</v>
      </c>
      <c r="C160" s="13" t="s">
        <v>2917</v>
      </c>
      <c r="D160" s="14" t="s">
        <v>202</v>
      </c>
      <c r="E160" s="32" t="s">
        <v>757</v>
      </c>
      <c r="F160" s="14">
        <v>3</v>
      </c>
      <c r="G160" s="14"/>
      <c r="H160" s="14"/>
      <c r="I160" s="14"/>
      <c r="J160" s="15" t="s">
        <v>460</v>
      </c>
      <c r="K160" s="15" t="s">
        <v>1582</v>
      </c>
      <c r="L160" s="17" t="s">
        <v>461</v>
      </c>
      <c r="M160" s="17" t="s">
        <v>1583</v>
      </c>
      <c r="N160" s="17" t="s">
        <v>1569</v>
      </c>
      <c r="O160" s="17" t="s">
        <v>96</v>
      </c>
    </row>
    <row r="161" spans="1:15" x14ac:dyDescent="0.25">
      <c r="A161" s="12">
        <v>2160</v>
      </c>
      <c r="B161" s="22" t="s">
        <v>2918</v>
      </c>
      <c r="C161" s="13" t="s">
        <v>2919</v>
      </c>
      <c r="D161" s="14" t="s">
        <v>202</v>
      </c>
      <c r="E161" s="32" t="s">
        <v>757</v>
      </c>
      <c r="F161" s="14">
        <v>3</v>
      </c>
      <c r="G161" s="14"/>
      <c r="H161" s="14"/>
      <c r="I161" s="14"/>
      <c r="J161" s="15" t="s">
        <v>1877</v>
      </c>
      <c r="K161" s="15" t="s">
        <v>1878</v>
      </c>
      <c r="L161" s="17" t="s">
        <v>1879</v>
      </c>
      <c r="M161" s="17" t="s">
        <v>1880</v>
      </c>
      <c r="N161" s="17" t="s">
        <v>1881</v>
      </c>
      <c r="O161" s="17" t="s">
        <v>96</v>
      </c>
    </row>
    <row r="162" spans="1:15" x14ac:dyDescent="0.25">
      <c r="A162" s="12">
        <v>2161</v>
      </c>
      <c r="B162" s="13" t="s">
        <v>2921</v>
      </c>
      <c r="C162" s="13" t="s">
        <v>2885</v>
      </c>
      <c r="D162" s="14" t="s">
        <v>202</v>
      </c>
      <c r="E162" s="32" t="s">
        <v>901</v>
      </c>
      <c r="F162" s="14">
        <v>3</v>
      </c>
      <c r="G162" s="14"/>
      <c r="H162" s="14"/>
      <c r="I162" s="14"/>
      <c r="J162" s="15" t="s">
        <v>943</v>
      </c>
      <c r="K162" s="15" t="s">
        <v>1772</v>
      </c>
      <c r="L162" s="17" t="s">
        <v>945</v>
      </c>
      <c r="M162" s="17" t="s">
        <v>1773</v>
      </c>
      <c r="N162" s="17" t="s">
        <v>1915</v>
      </c>
      <c r="O162" s="17" t="s">
        <v>96</v>
      </c>
    </row>
    <row r="163" spans="1:15" x14ac:dyDescent="0.25">
      <c r="A163" s="12">
        <v>2162</v>
      </c>
      <c r="B163" s="13" t="s">
        <v>2922</v>
      </c>
      <c r="C163" s="13" t="s">
        <v>2923</v>
      </c>
      <c r="D163" s="14" t="s">
        <v>202</v>
      </c>
      <c r="E163" s="32" t="s">
        <v>901</v>
      </c>
      <c r="F163" s="14">
        <v>3</v>
      </c>
      <c r="G163" s="14"/>
      <c r="H163" s="14"/>
      <c r="I163" s="14"/>
      <c r="J163" s="15" t="s">
        <v>520</v>
      </c>
      <c r="K163" s="15" t="s">
        <v>1916</v>
      </c>
      <c r="L163" s="17" t="s">
        <v>522</v>
      </c>
      <c r="M163" s="17" t="s">
        <v>1917</v>
      </c>
      <c r="N163" s="17" t="s">
        <v>1918</v>
      </c>
      <c r="O163" s="17" t="s">
        <v>96</v>
      </c>
    </row>
    <row r="164" spans="1:15" x14ac:dyDescent="0.25">
      <c r="A164" s="12">
        <v>2163</v>
      </c>
      <c r="B164" s="13" t="s">
        <v>2924</v>
      </c>
      <c r="C164" s="13" t="s">
        <v>2925</v>
      </c>
      <c r="D164" s="14" t="s">
        <v>202</v>
      </c>
      <c r="E164" s="32" t="s">
        <v>901</v>
      </c>
      <c r="F164" s="14">
        <v>3</v>
      </c>
      <c r="G164" s="14"/>
      <c r="H164" s="14"/>
      <c r="I164" s="14"/>
      <c r="J164" s="15" t="s">
        <v>1919</v>
      </c>
      <c r="K164" s="15" t="s">
        <v>1566</v>
      </c>
      <c r="L164" s="17" t="s">
        <v>1920</v>
      </c>
      <c r="M164" s="17" t="s">
        <v>1595</v>
      </c>
      <c r="N164" s="17" t="s">
        <v>1921</v>
      </c>
      <c r="O164" s="17" t="s">
        <v>96</v>
      </c>
    </row>
    <row r="165" spans="1:15" x14ac:dyDescent="0.25">
      <c r="A165" s="12">
        <v>2164</v>
      </c>
      <c r="B165" s="13" t="s">
        <v>2926</v>
      </c>
      <c r="C165" s="13" t="s">
        <v>2927</v>
      </c>
      <c r="D165" s="14" t="s">
        <v>202</v>
      </c>
      <c r="E165" s="32" t="s">
        <v>901</v>
      </c>
      <c r="F165" s="14">
        <v>3</v>
      </c>
      <c r="G165" s="14"/>
      <c r="H165" s="14"/>
      <c r="I165" s="14"/>
      <c r="J165" s="15" t="s">
        <v>1922</v>
      </c>
      <c r="K165" s="15" t="s">
        <v>1675</v>
      </c>
      <c r="L165" s="17" t="s">
        <v>1923</v>
      </c>
      <c r="M165" s="17" t="s">
        <v>1676</v>
      </c>
      <c r="N165" s="17" t="s">
        <v>1924</v>
      </c>
      <c r="O165" s="17" t="s">
        <v>96</v>
      </c>
    </row>
    <row r="166" spans="1:15" x14ac:dyDescent="0.25">
      <c r="A166" s="12">
        <v>2165</v>
      </c>
      <c r="B166" s="13" t="s">
        <v>2928</v>
      </c>
      <c r="C166" s="13" t="s">
        <v>2929</v>
      </c>
      <c r="D166" s="14" t="s">
        <v>202</v>
      </c>
      <c r="E166" s="32" t="s">
        <v>901</v>
      </c>
      <c r="F166" s="14">
        <v>3</v>
      </c>
      <c r="G166" s="14"/>
      <c r="H166" s="14"/>
      <c r="I166" s="14"/>
      <c r="J166" s="15" t="s">
        <v>1925</v>
      </c>
      <c r="K166" s="15" t="s">
        <v>1679</v>
      </c>
      <c r="L166" s="17" t="s">
        <v>1926</v>
      </c>
      <c r="M166" s="17" t="s">
        <v>1681</v>
      </c>
      <c r="N166" s="17" t="s">
        <v>1699</v>
      </c>
      <c r="O166" s="17" t="s">
        <v>96</v>
      </c>
    </row>
    <row r="167" spans="1:15" x14ac:dyDescent="0.25">
      <c r="A167" s="12">
        <v>2166</v>
      </c>
      <c r="B167" s="13" t="s">
        <v>2930</v>
      </c>
      <c r="C167" s="13" t="s">
        <v>2795</v>
      </c>
      <c r="D167" s="14" t="s">
        <v>202</v>
      </c>
      <c r="E167" s="32" t="s">
        <v>901</v>
      </c>
      <c r="F167" s="14">
        <v>3</v>
      </c>
      <c r="G167" s="14"/>
      <c r="H167" s="14"/>
      <c r="I167" s="14"/>
      <c r="J167" s="15" t="s">
        <v>1927</v>
      </c>
      <c r="K167" s="15" t="s">
        <v>1493</v>
      </c>
      <c r="L167" s="17" t="s">
        <v>1928</v>
      </c>
      <c r="M167" s="17" t="s">
        <v>1495</v>
      </c>
      <c r="N167" s="17" t="s">
        <v>1929</v>
      </c>
      <c r="O167" s="17" t="s">
        <v>96</v>
      </c>
    </row>
    <row r="168" spans="1:15" x14ac:dyDescent="0.25">
      <c r="A168" s="12">
        <v>2167</v>
      </c>
      <c r="B168" s="13" t="s">
        <v>2931</v>
      </c>
      <c r="C168" s="13" t="s">
        <v>2932</v>
      </c>
      <c r="D168" s="14" t="s">
        <v>202</v>
      </c>
      <c r="E168" s="32" t="s">
        <v>901</v>
      </c>
      <c r="F168" s="14">
        <v>3</v>
      </c>
      <c r="G168" s="14"/>
      <c r="H168" s="14"/>
      <c r="I168" s="14"/>
      <c r="J168" s="15" t="s">
        <v>1930</v>
      </c>
      <c r="K168" s="15" t="s">
        <v>1630</v>
      </c>
      <c r="L168" s="17" t="s">
        <v>1931</v>
      </c>
      <c r="M168" s="17" t="s">
        <v>1632</v>
      </c>
      <c r="N168" s="17" t="s">
        <v>417</v>
      </c>
      <c r="O168" s="17" t="s">
        <v>96</v>
      </c>
    </row>
    <row r="169" spans="1:15" x14ac:dyDescent="0.25">
      <c r="A169" s="12">
        <v>2168</v>
      </c>
      <c r="B169" s="13" t="s">
        <v>2933</v>
      </c>
      <c r="C169" s="13" t="s">
        <v>1932</v>
      </c>
      <c r="D169" s="14" t="s">
        <v>202</v>
      </c>
      <c r="E169" s="32" t="s">
        <v>901</v>
      </c>
      <c r="F169" s="14">
        <v>3</v>
      </c>
      <c r="G169" s="14"/>
      <c r="H169" s="14"/>
      <c r="I169" s="14"/>
      <c r="J169" s="15" t="s">
        <v>1933</v>
      </c>
      <c r="K169" s="15" t="s">
        <v>1934</v>
      </c>
      <c r="L169" s="17" t="s">
        <v>1935</v>
      </c>
      <c r="M169" s="17" t="s">
        <v>1936</v>
      </c>
      <c r="N169" s="17" t="s">
        <v>1937</v>
      </c>
      <c r="O169" s="17" t="s">
        <v>96</v>
      </c>
    </row>
    <row r="170" spans="1:15" x14ac:dyDescent="0.25">
      <c r="A170" s="12">
        <v>2169</v>
      </c>
      <c r="B170" s="13" t="s">
        <v>2990</v>
      </c>
      <c r="C170" s="13" t="s">
        <v>2991</v>
      </c>
      <c r="D170" s="14" t="s">
        <v>202</v>
      </c>
      <c r="E170" s="32" t="s">
        <v>901</v>
      </c>
      <c r="F170" s="14">
        <v>2</v>
      </c>
      <c r="G170" s="14"/>
      <c r="H170" s="14"/>
      <c r="I170" s="14"/>
      <c r="J170" s="15" t="s">
        <v>766</v>
      </c>
      <c r="K170" s="15" t="s">
        <v>2078</v>
      </c>
      <c r="L170" s="17" t="s">
        <v>767</v>
      </c>
      <c r="M170" s="17" t="s">
        <v>2079</v>
      </c>
      <c r="N170" s="17" t="s">
        <v>2080</v>
      </c>
      <c r="O170" s="17" t="s">
        <v>96</v>
      </c>
    </row>
    <row r="171" spans="1:15" x14ac:dyDescent="0.25">
      <c r="A171" s="12">
        <v>2170</v>
      </c>
      <c r="B171" s="13" t="s">
        <v>2992</v>
      </c>
      <c r="C171" s="13" t="s">
        <v>2819</v>
      </c>
      <c r="D171" s="14" t="s">
        <v>202</v>
      </c>
      <c r="E171" s="32" t="s">
        <v>901</v>
      </c>
      <c r="F171" s="14">
        <v>2</v>
      </c>
      <c r="G171" s="14"/>
      <c r="H171" s="14"/>
      <c r="I171" s="14"/>
      <c r="J171" s="15" t="s">
        <v>829</v>
      </c>
      <c r="K171" s="15" t="s">
        <v>2081</v>
      </c>
      <c r="L171" s="17" t="s">
        <v>830</v>
      </c>
      <c r="M171" s="17" t="s">
        <v>2082</v>
      </c>
      <c r="N171" s="17" t="s">
        <v>1445</v>
      </c>
      <c r="O171" s="17" t="s">
        <v>96</v>
      </c>
    </row>
    <row r="172" spans="1:15" x14ac:dyDescent="0.25">
      <c r="A172" s="12">
        <v>2171</v>
      </c>
      <c r="B172" s="13" t="s">
        <v>2993</v>
      </c>
      <c r="C172" s="13" t="s">
        <v>2994</v>
      </c>
      <c r="D172" s="14" t="s">
        <v>202</v>
      </c>
      <c r="E172" s="32" t="s">
        <v>901</v>
      </c>
      <c r="F172" s="14">
        <v>2</v>
      </c>
      <c r="G172" s="14"/>
      <c r="H172" s="14"/>
      <c r="I172" s="14"/>
      <c r="J172" s="15" t="s">
        <v>2083</v>
      </c>
      <c r="K172" s="15" t="s">
        <v>2084</v>
      </c>
      <c r="L172" s="17" t="s">
        <v>2085</v>
      </c>
      <c r="M172" s="17" t="s">
        <v>2086</v>
      </c>
      <c r="N172" s="17" t="s">
        <v>2087</v>
      </c>
      <c r="O172" s="17" t="s">
        <v>96</v>
      </c>
    </row>
    <row r="173" spans="1:15" x14ac:dyDescent="0.25">
      <c r="A173" s="12">
        <v>2172</v>
      </c>
      <c r="B173" s="13" t="s">
        <v>2995</v>
      </c>
      <c r="C173" s="13" t="s">
        <v>2996</v>
      </c>
      <c r="D173" s="14" t="s">
        <v>202</v>
      </c>
      <c r="E173" s="32" t="s">
        <v>901</v>
      </c>
      <c r="F173" s="14">
        <v>2</v>
      </c>
      <c r="G173" s="14"/>
      <c r="H173" s="14"/>
      <c r="I173" s="14"/>
      <c r="J173" s="15" t="s">
        <v>2088</v>
      </c>
      <c r="K173" s="15" t="s">
        <v>2089</v>
      </c>
      <c r="L173" s="17" t="s">
        <v>2090</v>
      </c>
      <c r="M173" s="17" t="s">
        <v>2091</v>
      </c>
      <c r="N173" s="17" t="s">
        <v>1548</v>
      </c>
      <c r="O173" s="17" t="s">
        <v>96</v>
      </c>
    </row>
    <row r="174" spans="1:15" x14ac:dyDescent="0.25">
      <c r="A174" s="12">
        <v>2173</v>
      </c>
      <c r="B174" s="13" t="s">
        <v>2997</v>
      </c>
      <c r="C174" s="13" t="s">
        <v>2998</v>
      </c>
      <c r="D174" s="14" t="s">
        <v>202</v>
      </c>
      <c r="E174" s="32" t="s">
        <v>901</v>
      </c>
      <c r="F174" s="14">
        <v>2</v>
      </c>
      <c r="G174" s="14"/>
      <c r="H174" s="14"/>
      <c r="I174" s="14"/>
      <c r="J174" s="15" t="s">
        <v>2092</v>
      </c>
      <c r="K174" s="15" t="s">
        <v>1634</v>
      </c>
      <c r="L174" s="17" t="s">
        <v>2093</v>
      </c>
      <c r="M174" s="17" t="s">
        <v>1635</v>
      </c>
      <c r="N174" s="17" t="s">
        <v>2094</v>
      </c>
      <c r="O174" s="17" t="s">
        <v>96</v>
      </c>
    </row>
    <row r="175" spans="1:15" x14ac:dyDescent="0.25">
      <c r="A175" s="12">
        <v>2174</v>
      </c>
      <c r="B175" s="13" t="s">
        <v>2999</v>
      </c>
      <c r="C175" s="13" t="s">
        <v>3000</v>
      </c>
      <c r="D175" s="14" t="s">
        <v>202</v>
      </c>
      <c r="E175" s="32" t="s">
        <v>901</v>
      </c>
      <c r="F175" s="14">
        <v>2</v>
      </c>
      <c r="G175" s="14"/>
      <c r="H175" s="14"/>
      <c r="I175" s="14"/>
      <c r="J175" s="15" t="s">
        <v>2095</v>
      </c>
      <c r="K175" s="15" t="s">
        <v>1608</v>
      </c>
      <c r="L175" s="17" t="s">
        <v>2096</v>
      </c>
      <c r="M175" s="17" t="s">
        <v>1610</v>
      </c>
      <c r="N175" s="17" t="s">
        <v>2097</v>
      </c>
      <c r="O175" s="17" t="s">
        <v>96</v>
      </c>
    </row>
    <row r="176" spans="1:15" x14ac:dyDescent="0.25">
      <c r="A176" s="12">
        <v>2175</v>
      </c>
      <c r="B176" s="13" t="s">
        <v>3001</v>
      </c>
      <c r="C176" s="13" t="s">
        <v>3002</v>
      </c>
      <c r="D176" s="14" t="s">
        <v>202</v>
      </c>
      <c r="E176" s="32" t="s">
        <v>901</v>
      </c>
      <c r="F176" s="14">
        <v>2</v>
      </c>
      <c r="G176" s="14"/>
      <c r="H176" s="14"/>
      <c r="I176" s="14"/>
      <c r="J176" s="15" t="s">
        <v>890</v>
      </c>
      <c r="K176" s="15" t="s">
        <v>2098</v>
      </c>
      <c r="L176" s="17" t="s">
        <v>891</v>
      </c>
      <c r="M176" s="17" t="s">
        <v>2099</v>
      </c>
      <c r="N176" s="17" t="s">
        <v>2100</v>
      </c>
      <c r="O176" s="17" t="s">
        <v>96</v>
      </c>
    </row>
    <row r="177" spans="1:15" x14ac:dyDescent="0.25">
      <c r="A177" s="12">
        <v>2176</v>
      </c>
      <c r="B177" s="13" t="s">
        <v>3003</v>
      </c>
      <c r="C177" s="13" t="s">
        <v>3004</v>
      </c>
      <c r="D177" s="14" t="s">
        <v>202</v>
      </c>
      <c r="E177" s="32" t="s">
        <v>901</v>
      </c>
      <c r="F177" s="14">
        <v>2</v>
      </c>
      <c r="G177" s="14"/>
      <c r="H177" s="14"/>
      <c r="I177" s="14"/>
      <c r="J177" s="15" t="s">
        <v>2101</v>
      </c>
      <c r="K177" s="15" t="s">
        <v>2102</v>
      </c>
      <c r="L177" s="17" t="s">
        <v>2103</v>
      </c>
      <c r="M177" s="17" t="s">
        <v>2104</v>
      </c>
      <c r="N177" s="17" t="s">
        <v>1249</v>
      </c>
      <c r="O177" s="17" t="s">
        <v>96</v>
      </c>
    </row>
    <row r="178" spans="1:15" x14ac:dyDescent="0.25">
      <c r="A178" s="12">
        <v>2177</v>
      </c>
      <c r="B178" s="13" t="s">
        <v>3005</v>
      </c>
      <c r="C178" s="13" t="s">
        <v>3006</v>
      </c>
      <c r="D178" s="14" t="s">
        <v>202</v>
      </c>
      <c r="E178" s="32" t="s">
        <v>901</v>
      </c>
      <c r="F178" s="14">
        <v>2</v>
      </c>
      <c r="G178" s="14"/>
      <c r="H178" s="14"/>
      <c r="I178" s="14"/>
      <c r="J178" s="15" t="s">
        <v>2105</v>
      </c>
      <c r="K178" s="15" t="s">
        <v>865</v>
      </c>
      <c r="L178" s="17" t="s">
        <v>2106</v>
      </c>
      <c r="M178" s="17" t="s">
        <v>867</v>
      </c>
      <c r="N178" s="17" t="s">
        <v>2107</v>
      </c>
      <c r="O178" s="17" t="s">
        <v>96</v>
      </c>
    </row>
    <row r="179" spans="1:15" x14ac:dyDescent="0.25">
      <c r="A179" s="12">
        <v>2178</v>
      </c>
      <c r="B179" s="13" t="s">
        <v>3007</v>
      </c>
      <c r="C179" s="13" t="s">
        <v>3008</v>
      </c>
      <c r="D179" s="14" t="s">
        <v>202</v>
      </c>
      <c r="E179" s="32" t="s">
        <v>901</v>
      </c>
      <c r="F179" s="14">
        <v>2</v>
      </c>
      <c r="G179" s="14"/>
      <c r="H179" s="14"/>
      <c r="I179" s="14"/>
      <c r="J179" s="15" t="s">
        <v>2108</v>
      </c>
      <c r="K179" s="15" t="s">
        <v>1648</v>
      </c>
      <c r="L179" s="17" t="s">
        <v>2109</v>
      </c>
      <c r="M179" s="17" t="s">
        <v>1568</v>
      </c>
      <c r="N179" s="17" t="s">
        <v>2110</v>
      </c>
      <c r="O179" s="17" t="s">
        <v>96</v>
      </c>
    </row>
    <row r="180" spans="1:15" x14ac:dyDescent="0.25">
      <c r="A180" s="12">
        <v>2179</v>
      </c>
      <c r="B180" s="13" t="s">
        <v>3051</v>
      </c>
      <c r="C180" s="13" t="s">
        <v>3052</v>
      </c>
      <c r="D180" s="14" t="s">
        <v>202</v>
      </c>
      <c r="E180" s="32" t="s">
        <v>1942</v>
      </c>
      <c r="F180" s="14">
        <v>2</v>
      </c>
      <c r="G180" s="14"/>
      <c r="H180" s="14"/>
      <c r="I180" s="14"/>
      <c r="J180" s="15" t="s">
        <v>2190</v>
      </c>
      <c r="K180" s="15" t="s">
        <v>1573</v>
      </c>
      <c r="L180" s="17" t="s">
        <v>2191</v>
      </c>
      <c r="M180" s="17" t="s">
        <v>1574</v>
      </c>
      <c r="N180" s="17" t="s">
        <v>996</v>
      </c>
      <c r="O180" s="17" t="s">
        <v>96</v>
      </c>
    </row>
    <row r="181" spans="1:15" x14ac:dyDescent="0.25">
      <c r="A181" s="12">
        <v>2180</v>
      </c>
      <c r="B181" s="13" t="s">
        <v>2886</v>
      </c>
      <c r="C181" s="13" t="s">
        <v>2887</v>
      </c>
      <c r="D181" s="14" t="s">
        <v>202</v>
      </c>
      <c r="E181" s="32" t="s">
        <v>530</v>
      </c>
      <c r="F181" s="14">
        <v>3</v>
      </c>
      <c r="G181" s="14"/>
      <c r="H181" s="14"/>
      <c r="I181" s="14"/>
      <c r="J181" s="15" t="s">
        <v>1774</v>
      </c>
      <c r="K181" s="15" t="s">
        <v>1775</v>
      </c>
      <c r="L181" s="17" t="s">
        <v>1776</v>
      </c>
      <c r="M181" s="17" t="s">
        <v>1777</v>
      </c>
      <c r="N181" s="17" t="s">
        <v>1778</v>
      </c>
      <c r="O181" s="17" t="s">
        <v>96</v>
      </c>
    </row>
    <row r="182" spans="1:15" x14ac:dyDescent="0.25">
      <c r="A182" s="12">
        <v>2181</v>
      </c>
      <c r="B182" s="13" t="s">
        <v>2541</v>
      </c>
      <c r="C182" s="13" t="s">
        <v>3017</v>
      </c>
      <c r="D182" s="14" t="s">
        <v>202</v>
      </c>
      <c r="E182" s="32" t="s">
        <v>530</v>
      </c>
      <c r="F182" s="14">
        <v>2</v>
      </c>
      <c r="G182" s="14"/>
      <c r="H182" s="14"/>
      <c r="I182" s="14"/>
      <c r="J182" s="15" t="s">
        <v>886</v>
      </c>
      <c r="K182" s="15" t="s">
        <v>2122</v>
      </c>
      <c r="L182" s="17" t="s">
        <v>887</v>
      </c>
      <c r="M182" s="17" t="s">
        <v>2123</v>
      </c>
      <c r="N182" s="17" t="s">
        <v>3466</v>
      </c>
      <c r="O182" s="17" t="s">
        <v>96</v>
      </c>
    </row>
    <row r="183" spans="1:15" x14ac:dyDescent="0.25">
      <c r="A183" s="12">
        <v>2182</v>
      </c>
      <c r="B183" s="13" t="s">
        <v>3018</v>
      </c>
      <c r="C183" s="13" t="s">
        <v>3019</v>
      </c>
      <c r="D183" s="14" t="s">
        <v>202</v>
      </c>
      <c r="E183" s="32" t="s">
        <v>530</v>
      </c>
      <c r="F183" s="14">
        <v>2</v>
      </c>
      <c r="G183" s="14"/>
      <c r="H183" s="14"/>
      <c r="I183" s="14"/>
      <c r="J183" s="15" t="s">
        <v>638</v>
      </c>
      <c r="K183" s="15" t="s">
        <v>2124</v>
      </c>
      <c r="L183" s="17" t="s">
        <v>639</v>
      </c>
      <c r="M183" s="17" t="s">
        <v>2125</v>
      </c>
      <c r="N183" s="17" t="s">
        <v>1162</v>
      </c>
      <c r="O183" s="17" t="s">
        <v>96</v>
      </c>
    </row>
    <row r="184" spans="1:15" x14ac:dyDescent="0.25">
      <c r="A184" s="12">
        <v>2183</v>
      </c>
      <c r="B184" s="13" t="s">
        <v>2840</v>
      </c>
      <c r="C184" s="13" t="s">
        <v>3020</v>
      </c>
      <c r="D184" s="14" t="s">
        <v>202</v>
      </c>
      <c r="E184" s="32" t="s">
        <v>530</v>
      </c>
      <c r="F184" s="14">
        <v>2</v>
      </c>
      <c r="G184" s="14"/>
      <c r="H184" s="14"/>
      <c r="I184" s="14"/>
      <c r="J184" s="15" t="s">
        <v>768</v>
      </c>
      <c r="K184" s="15" t="s">
        <v>1718</v>
      </c>
      <c r="L184" s="17" t="s">
        <v>769</v>
      </c>
      <c r="M184" s="17" t="s">
        <v>1719</v>
      </c>
      <c r="N184" s="17" t="s">
        <v>3467</v>
      </c>
      <c r="O184" s="17" t="s">
        <v>96</v>
      </c>
    </row>
    <row r="185" spans="1:15" x14ac:dyDescent="0.25">
      <c r="A185" s="12">
        <v>2184</v>
      </c>
      <c r="B185" s="13" t="s">
        <v>2578</v>
      </c>
      <c r="C185" s="13" t="s">
        <v>3021</v>
      </c>
      <c r="D185" s="14" t="s">
        <v>202</v>
      </c>
      <c r="E185" s="32" t="s">
        <v>530</v>
      </c>
      <c r="F185" s="14">
        <v>2</v>
      </c>
      <c r="G185" s="14"/>
      <c r="H185" s="14"/>
      <c r="I185" s="14"/>
      <c r="J185" s="15" t="s">
        <v>310</v>
      </c>
      <c r="K185" s="15" t="s">
        <v>2126</v>
      </c>
      <c r="L185" s="17" t="s">
        <v>312</v>
      </c>
      <c r="M185" s="17" t="s">
        <v>2127</v>
      </c>
      <c r="N185" s="17" t="s">
        <v>2120</v>
      </c>
      <c r="O185" s="17" t="s">
        <v>96</v>
      </c>
    </row>
    <row r="186" spans="1:15" x14ac:dyDescent="0.25">
      <c r="A186" s="12">
        <v>2185</v>
      </c>
      <c r="B186" s="13" t="s">
        <v>3049</v>
      </c>
      <c r="C186" s="13" t="s">
        <v>3050</v>
      </c>
      <c r="D186" s="14" t="s">
        <v>202</v>
      </c>
      <c r="E186" s="32" t="s">
        <v>1942</v>
      </c>
      <c r="F186" s="14">
        <v>2</v>
      </c>
      <c r="G186" s="14"/>
      <c r="H186" s="14"/>
      <c r="I186" s="14"/>
      <c r="J186" s="15" t="s">
        <v>590</v>
      </c>
      <c r="K186" s="15" t="s">
        <v>1584</v>
      </c>
      <c r="L186" s="17" t="s">
        <v>591</v>
      </c>
      <c r="M186" s="17" t="s">
        <v>1585</v>
      </c>
      <c r="N186" s="17" t="s">
        <v>2189</v>
      </c>
      <c r="O186" s="17" t="s">
        <v>96</v>
      </c>
    </row>
    <row r="187" spans="1:15" x14ac:dyDescent="0.25">
      <c r="A187" s="12">
        <v>2186</v>
      </c>
      <c r="B187" s="13" t="s">
        <v>2840</v>
      </c>
      <c r="C187" s="13" t="s">
        <v>3053</v>
      </c>
      <c r="D187" s="14" t="s">
        <v>202</v>
      </c>
      <c r="E187" s="32" t="s">
        <v>1942</v>
      </c>
      <c r="F187" s="14">
        <v>2</v>
      </c>
      <c r="G187" s="14"/>
      <c r="H187" s="14"/>
      <c r="I187" s="14"/>
      <c r="J187" s="15" t="s">
        <v>768</v>
      </c>
      <c r="K187" s="15" t="s">
        <v>2192</v>
      </c>
      <c r="L187" s="17" t="s">
        <v>769</v>
      </c>
      <c r="M187" s="17" t="s">
        <v>2193</v>
      </c>
      <c r="N187" s="17" t="s">
        <v>1019</v>
      </c>
      <c r="O187" s="17" t="s">
        <v>96</v>
      </c>
    </row>
    <row r="188" spans="1:15" x14ac:dyDescent="0.25">
      <c r="A188" s="12">
        <v>2187</v>
      </c>
      <c r="B188" s="13" t="s">
        <v>3033</v>
      </c>
      <c r="C188" s="13" t="s">
        <v>3034</v>
      </c>
      <c r="D188" s="14" t="s">
        <v>202</v>
      </c>
      <c r="E188" s="32" t="s">
        <v>399</v>
      </c>
      <c r="F188" s="14">
        <v>2</v>
      </c>
      <c r="G188" s="14"/>
      <c r="H188" s="14"/>
      <c r="I188" s="14"/>
      <c r="J188" s="15" t="s">
        <v>537</v>
      </c>
      <c r="K188" s="15" t="s">
        <v>811</v>
      </c>
      <c r="L188" s="17" t="s">
        <v>538</v>
      </c>
      <c r="M188" s="17" t="s">
        <v>813</v>
      </c>
      <c r="N188" s="17" t="s">
        <v>1349</v>
      </c>
      <c r="O188" s="17" t="s">
        <v>96</v>
      </c>
    </row>
    <row r="189" spans="1:15" x14ac:dyDescent="0.25">
      <c r="A189" s="12">
        <v>2188</v>
      </c>
      <c r="B189" s="13" t="s">
        <v>3468</v>
      </c>
      <c r="C189" s="13" t="s">
        <v>3035</v>
      </c>
      <c r="D189" s="14" t="s">
        <v>202</v>
      </c>
      <c r="E189" s="32" t="s">
        <v>399</v>
      </c>
      <c r="F189" s="14">
        <v>2</v>
      </c>
      <c r="G189" s="14"/>
      <c r="H189" s="14"/>
      <c r="I189" s="14"/>
      <c r="J189" s="15" t="s">
        <v>1709</v>
      </c>
      <c r="K189" s="15" t="s">
        <v>1561</v>
      </c>
      <c r="L189" s="17" t="s">
        <v>1710</v>
      </c>
      <c r="M189" s="17" t="s">
        <v>1562</v>
      </c>
      <c r="N189" s="17" t="s">
        <v>2110</v>
      </c>
      <c r="O189" s="17" t="s">
        <v>96</v>
      </c>
    </row>
    <row r="190" spans="1:15" x14ac:dyDescent="0.25">
      <c r="A190" s="12">
        <v>2189</v>
      </c>
      <c r="B190" s="13" t="s">
        <v>347</v>
      </c>
      <c r="C190" s="13" t="s">
        <v>3469</v>
      </c>
      <c r="D190" s="14" t="s">
        <v>202</v>
      </c>
      <c r="E190" s="32" t="s">
        <v>2561</v>
      </c>
      <c r="F190" s="14">
        <v>3</v>
      </c>
      <c r="G190" s="14" t="s">
        <v>3470</v>
      </c>
      <c r="H190" s="14" t="s">
        <v>965</v>
      </c>
      <c r="I190" s="14"/>
      <c r="J190" s="15" t="s">
        <v>349</v>
      </c>
      <c r="K190" s="15" t="s">
        <v>1853</v>
      </c>
      <c r="L190" s="17" t="s">
        <v>350</v>
      </c>
      <c r="M190" s="17" t="s">
        <v>1854</v>
      </c>
      <c r="N190" s="17" t="s">
        <v>3471</v>
      </c>
      <c r="O190" s="17" t="s">
        <v>96</v>
      </c>
    </row>
    <row r="191" spans="1:15" x14ac:dyDescent="0.25">
      <c r="A191" s="12">
        <v>2190</v>
      </c>
      <c r="B191" s="13" t="s">
        <v>3472</v>
      </c>
      <c r="C191" s="13" t="s">
        <v>2994</v>
      </c>
      <c r="D191" s="14" t="s">
        <v>202</v>
      </c>
      <c r="E191" s="32" t="s">
        <v>2520</v>
      </c>
      <c r="F191" s="14">
        <v>3</v>
      </c>
      <c r="G191" s="14" t="s">
        <v>3425</v>
      </c>
      <c r="H191" s="14" t="s">
        <v>965</v>
      </c>
      <c r="I191" s="14"/>
      <c r="J191" s="15" t="s">
        <v>924</v>
      </c>
      <c r="K191" s="15" t="s">
        <v>2084</v>
      </c>
      <c r="L191" s="17" t="s">
        <v>925</v>
      </c>
      <c r="M191" s="17" t="s">
        <v>2086</v>
      </c>
      <c r="N191" s="17" t="s">
        <v>696</v>
      </c>
      <c r="O191" s="17" t="s">
        <v>96</v>
      </c>
    </row>
    <row r="192" spans="1:15" x14ac:dyDescent="0.25">
      <c r="A192" s="12">
        <v>2191</v>
      </c>
      <c r="B192" s="13" t="s">
        <v>1887</v>
      </c>
      <c r="C192" s="13" t="s">
        <v>1888</v>
      </c>
      <c r="D192" s="14" t="s">
        <v>202</v>
      </c>
      <c r="E192" s="32" t="s">
        <v>2721</v>
      </c>
      <c r="F192" s="14">
        <v>3</v>
      </c>
      <c r="G192" s="14" t="s">
        <v>3435</v>
      </c>
      <c r="H192" s="14" t="s">
        <v>965</v>
      </c>
      <c r="I192" s="14"/>
      <c r="J192" s="15" t="s">
        <v>1889</v>
      </c>
      <c r="K192" s="15" t="s">
        <v>1648</v>
      </c>
      <c r="L192" s="17" t="s">
        <v>1890</v>
      </c>
      <c r="M192" s="17" t="s">
        <v>1891</v>
      </c>
      <c r="N192" s="17" t="s">
        <v>1892</v>
      </c>
      <c r="O192" s="17" t="s">
        <v>96</v>
      </c>
    </row>
    <row r="193" spans="1:15" x14ac:dyDescent="0.25">
      <c r="A193" s="12">
        <v>2192</v>
      </c>
      <c r="B193" s="13" t="s">
        <v>1893</v>
      </c>
      <c r="C193" s="13" t="s">
        <v>1894</v>
      </c>
      <c r="D193" s="14" t="s">
        <v>202</v>
      </c>
      <c r="E193" s="32" t="s">
        <v>2721</v>
      </c>
      <c r="F193" s="14">
        <v>3</v>
      </c>
      <c r="G193" s="14" t="s">
        <v>3435</v>
      </c>
      <c r="H193" s="14" t="s">
        <v>965</v>
      </c>
      <c r="I193" s="14"/>
      <c r="J193" s="15" t="s">
        <v>1749</v>
      </c>
      <c r="K193" s="15" t="s">
        <v>1895</v>
      </c>
      <c r="L193" s="17" t="s">
        <v>1751</v>
      </c>
      <c r="M193" s="17" t="s">
        <v>1896</v>
      </c>
      <c r="N193" s="17" t="s">
        <v>1897</v>
      </c>
      <c r="O193" s="17" t="s">
        <v>96</v>
      </c>
    </row>
    <row r="194" spans="1:15" x14ac:dyDescent="0.25">
      <c r="A194" s="12">
        <v>2193</v>
      </c>
      <c r="B194" s="13" t="s">
        <v>1898</v>
      </c>
      <c r="C194" s="13" t="s">
        <v>1899</v>
      </c>
      <c r="D194" s="14" t="s">
        <v>202</v>
      </c>
      <c r="E194" s="32" t="s">
        <v>2721</v>
      </c>
      <c r="F194" s="14">
        <v>3</v>
      </c>
      <c r="G194" s="14" t="s">
        <v>3435</v>
      </c>
      <c r="H194" s="14" t="s">
        <v>965</v>
      </c>
      <c r="I194" s="14"/>
      <c r="J194" s="15" t="s">
        <v>1900</v>
      </c>
      <c r="K194" s="15" t="s">
        <v>1704</v>
      </c>
      <c r="L194" s="17" t="s">
        <v>1901</v>
      </c>
      <c r="M194" s="17" t="s">
        <v>1706</v>
      </c>
      <c r="N194" s="17" t="s">
        <v>912</v>
      </c>
      <c r="O194" s="17" t="s">
        <v>96</v>
      </c>
    </row>
    <row r="195" spans="1:15" x14ac:dyDescent="0.25">
      <c r="A195" s="12">
        <v>2194</v>
      </c>
      <c r="B195" s="13" t="s">
        <v>1902</v>
      </c>
      <c r="C195" s="13" t="s">
        <v>1903</v>
      </c>
      <c r="D195" s="14" t="s">
        <v>202</v>
      </c>
      <c r="E195" s="32" t="s">
        <v>2721</v>
      </c>
      <c r="F195" s="14">
        <v>3</v>
      </c>
      <c r="G195" s="14" t="s">
        <v>3435</v>
      </c>
      <c r="H195" s="14" t="s">
        <v>965</v>
      </c>
      <c r="I195" s="14"/>
      <c r="J195" s="15" t="s">
        <v>316</v>
      </c>
      <c r="K195" s="15" t="s">
        <v>1904</v>
      </c>
      <c r="L195" s="17" t="s">
        <v>318</v>
      </c>
      <c r="M195" s="17" t="s">
        <v>1565</v>
      </c>
      <c r="N195" s="17" t="s">
        <v>1905</v>
      </c>
      <c r="O195" s="17" t="s">
        <v>96</v>
      </c>
    </row>
    <row r="196" spans="1:15" x14ac:dyDescent="0.25">
      <c r="A196" s="12">
        <v>2195</v>
      </c>
      <c r="B196" s="13" t="s">
        <v>668</v>
      </c>
      <c r="C196" s="13" t="s">
        <v>1906</v>
      </c>
      <c r="D196" s="14" t="s">
        <v>202</v>
      </c>
      <c r="E196" s="32" t="s">
        <v>2721</v>
      </c>
      <c r="F196" s="14">
        <v>3</v>
      </c>
      <c r="G196" s="14" t="s">
        <v>3435</v>
      </c>
      <c r="H196" s="14" t="s">
        <v>965</v>
      </c>
      <c r="I196" s="14"/>
      <c r="J196" s="15" t="s">
        <v>670</v>
      </c>
      <c r="K196" s="15" t="s">
        <v>1907</v>
      </c>
      <c r="L196" s="17" t="s">
        <v>671</v>
      </c>
      <c r="M196" s="17" t="s">
        <v>1908</v>
      </c>
      <c r="N196" s="17" t="s">
        <v>454</v>
      </c>
      <c r="O196" s="17" t="s">
        <v>96</v>
      </c>
    </row>
    <row r="197" spans="1:15" x14ac:dyDescent="0.25">
      <c r="A197" s="12">
        <v>2196</v>
      </c>
      <c r="B197" s="13" t="s">
        <v>1909</v>
      </c>
      <c r="C197" s="13" t="s">
        <v>1910</v>
      </c>
      <c r="D197" s="14" t="s">
        <v>202</v>
      </c>
      <c r="E197" s="32" t="s">
        <v>2721</v>
      </c>
      <c r="F197" s="14">
        <v>3</v>
      </c>
      <c r="G197" s="14" t="s">
        <v>3435</v>
      </c>
      <c r="H197" s="14" t="s">
        <v>965</v>
      </c>
      <c r="I197" s="14"/>
      <c r="J197" s="24" t="s">
        <v>1911</v>
      </c>
      <c r="K197" s="15" t="s">
        <v>1659</v>
      </c>
      <c r="L197" s="17" t="s">
        <v>1912</v>
      </c>
      <c r="M197" s="17" t="s">
        <v>1660</v>
      </c>
      <c r="N197" s="17" t="s">
        <v>814</v>
      </c>
      <c r="O197" s="17" t="s">
        <v>96</v>
      </c>
    </row>
    <row r="198" spans="1:15" x14ac:dyDescent="0.25">
      <c r="A198" s="12">
        <v>2197</v>
      </c>
      <c r="B198" s="13" t="s">
        <v>2227</v>
      </c>
      <c r="C198" s="13" t="s">
        <v>2228</v>
      </c>
      <c r="D198" s="14" t="s">
        <v>202</v>
      </c>
      <c r="E198" s="32" t="s">
        <v>2721</v>
      </c>
      <c r="F198" s="14">
        <v>2</v>
      </c>
      <c r="G198" s="14" t="s">
        <v>3435</v>
      </c>
      <c r="H198" s="14" t="s">
        <v>965</v>
      </c>
      <c r="I198" s="14"/>
      <c r="J198" s="24" t="s">
        <v>2229</v>
      </c>
      <c r="K198" s="15" t="s">
        <v>2219</v>
      </c>
      <c r="L198" s="17" t="s">
        <v>2230</v>
      </c>
      <c r="M198" s="17" t="s">
        <v>2220</v>
      </c>
      <c r="N198" s="17" t="s">
        <v>1547</v>
      </c>
      <c r="O198" s="17" t="s">
        <v>96</v>
      </c>
    </row>
    <row r="199" spans="1:15" x14ac:dyDescent="0.25">
      <c r="A199" s="12">
        <v>2198</v>
      </c>
      <c r="B199" s="13" t="s">
        <v>2231</v>
      </c>
      <c r="C199" s="13" t="s">
        <v>2232</v>
      </c>
      <c r="D199" s="14" t="s">
        <v>202</v>
      </c>
      <c r="E199" s="32" t="s">
        <v>2721</v>
      </c>
      <c r="F199" s="14">
        <v>2</v>
      </c>
      <c r="G199" s="14" t="s">
        <v>3435</v>
      </c>
      <c r="H199" s="14" t="s">
        <v>965</v>
      </c>
      <c r="I199" s="14"/>
      <c r="J199" s="24" t="s">
        <v>2233</v>
      </c>
      <c r="K199" s="15" t="s">
        <v>2234</v>
      </c>
      <c r="L199" s="17" t="s">
        <v>2235</v>
      </c>
      <c r="M199" s="17" t="s">
        <v>2236</v>
      </c>
      <c r="N199" s="17" t="s">
        <v>1332</v>
      </c>
      <c r="O199" s="17" t="s">
        <v>96</v>
      </c>
    </row>
    <row r="200" spans="1:15" x14ac:dyDescent="0.25">
      <c r="A200" s="12">
        <v>2199</v>
      </c>
      <c r="B200" s="13" t="s">
        <v>2237</v>
      </c>
      <c r="C200" s="13" t="s">
        <v>2238</v>
      </c>
      <c r="D200" s="14" t="s">
        <v>202</v>
      </c>
      <c r="E200" s="32" t="s">
        <v>2721</v>
      </c>
      <c r="F200" s="14">
        <v>2</v>
      </c>
      <c r="G200" s="14" t="s">
        <v>3435</v>
      </c>
      <c r="H200" s="14" t="s">
        <v>965</v>
      </c>
      <c r="I200" s="14"/>
      <c r="J200" s="24" t="s">
        <v>2239</v>
      </c>
      <c r="K200" s="15" t="s">
        <v>2240</v>
      </c>
      <c r="L200" s="17" t="s">
        <v>2241</v>
      </c>
      <c r="M200" s="17" t="s">
        <v>2242</v>
      </c>
      <c r="N200" s="17" t="s">
        <v>2243</v>
      </c>
      <c r="O200" s="17" t="s">
        <v>96</v>
      </c>
    </row>
    <row r="201" spans="1:15" x14ac:dyDescent="0.25">
      <c r="A201" s="12">
        <v>2200</v>
      </c>
      <c r="B201" s="13" t="s">
        <v>668</v>
      </c>
      <c r="C201" s="13" t="s">
        <v>2244</v>
      </c>
      <c r="D201" s="14" t="s">
        <v>202</v>
      </c>
      <c r="E201" s="32" t="s">
        <v>2721</v>
      </c>
      <c r="F201" s="14">
        <v>2</v>
      </c>
      <c r="G201" s="14" t="s">
        <v>3435</v>
      </c>
      <c r="H201" s="14" t="s">
        <v>965</v>
      </c>
      <c r="I201" s="14"/>
      <c r="J201" s="24" t="s">
        <v>670</v>
      </c>
      <c r="K201" s="15" t="s">
        <v>1614</v>
      </c>
      <c r="L201" s="17" t="s">
        <v>671</v>
      </c>
      <c r="M201" s="17" t="s">
        <v>1616</v>
      </c>
      <c r="N201" s="17" t="s">
        <v>2245</v>
      </c>
      <c r="O201" s="17" t="s">
        <v>96</v>
      </c>
    </row>
    <row r="202" spans="1:15" x14ac:dyDescent="0.25">
      <c r="A202" s="12">
        <v>2201</v>
      </c>
      <c r="B202" s="13" t="s">
        <v>2283</v>
      </c>
      <c r="C202" s="13" t="s">
        <v>3054</v>
      </c>
      <c r="D202" s="14" t="s">
        <v>202</v>
      </c>
      <c r="E202" s="32" t="s">
        <v>2721</v>
      </c>
      <c r="F202" s="14">
        <v>2</v>
      </c>
      <c r="G202" s="14" t="s">
        <v>3435</v>
      </c>
      <c r="H202" s="14" t="s">
        <v>965</v>
      </c>
      <c r="I202" s="14"/>
      <c r="J202" s="24" t="s">
        <v>1770</v>
      </c>
      <c r="K202" s="15" t="s">
        <v>2036</v>
      </c>
      <c r="L202" s="17" t="s">
        <v>1771</v>
      </c>
      <c r="M202" s="17" t="s">
        <v>2037</v>
      </c>
      <c r="N202" s="17" t="s">
        <v>1165</v>
      </c>
      <c r="O202" s="17" t="s">
        <v>96</v>
      </c>
    </row>
    <row r="203" spans="1:15" x14ac:dyDescent="0.25">
      <c r="A203" s="12">
        <v>2202</v>
      </c>
      <c r="B203" s="13" t="s">
        <v>2246</v>
      </c>
      <c r="C203" s="13" t="s">
        <v>2247</v>
      </c>
      <c r="D203" s="14" t="s">
        <v>202</v>
      </c>
      <c r="E203" s="32" t="s">
        <v>2721</v>
      </c>
      <c r="F203" s="14">
        <v>2</v>
      </c>
      <c r="G203" s="14" t="s">
        <v>3435</v>
      </c>
      <c r="H203" s="14" t="s">
        <v>965</v>
      </c>
      <c r="I203" s="14"/>
      <c r="J203" s="24" t="s">
        <v>2248</v>
      </c>
      <c r="K203" s="15" t="s">
        <v>2249</v>
      </c>
      <c r="L203" s="17" t="s">
        <v>2250</v>
      </c>
      <c r="M203" s="17" t="s">
        <v>2251</v>
      </c>
      <c r="N203" s="17" t="s">
        <v>1392</v>
      </c>
      <c r="O203" s="17" t="s">
        <v>96</v>
      </c>
    </row>
    <row r="204" spans="1:15" x14ac:dyDescent="0.25">
      <c r="A204" s="12">
        <v>2203</v>
      </c>
      <c r="B204" s="13" t="s">
        <v>1885</v>
      </c>
      <c r="C204" s="13" t="s">
        <v>2252</v>
      </c>
      <c r="D204" s="14" t="s">
        <v>202</v>
      </c>
      <c r="E204" s="32" t="s">
        <v>2721</v>
      </c>
      <c r="F204" s="14">
        <v>2</v>
      </c>
      <c r="G204" s="14" t="s">
        <v>3435</v>
      </c>
      <c r="H204" s="14" t="s">
        <v>965</v>
      </c>
      <c r="I204" s="14"/>
      <c r="J204" s="15" t="s">
        <v>932</v>
      </c>
      <c r="K204" s="15" t="s">
        <v>2253</v>
      </c>
      <c r="L204" s="17" t="s">
        <v>934</v>
      </c>
      <c r="M204" s="17" t="s">
        <v>2254</v>
      </c>
      <c r="N204" s="17" t="s">
        <v>2255</v>
      </c>
      <c r="O204" s="17" t="s">
        <v>96</v>
      </c>
    </row>
    <row r="205" spans="1:15" x14ac:dyDescent="0.25">
      <c r="A205" s="12">
        <v>2204</v>
      </c>
      <c r="B205" s="13" t="s">
        <v>347</v>
      </c>
      <c r="C205" s="13" t="s">
        <v>2256</v>
      </c>
      <c r="D205" s="14" t="s">
        <v>202</v>
      </c>
      <c r="E205" s="32" t="s">
        <v>2721</v>
      </c>
      <c r="F205" s="14">
        <v>2</v>
      </c>
      <c r="G205" s="14" t="s">
        <v>3435</v>
      </c>
      <c r="H205" s="14" t="s">
        <v>965</v>
      </c>
      <c r="I205" s="14"/>
      <c r="J205" s="15" t="s">
        <v>349</v>
      </c>
      <c r="K205" s="15" t="s">
        <v>1071</v>
      </c>
      <c r="L205" s="17" t="s">
        <v>350</v>
      </c>
      <c r="M205" s="17" t="s">
        <v>1575</v>
      </c>
      <c r="N205" s="17" t="s">
        <v>2050</v>
      </c>
      <c r="O205" s="17" t="s">
        <v>96</v>
      </c>
    </row>
    <row r="206" spans="1:15" x14ac:dyDescent="0.25">
      <c r="A206" s="12">
        <v>2205</v>
      </c>
      <c r="B206" s="13" t="s">
        <v>347</v>
      </c>
      <c r="C206" s="13" t="s">
        <v>2170</v>
      </c>
      <c r="D206" s="14" t="s">
        <v>202</v>
      </c>
      <c r="E206" s="32" t="s">
        <v>2721</v>
      </c>
      <c r="F206" s="14">
        <v>2</v>
      </c>
      <c r="G206" s="14" t="s">
        <v>3435</v>
      </c>
      <c r="H206" s="14" t="s">
        <v>965</v>
      </c>
      <c r="I206" s="14"/>
      <c r="J206" s="15" t="s">
        <v>349</v>
      </c>
      <c r="K206" s="15" t="s">
        <v>2076</v>
      </c>
      <c r="L206" s="17" t="s">
        <v>350</v>
      </c>
      <c r="M206" s="17" t="s">
        <v>1669</v>
      </c>
      <c r="N206" s="17" t="s">
        <v>989</v>
      </c>
      <c r="O206" s="17" t="s">
        <v>96</v>
      </c>
    </row>
    <row r="207" spans="1:15" x14ac:dyDescent="0.25">
      <c r="A207" s="12">
        <v>2206</v>
      </c>
      <c r="B207" s="13" t="s">
        <v>2259</v>
      </c>
      <c r="C207" s="13" t="s">
        <v>2260</v>
      </c>
      <c r="D207" s="14" t="s">
        <v>202</v>
      </c>
      <c r="E207" s="32" t="s">
        <v>2721</v>
      </c>
      <c r="F207" s="14">
        <v>2</v>
      </c>
      <c r="G207" s="14" t="s">
        <v>3435</v>
      </c>
      <c r="H207" s="14" t="s">
        <v>965</v>
      </c>
      <c r="I207" s="14"/>
      <c r="J207" s="15" t="s">
        <v>2261</v>
      </c>
      <c r="K207" s="15" t="s">
        <v>1683</v>
      </c>
      <c r="L207" s="17" t="s">
        <v>2262</v>
      </c>
      <c r="M207" s="17" t="s">
        <v>1684</v>
      </c>
      <c r="N207" s="17" t="s">
        <v>2263</v>
      </c>
      <c r="O207" s="17" t="s">
        <v>96</v>
      </c>
    </row>
    <row r="208" spans="1:15" x14ac:dyDescent="0.25">
      <c r="A208" s="12">
        <v>2207</v>
      </c>
      <c r="B208" s="13" t="s">
        <v>2264</v>
      </c>
      <c r="C208" s="13" t="s">
        <v>2265</v>
      </c>
      <c r="D208" s="14" t="s">
        <v>202</v>
      </c>
      <c r="E208" s="32" t="s">
        <v>2721</v>
      </c>
      <c r="F208" s="14">
        <v>2</v>
      </c>
      <c r="G208" s="14" t="s">
        <v>3435</v>
      </c>
      <c r="H208" s="14" t="s">
        <v>965</v>
      </c>
      <c r="I208" s="14"/>
      <c r="J208" s="15" t="s">
        <v>310</v>
      </c>
      <c r="K208" s="15" t="s">
        <v>1573</v>
      </c>
      <c r="L208" s="17" t="s">
        <v>312</v>
      </c>
      <c r="M208" s="17" t="s">
        <v>1574</v>
      </c>
      <c r="N208" s="17" t="s">
        <v>2033</v>
      </c>
      <c r="O208" s="17" t="s">
        <v>96</v>
      </c>
    </row>
    <row r="209" spans="1:15" x14ac:dyDescent="0.25">
      <c r="A209" s="12">
        <v>2208</v>
      </c>
      <c r="B209" s="13" t="s">
        <v>2266</v>
      </c>
      <c r="C209" s="13" t="s">
        <v>2267</v>
      </c>
      <c r="D209" s="14" t="s">
        <v>202</v>
      </c>
      <c r="E209" s="32" t="s">
        <v>2721</v>
      </c>
      <c r="F209" s="14">
        <v>2</v>
      </c>
      <c r="G209" s="14" t="s">
        <v>3435</v>
      </c>
      <c r="H209" s="14" t="s">
        <v>965</v>
      </c>
      <c r="I209" s="20"/>
      <c r="J209" s="15" t="s">
        <v>2268</v>
      </c>
      <c r="K209" s="15" t="s">
        <v>2269</v>
      </c>
      <c r="L209" s="17" t="s">
        <v>2270</v>
      </c>
      <c r="M209" s="17" t="s">
        <v>2271</v>
      </c>
      <c r="N209" s="17" t="s">
        <v>2257</v>
      </c>
      <c r="O209" s="17" t="s">
        <v>96</v>
      </c>
    </row>
    <row r="210" spans="1:15" x14ac:dyDescent="0.25">
      <c r="A210" s="12">
        <v>2209</v>
      </c>
      <c r="B210" s="22" t="s">
        <v>3045</v>
      </c>
      <c r="C210" s="22" t="s">
        <v>3046</v>
      </c>
      <c r="D210" s="14" t="s">
        <v>202</v>
      </c>
      <c r="E210" s="34" t="s">
        <v>3448</v>
      </c>
      <c r="F210" s="23">
        <v>3</v>
      </c>
      <c r="G210" s="14"/>
      <c r="H210" s="14"/>
      <c r="I210" s="23"/>
      <c r="J210" s="21" t="s">
        <v>520</v>
      </c>
      <c r="K210" s="21" t="s">
        <v>2154</v>
      </c>
      <c r="L210" s="17" t="s">
        <v>522</v>
      </c>
      <c r="M210" s="17" t="s">
        <v>2155</v>
      </c>
      <c r="N210" s="17" t="s">
        <v>2156</v>
      </c>
      <c r="O210" s="17" t="s">
        <v>96</v>
      </c>
    </row>
    <row r="211" spans="1:15" x14ac:dyDescent="0.25">
      <c r="A211" s="12">
        <v>2210</v>
      </c>
      <c r="B211" s="22" t="s">
        <v>878</v>
      </c>
      <c r="C211" s="22" t="s">
        <v>1810</v>
      </c>
      <c r="D211" s="14" t="s">
        <v>202</v>
      </c>
      <c r="E211" s="34" t="s">
        <v>2689</v>
      </c>
      <c r="F211" s="23">
        <v>3</v>
      </c>
      <c r="G211" s="14" t="s">
        <v>3451</v>
      </c>
      <c r="H211" s="14" t="s">
        <v>965</v>
      </c>
      <c r="I211" s="23"/>
      <c r="J211" s="21" t="s">
        <v>880</v>
      </c>
      <c r="K211" s="21" t="s">
        <v>1493</v>
      </c>
      <c r="L211" s="17" t="s">
        <v>882</v>
      </c>
      <c r="M211" s="17" t="s">
        <v>1495</v>
      </c>
      <c r="N211" s="17" t="s">
        <v>1811</v>
      </c>
      <c r="O211" s="17" t="s">
        <v>96</v>
      </c>
    </row>
    <row r="212" spans="1:15" x14ac:dyDescent="0.25">
      <c r="A212" s="12">
        <v>2211</v>
      </c>
      <c r="B212" s="22" t="s">
        <v>1446</v>
      </c>
      <c r="C212" s="22" t="s">
        <v>1812</v>
      </c>
      <c r="D212" s="14" t="s">
        <v>202</v>
      </c>
      <c r="E212" s="34" t="s">
        <v>643</v>
      </c>
      <c r="F212" s="23">
        <v>3</v>
      </c>
      <c r="G212" s="35" t="s">
        <v>3451</v>
      </c>
      <c r="H212" s="23" t="s">
        <v>965</v>
      </c>
      <c r="I212" s="23"/>
      <c r="J212" s="21" t="s">
        <v>390</v>
      </c>
      <c r="K212" s="21" t="s">
        <v>1315</v>
      </c>
      <c r="L212" s="17" t="s">
        <v>392</v>
      </c>
      <c r="M212" s="17" t="s">
        <v>1316</v>
      </c>
      <c r="N212" s="17" t="s">
        <v>1813</v>
      </c>
      <c r="O212" s="17" t="s">
        <v>96</v>
      </c>
    </row>
    <row r="213" spans="1:15" x14ac:dyDescent="0.25">
      <c r="A213" s="12">
        <v>2212</v>
      </c>
      <c r="B213" s="22" t="s">
        <v>1814</v>
      </c>
      <c r="C213" s="22" t="s">
        <v>1815</v>
      </c>
      <c r="D213" s="14" t="s">
        <v>202</v>
      </c>
      <c r="E213" s="34" t="s">
        <v>643</v>
      </c>
      <c r="F213" s="23">
        <v>3</v>
      </c>
      <c r="G213" s="35" t="s">
        <v>3451</v>
      </c>
      <c r="H213" s="23" t="s">
        <v>965</v>
      </c>
      <c r="I213" s="23"/>
      <c r="J213" s="21" t="s">
        <v>302</v>
      </c>
      <c r="K213" s="21" t="s">
        <v>1816</v>
      </c>
      <c r="L213" s="17" t="s">
        <v>303</v>
      </c>
      <c r="M213" s="17" t="s">
        <v>1817</v>
      </c>
      <c r="N213" s="17" t="s">
        <v>1818</v>
      </c>
      <c r="O213" s="17" t="s">
        <v>96</v>
      </c>
    </row>
    <row r="214" spans="1:15" x14ac:dyDescent="0.25">
      <c r="A214" s="12">
        <v>2213</v>
      </c>
      <c r="B214" s="22" t="s">
        <v>1819</v>
      </c>
      <c r="C214" s="22" t="s">
        <v>1820</v>
      </c>
      <c r="D214" s="14" t="s">
        <v>202</v>
      </c>
      <c r="E214" s="34" t="s">
        <v>643</v>
      </c>
      <c r="F214" s="23">
        <v>3</v>
      </c>
      <c r="G214" s="35" t="s">
        <v>3451</v>
      </c>
      <c r="H214" s="23" t="s">
        <v>965</v>
      </c>
      <c r="I214" s="23"/>
      <c r="J214" s="21" t="s">
        <v>200</v>
      </c>
      <c r="K214" s="21" t="s">
        <v>419</v>
      </c>
      <c r="L214" s="17" t="s">
        <v>201</v>
      </c>
      <c r="M214" s="17" t="s">
        <v>421</v>
      </c>
      <c r="N214" s="17" t="s">
        <v>372</v>
      </c>
      <c r="O214" s="17" t="s">
        <v>96</v>
      </c>
    </row>
    <row r="215" spans="1:15" x14ac:dyDescent="0.25">
      <c r="A215" s="12">
        <v>2214</v>
      </c>
      <c r="B215" s="22" t="s">
        <v>1821</v>
      </c>
      <c r="C215" s="22" t="s">
        <v>1822</v>
      </c>
      <c r="D215" s="14" t="s">
        <v>202</v>
      </c>
      <c r="E215" s="34" t="s">
        <v>643</v>
      </c>
      <c r="F215" s="23">
        <v>3</v>
      </c>
      <c r="G215" s="35" t="s">
        <v>3451</v>
      </c>
      <c r="H215" s="23" t="s">
        <v>965</v>
      </c>
      <c r="I215" s="23"/>
      <c r="J215" s="21" t="s">
        <v>1823</v>
      </c>
      <c r="K215" s="21" t="s">
        <v>1824</v>
      </c>
      <c r="L215" s="17" t="s">
        <v>1825</v>
      </c>
      <c r="M215" s="17" t="s">
        <v>1826</v>
      </c>
      <c r="N215" s="17" t="s">
        <v>462</v>
      </c>
      <c r="O215" s="17" t="s">
        <v>96</v>
      </c>
    </row>
    <row r="216" spans="1:15" x14ac:dyDescent="0.25">
      <c r="A216" s="12">
        <v>2215</v>
      </c>
      <c r="B216" s="22" t="s">
        <v>1472</v>
      </c>
      <c r="C216" s="22" t="s">
        <v>1827</v>
      </c>
      <c r="D216" s="14" t="s">
        <v>202</v>
      </c>
      <c r="E216" s="34" t="s">
        <v>643</v>
      </c>
      <c r="F216" s="23">
        <v>3</v>
      </c>
      <c r="G216" s="35" t="s">
        <v>3451</v>
      </c>
      <c r="H216" s="23" t="s">
        <v>965</v>
      </c>
      <c r="I216" s="23"/>
      <c r="J216" s="21" t="s">
        <v>343</v>
      </c>
      <c r="K216" s="21" t="s">
        <v>1828</v>
      </c>
      <c r="L216" s="17" t="s">
        <v>344</v>
      </c>
      <c r="M216" s="17" t="s">
        <v>1829</v>
      </c>
      <c r="N216" s="17" t="s">
        <v>681</v>
      </c>
      <c r="O216" s="17" t="s">
        <v>96</v>
      </c>
    </row>
    <row r="217" spans="1:15" x14ac:dyDescent="0.25">
      <c r="A217" s="12">
        <v>2216</v>
      </c>
      <c r="B217" s="22" t="s">
        <v>1830</v>
      </c>
      <c r="C217" s="22" t="s">
        <v>1831</v>
      </c>
      <c r="D217" s="14" t="s">
        <v>202</v>
      </c>
      <c r="E217" s="34" t="s">
        <v>643</v>
      </c>
      <c r="F217" s="23">
        <v>3</v>
      </c>
      <c r="G217" s="14" t="s">
        <v>3451</v>
      </c>
      <c r="H217" s="14" t="s">
        <v>965</v>
      </c>
      <c r="I217" s="23"/>
      <c r="J217" s="21" t="s">
        <v>1832</v>
      </c>
      <c r="K217" s="21" t="s">
        <v>1833</v>
      </c>
      <c r="L217" s="17" t="s">
        <v>1834</v>
      </c>
      <c r="M217" s="17" t="s">
        <v>1835</v>
      </c>
      <c r="N217" s="17" t="s">
        <v>375</v>
      </c>
      <c r="O217" s="17" t="s">
        <v>96</v>
      </c>
    </row>
    <row r="218" spans="1:15" x14ac:dyDescent="0.25">
      <c r="A218" s="12">
        <v>2217</v>
      </c>
      <c r="B218" s="13" t="s">
        <v>1836</v>
      </c>
      <c r="C218" s="13" t="s">
        <v>1837</v>
      </c>
      <c r="D218" s="14" t="s">
        <v>202</v>
      </c>
      <c r="E218" s="32" t="s">
        <v>643</v>
      </c>
      <c r="F218" s="14">
        <v>3</v>
      </c>
      <c r="G218" s="14" t="s">
        <v>3451</v>
      </c>
      <c r="H218" s="14" t="s">
        <v>965</v>
      </c>
      <c r="I218" s="14"/>
      <c r="J218" s="15" t="s">
        <v>1838</v>
      </c>
      <c r="K218" s="15" t="s">
        <v>1648</v>
      </c>
      <c r="L218" s="17" t="s">
        <v>1839</v>
      </c>
      <c r="M218" s="17" t="s">
        <v>1568</v>
      </c>
      <c r="N218" s="17" t="s">
        <v>140</v>
      </c>
      <c r="O218" s="17" t="s">
        <v>96</v>
      </c>
    </row>
    <row r="219" spans="1:15" x14ac:dyDescent="0.25">
      <c r="A219" s="12">
        <v>2218</v>
      </c>
      <c r="B219" s="13" t="s">
        <v>1840</v>
      </c>
      <c r="C219" s="13" t="s">
        <v>1708</v>
      </c>
      <c r="D219" s="14" t="s">
        <v>202</v>
      </c>
      <c r="E219" s="32" t="s">
        <v>643</v>
      </c>
      <c r="F219" s="14">
        <v>3</v>
      </c>
      <c r="G219" s="14" t="s">
        <v>3451</v>
      </c>
      <c r="H219" s="14" t="s">
        <v>965</v>
      </c>
      <c r="I219" s="14"/>
      <c r="J219" s="15" t="s">
        <v>1841</v>
      </c>
      <c r="K219" s="15" t="s">
        <v>1590</v>
      </c>
      <c r="L219" s="17" t="s">
        <v>1842</v>
      </c>
      <c r="M219" s="17" t="s">
        <v>1591</v>
      </c>
      <c r="N219" s="17" t="s">
        <v>1843</v>
      </c>
      <c r="O219" s="17" t="s">
        <v>96</v>
      </c>
    </row>
    <row r="220" spans="1:15" x14ac:dyDescent="0.25">
      <c r="A220" s="12">
        <v>2219</v>
      </c>
      <c r="B220" s="13" t="s">
        <v>2194</v>
      </c>
      <c r="C220" s="13" t="s">
        <v>2195</v>
      </c>
      <c r="D220" s="14" t="s">
        <v>202</v>
      </c>
      <c r="E220" s="32" t="s">
        <v>643</v>
      </c>
      <c r="F220" s="14">
        <v>2</v>
      </c>
      <c r="G220" s="14" t="s">
        <v>3451</v>
      </c>
      <c r="H220" s="14" t="s">
        <v>965</v>
      </c>
      <c r="I220" s="14"/>
      <c r="J220" s="15" t="s">
        <v>2196</v>
      </c>
      <c r="K220" s="15" t="s">
        <v>1781</v>
      </c>
      <c r="L220" s="17" t="s">
        <v>2197</v>
      </c>
      <c r="M220" s="17" t="s">
        <v>1782</v>
      </c>
      <c r="N220" s="17" t="s">
        <v>2198</v>
      </c>
      <c r="O220" s="17" t="s">
        <v>96</v>
      </c>
    </row>
    <row r="221" spans="1:15" x14ac:dyDescent="0.25">
      <c r="A221" s="12">
        <v>2220</v>
      </c>
      <c r="B221" s="13" t="s">
        <v>2199</v>
      </c>
      <c r="C221" s="13" t="s">
        <v>2200</v>
      </c>
      <c r="D221" s="14" t="s">
        <v>202</v>
      </c>
      <c r="E221" s="32" t="s">
        <v>643</v>
      </c>
      <c r="F221" s="14">
        <v>2</v>
      </c>
      <c r="G221" s="14" t="s">
        <v>3451</v>
      </c>
      <c r="H221" s="14" t="s">
        <v>965</v>
      </c>
      <c r="I221" s="14"/>
      <c r="J221" s="15" t="s">
        <v>535</v>
      </c>
      <c r="K221" s="15" t="s">
        <v>1943</v>
      </c>
      <c r="L221" s="17" t="s">
        <v>536</v>
      </c>
      <c r="M221" s="17" t="s">
        <v>1944</v>
      </c>
      <c r="N221" s="17" t="s">
        <v>1547</v>
      </c>
      <c r="O221" s="17" t="s">
        <v>96</v>
      </c>
    </row>
    <row r="222" spans="1:15" x14ac:dyDescent="0.25">
      <c r="A222" s="12">
        <v>2221</v>
      </c>
      <c r="B222" s="13" t="s">
        <v>2201</v>
      </c>
      <c r="C222" s="13" t="s">
        <v>3473</v>
      </c>
      <c r="D222" s="14" t="s">
        <v>202</v>
      </c>
      <c r="E222" s="32" t="s">
        <v>643</v>
      </c>
      <c r="F222" s="14">
        <v>2</v>
      </c>
      <c r="G222" s="14" t="s">
        <v>3451</v>
      </c>
      <c r="H222" s="14" t="s">
        <v>965</v>
      </c>
      <c r="I222" s="14"/>
      <c r="J222" s="15" t="s">
        <v>2202</v>
      </c>
      <c r="K222" s="15" t="s">
        <v>2203</v>
      </c>
      <c r="L222" s="17" t="s">
        <v>2204</v>
      </c>
      <c r="M222" s="17" t="s">
        <v>2205</v>
      </c>
      <c r="N222" s="17" t="s">
        <v>2206</v>
      </c>
      <c r="O222" s="17" t="s">
        <v>96</v>
      </c>
    </row>
    <row r="223" spans="1:15" x14ac:dyDescent="0.25">
      <c r="A223" s="12">
        <v>2222</v>
      </c>
      <c r="B223" s="13" t="s">
        <v>373</v>
      </c>
      <c r="C223" s="13" t="s">
        <v>2207</v>
      </c>
      <c r="D223" s="14" t="s">
        <v>202</v>
      </c>
      <c r="E223" s="32" t="s">
        <v>643</v>
      </c>
      <c r="F223" s="14">
        <v>2</v>
      </c>
      <c r="G223" s="14" t="s">
        <v>3451</v>
      </c>
      <c r="H223" s="14" t="s">
        <v>965</v>
      </c>
      <c r="I223" s="14"/>
      <c r="J223" s="15" t="s">
        <v>196</v>
      </c>
      <c r="K223" s="15" t="s">
        <v>2208</v>
      </c>
      <c r="L223" s="17" t="s">
        <v>198</v>
      </c>
      <c r="M223" s="17" t="s">
        <v>2209</v>
      </c>
      <c r="N223" s="17" t="s">
        <v>2210</v>
      </c>
      <c r="O223" s="17" t="s">
        <v>96</v>
      </c>
    </row>
    <row r="224" spans="1:15" x14ac:dyDescent="0.25">
      <c r="A224" s="12">
        <v>2223</v>
      </c>
      <c r="B224" s="13" t="s">
        <v>2211</v>
      </c>
      <c r="C224" s="13" t="s">
        <v>2212</v>
      </c>
      <c r="D224" s="14" t="s">
        <v>202</v>
      </c>
      <c r="E224" s="32" t="s">
        <v>643</v>
      </c>
      <c r="F224" s="14">
        <v>2</v>
      </c>
      <c r="G224" s="14" t="s">
        <v>3451</v>
      </c>
      <c r="H224" s="14" t="s">
        <v>965</v>
      </c>
      <c r="I224" s="14"/>
      <c r="J224" s="15" t="s">
        <v>638</v>
      </c>
      <c r="K224" s="15" t="s">
        <v>1772</v>
      </c>
      <c r="L224" s="17" t="s">
        <v>639</v>
      </c>
      <c r="M224" s="17" t="s">
        <v>1773</v>
      </c>
      <c r="N224" s="17" t="s">
        <v>1035</v>
      </c>
      <c r="O224" s="17" t="s">
        <v>96</v>
      </c>
    </row>
    <row r="225" spans="1:15" x14ac:dyDescent="0.25">
      <c r="A225" s="12">
        <v>2224</v>
      </c>
      <c r="B225" s="13" t="s">
        <v>1814</v>
      </c>
      <c r="C225" s="13" t="s">
        <v>2213</v>
      </c>
      <c r="D225" s="14" t="s">
        <v>202</v>
      </c>
      <c r="E225" s="32" t="s">
        <v>643</v>
      </c>
      <c r="F225" s="14">
        <v>2</v>
      </c>
      <c r="G225" s="14" t="s">
        <v>3451</v>
      </c>
      <c r="H225" s="14" t="s">
        <v>965</v>
      </c>
      <c r="I225" s="14"/>
      <c r="J225" s="15" t="s">
        <v>302</v>
      </c>
      <c r="K225" s="15" t="s">
        <v>2214</v>
      </c>
      <c r="L225" s="17" t="s">
        <v>303</v>
      </c>
      <c r="M225" s="17" t="s">
        <v>2215</v>
      </c>
      <c r="N225" s="17" t="s">
        <v>2216</v>
      </c>
      <c r="O225" s="17" t="s">
        <v>96</v>
      </c>
    </row>
    <row r="226" spans="1:15" x14ac:dyDescent="0.25">
      <c r="A226" s="12">
        <v>2225</v>
      </c>
      <c r="B226" s="13" t="s">
        <v>2217</v>
      </c>
      <c r="C226" s="13" t="s">
        <v>2218</v>
      </c>
      <c r="D226" s="14" t="s">
        <v>202</v>
      </c>
      <c r="E226" s="32" t="s">
        <v>643</v>
      </c>
      <c r="F226" s="14">
        <v>2</v>
      </c>
      <c r="G226" s="14" t="s">
        <v>3451</v>
      </c>
      <c r="H226" s="14" t="s">
        <v>965</v>
      </c>
      <c r="I226" s="14"/>
      <c r="J226" s="15" t="s">
        <v>1473</v>
      </c>
      <c r="K226" s="15" t="s">
        <v>2219</v>
      </c>
      <c r="L226" s="17" t="s">
        <v>1474</v>
      </c>
      <c r="M226" s="17" t="s">
        <v>2220</v>
      </c>
      <c r="N226" s="17" t="s">
        <v>2221</v>
      </c>
      <c r="O226" s="17" t="s">
        <v>96</v>
      </c>
    </row>
    <row r="227" spans="1:15" x14ac:dyDescent="0.25">
      <c r="A227" s="12">
        <v>2226</v>
      </c>
      <c r="B227" s="13" t="s">
        <v>2222</v>
      </c>
      <c r="C227" s="13" t="s">
        <v>2223</v>
      </c>
      <c r="D227" s="14" t="s">
        <v>202</v>
      </c>
      <c r="E227" s="32" t="s">
        <v>643</v>
      </c>
      <c r="F227" s="14">
        <v>2</v>
      </c>
      <c r="G227" s="14" t="s">
        <v>3451</v>
      </c>
      <c r="H227" s="14" t="s">
        <v>965</v>
      </c>
      <c r="I227" s="14"/>
      <c r="J227" s="15" t="s">
        <v>2224</v>
      </c>
      <c r="K227" s="15" t="s">
        <v>1745</v>
      </c>
      <c r="L227" s="17" t="s">
        <v>2225</v>
      </c>
      <c r="M227" s="17" t="s">
        <v>1746</v>
      </c>
      <c r="N227" s="17" t="s">
        <v>1395</v>
      </c>
      <c r="O227" s="17" t="s">
        <v>96</v>
      </c>
    </row>
    <row r="228" spans="1:15" x14ac:dyDescent="0.25">
      <c r="A228" s="12">
        <v>2227</v>
      </c>
      <c r="B228" s="13" t="s">
        <v>2055</v>
      </c>
      <c r="C228" s="13" t="s">
        <v>2226</v>
      </c>
      <c r="D228" s="14" t="s">
        <v>202</v>
      </c>
      <c r="E228" s="32" t="s">
        <v>643</v>
      </c>
      <c r="F228" s="14">
        <v>2</v>
      </c>
      <c r="G228" s="14" t="s">
        <v>3451</v>
      </c>
      <c r="H228" s="14" t="s">
        <v>965</v>
      </c>
      <c r="I228" s="14"/>
      <c r="J228" s="15" t="s">
        <v>531</v>
      </c>
      <c r="K228" s="15" t="s">
        <v>2122</v>
      </c>
      <c r="L228" s="17" t="s">
        <v>532</v>
      </c>
      <c r="M228" s="17" t="s">
        <v>2123</v>
      </c>
      <c r="N228" s="17" t="s">
        <v>1537</v>
      </c>
      <c r="O228" s="17" t="s">
        <v>96</v>
      </c>
    </row>
    <row r="229" spans="1:15" x14ac:dyDescent="0.25">
      <c r="A229" s="12"/>
      <c r="B229" s="13"/>
      <c r="C229" s="13"/>
      <c r="D229" s="14"/>
      <c r="E229" s="32"/>
      <c r="F229" s="14"/>
      <c r="G229" s="14"/>
      <c r="H229" s="14"/>
      <c r="I229" s="14"/>
      <c r="J229" s="15"/>
      <c r="K229" s="15"/>
      <c r="L229" s="17"/>
      <c r="M229" s="17"/>
      <c r="N229" s="17"/>
      <c r="O229" s="17"/>
    </row>
    <row r="230" spans="1:15" x14ac:dyDescent="0.25">
      <c r="A230" s="12"/>
      <c r="B230" s="13"/>
      <c r="C230" s="13"/>
      <c r="D230" s="14"/>
      <c r="E230" s="32"/>
      <c r="F230" s="14"/>
      <c r="G230" s="14"/>
      <c r="H230" s="14"/>
      <c r="I230" s="14"/>
      <c r="J230" s="15"/>
      <c r="K230" s="15"/>
      <c r="L230" s="17"/>
      <c r="M230" s="17"/>
      <c r="N230" s="17"/>
      <c r="O230" s="17"/>
    </row>
    <row r="231" spans="1:15" x14ac:dyDescent="0.25">
      <c r="A231" s="12"/>
      <c r="B231" s="13"/>
      <c r="C231" s="13"/>
      <c r="D231" s="14"/>
      <c r="E231" s="32"/>
      <c r="F231" s="14"/>
      <c r="G231" s="14"/>
      <c r="H231" s="14"/>
      <c r="I231" s="14"/>
      <c r="J231" s="15"/>
      <c r="K231" s="15"/>
      <c r="L231" s="17"/>
      <c r="M231" s="17"/>
      <c r="N231" s="17"/>
      <c r="O231" s="17"/>
    </row>
    <row r="232" spans="1:15" x14ac:dyDescent="0.25">
      <c r="A232" s="12"/>
      <c r="B232" s="13"/>
      <c r="C232" s="13"/>
      <c r="D232" s="14"/>
      <c r="E232" s="32"/>
      <c r="F232" s="14"/>
      <c r="G232" s="14"/>
      <c r="H232" s="14"/>
      <c r="I232" s="14"/>
      <c r="J232" s="15"/>
      <c r="K232" s="15"/>
      <c r="L232" s="17"/>
      <c r="M232" s="17"/>
      <c r="N232" s="17"/>
      <c r="O232" s="17"/>
    </row>
    <row r="233" spans="1:15" x14ac:dyDescent="0.25">
      <c r="A233" s="12"/>
      <c r="B233" s="13"/>
      <c r="C233" s="13"/>
      <c r="D233" s="14"/>
      <c r="E233" s="32"/>
      <c r="F233" s="14"/>
      <c r="G233" s="14"/>
      <c r="H233" s="14"/>
      <c r="I233" s="14"/>
      <c r="J233" s="15"/>
      <c r="K233" s="15"/>
      <c r="L233" s="17"/>
      <c r="M233" s="17"/>
      <c r="N233" s="17"/>
      <c r="O233" s="17"/>
    </row>
    <row r="234" spans="1:15" x14ac:dyDescent="0.25">
      <c r="A234" s="12"/>
      <c r="B234" s="13"/>
      <c r="C234" s="13"/>
      <c r="D234" s="14"/>
      <c r="E234" s="32"/>
      <c r="F234" s="14"/>
      <c r="G234" s="14"/>
      <c r="H234" s="14"/>
      <c r="I234" s="14"/>
      <c r="J234" s="15"/>
      <c r="K234" s="15"/>
      <c r="L234" s="17"/>
      <c r="M234" s="17"/>
      <c r="N234" s="17"/>
      <c r="O234" s="17"/>
    </row>
    <row r="235" spans="1:15" x14ac:dyDescent="0.25">
      <c r="A235" s="12"/>
      <c r="B235" s="13"/>
      <c r="C235" s="13"/>
      <c r="D235" s="14"/>
      <c r="E235" s="32"/>
      <c r="F235" s="14"/>
      <c r="G235" s="14"/>
      <c r="H235" s="14"/>
      <c r="I235" s="14"/>
      <c r="J235" s="15"/>
      <c r="K235" s="15"/>
      <c r="L235" s="17"/>
      <c r="M235" s="17"/>
      <c r="N235" s="17"/>
      <c r="O235" s="17"/>
    </row>
    <row r="236" spans="1:15" x14ac:dyDescent="0.25">
      <c r="A236" s="12"/>
      <c r="B236" s="13"/>
      <c r="C236" s="13"/>
      <c r="D236" s="14"/>
      <c r="E236" s="32"/>
      <c r="F236" s="14"/>
      <c r="G236" s="14"/>
      <c r="H236" s="14"/>
      <c r="I236" s="14"/>
      <c r="J236" s="15"/>
      <c r="K236" s="15"/>
      <c r="L236" s="17"/>
      <c r="M236" s="17"/>
      <c r="N236" s="17"/>
      <c r="O236" s="17"/>
    </row>
    <row r="237" spans="1:15" x14ac:dyDescent="0.25">
      <c r="A237" s="12"/>
      <c r="B237" s="13"/>
      <c r="C237" s="13"/>
      <c r="D237" s="14"/>
      <c r="E237" s="32"/>
      <c r="F237" s="14"/>
      <c r="G237" s="14"/>
      <c r="H237" s="14"/>
      <c r="I237" s="14"/>
      <c r="J237" s="15"/>
      <c r="K237" s="15"/>
      <c r="L237" s="17"/>
      <c r="M237" s="17"/>
      <c r="N237" s="17"/>
      <c r="O237" s="17"/>
    </row>
    <row r="238" spans="1:15" x14ac:dyDescent="0.25">
      <c r="A238" s="12"/>
      <c r="B238" s="13"/>
      <c r="C238" s="13"/>
      <c r="D238" s="14"/>
      <c r="E238" s="32"/>
      <c r="F238" s="14"/>
      <c r="G238" s="14"/>
      <c r="H238" s="14"/>
      <c r="I238" s="14"/>
      <c r="J238" s="15"/>
      <c r="K238" s="15"/>
      <c r="L238" s="17"/>
      <c r="M238" s="17"/>
      <c r="N238" s="17"/>
      <c r="O238" s="17"/>
    </row>
    <row r="239" spans="1:15" x14ac:dyDescent="0.25">
      <c r="A239" s="12"/>
      <c r="B239" s="13"/>
      <c r="C239" s="13"/>
      <c r="D239" s="14"/>
      <c r="E239" s="32"/>
      <c r="F239" s="14"/>
      <c r="G239" s="14"/>
      <c r="H239" s="14"/>
      <c r="I239" s="14"/>
      <c r="J239" s="15"/>
      <c r="K239" s="15"/>
      <c r="L239" s="17"/>
      <c r="M239" s="17"/>
      <c r="N239" s="17"/>
      <c r="O239" s="17"/>
    </row>
    <row r="240" spans="1:15" x14ac:dyDescent="0.25">
      <c r="A240" s="12"/>
      <c r="B240" s="13"/>
      <c r="C240" s="13"/>
      <c r="D240" s="14"/>
      <c r="E240" s="32"/>
      <c r="F240" s="14"/>
      <c r="G240" s="14"/>
      <c r="H240" s="14"/>
      <c r="I240" s="14"/>
      <c r="J240" s="15"/>
      <c r="K240" s="15"/>
      <c r="L240" s="17"/>
      <c r="M240" s="17"/>
      <c r="N240" s="17"/>
      <c r="O240" s="17"/>
    </row>
    <row r="241" spans="1:15" x14ac:dyDescent="0.25">
      <c r="A241" s="12"/>
      <c r="B241" s="13"/>
      <c r="C241" s="13"/>
      <c r="D241" s="14"/>
      <c r="E241" s="32"/>
      <c r="F241" s="14"/>
      <c r="G241" s="14"/>
      <c r="H241" s="14"/>
      <c r="I241" s="14"/>
      <c r="J241" s="15"/>
      <c r="K241" s="15"/>
      <c r="L241" s="17"/>
      <c r="M241" s="17"/>
      <c r="N241" s="17"/>
      <c r="O241" s="17"/>
    </row>
    <row r="242" spans="1:15" x14ac:dyDescent="0.25">
      <c r="A242" s="12"/>
      <c r="B242" s="13"/>
      <c r="C242" s="13"/>
      <c r="D242" s="14"/>
      <c r="E242" s="32"/>
      <c r="F242" s="14"/>
      <c r="G242" s="14"/>
      <c r="H242" s="14"/>
      <c r="I242" s="14"/>
      <c r="J242" s="15"/>
      <c r="K242" s="15"/>
      <c r="L242" s="17"/>
      <c r="M242" s="17"/>
      <c r="N242" s="17"/>
      <c r="O242" s="17"/>
    </row>
    <row r="243" spans="1:15" x14ac:dyDescent="0.25">
      <c r="A243" s="12"/>
      <c r="B243" s="13"/>
      <c r="C243" s="13"/>
      <c r="D243" s="14"/>
      <c r="E243" s="32"/>
      <c r="F243" s="14"/>
      <c r="G243" s="14"/>
      <c r="H243" s="14"/>
      <c r="I243" s="14"/>
      <c r="J243" s="15"/>
      <c r="K243" s="15"/>
      <c r="L243" s="17"/>
      <c r="M243" s="17"/>
      <c r="N243" s="17"/>
      <c r="O243" s="17"/>
    </row>
    <row r="244" spans="1:15" x14ac:dyDescent="0.25">
      <c r="A244" s="12"/>
      <c r="B244" s="13"/>
      <c r="C244" s="13"/>
      <c r="D244" s="14"/>
      <c r="E244" s="32"/>
      <c r="F244" s="14"/>
      <c r="G244" s="14"/>
      <c r="H244" s="14"/>
      <c r="I244" s="14"/>
      <c r="J244" s="15"/>
      <c r="K244" s="15"/>
      <c r="L244" s="17"/>
      <c r="M244" s="17"/>
      <c r="N244" s="17"/>
      <c r="O244" s="17"/>
    </row>
    <row r="245" spans="1:15" x14ac:dyDescent="0.25">
      <c r="A245" s="12"/>
      <c r="B245" s="13"/>
      <c r="C245" s="13"/>
      <c r="D245" s="14"/>
      <c r="E245" s="32"/>
      <c r="F245" s="14"/>
      <c r="G245" s="14"/>
      <c r="H245" s="14"/>
      <c r="I245" s="14"/>
      <c r="J245" s="15"/>
      <c r="K245" s="15"/>
      <c r="L245" s="17"/>
      <c r="M245" s="17"/>
      <c r="N245" s="17"/>
      <c r="O245" s="17"/>
    </row>
    <row r="246" spans="1:15" x14ac:dyDescent="0.25">
      <c r="A246" s="12"/>
      <c r="B246" s="22"/>
      <c r="C246" s="22"/>
      <c r="D246" s="14"/>
      <c r="E246" s="34"/>
      <c r="F246" s="23"/>
      <c r="G246" s="23"/>
      <c r="H246" s="23"/>
      <c r="I246" s="23"/>
      <c r="J246" s="21"/>
      <c r="K246" s="21"/>
      <c r="L246" s="17"/>
      <c r="M246" s="17"/>
      <c r="N246" s="17"/>
      <c r="O246" s="17"/>
    </row>
    <row r="247" spans="1:15" x14ac:dyDescent="0.25">
      <c r="A247" s="12"/>
      <c r="B247" s="13"/>
      <c r="C247" s="13"/>
      <c r="D247" s="14"/>
      <c r="E247" s="32"/>
      <c r="F247" s="14"/>
      <c r="G247" s="14"/>
      <c r="H247" s="14"/>
      <c r="I247" s="14"/>
      <c r="J247" s="15"/>
      <c r="K247" s="15"/>
      <c r="L247" s="17"/>
      <c r="M247" s="17"/>
      <c r="N247" s="17"/>
      <c r="O247" s="17"/>
    </row>
    <row r="248" spans="1:15" x14ac:dyDescent="0.25">
      <c r="A248" s="12"/>
      <c r="B248" s="13"/>
      <c r="C248" s="13"/>
      <c r="D248" s="14"/>
      <c r="E248" s="32"/>
      <c r="F248" s="14"/>
      <c r="G248" s="23"/>
      <c r="H248" s="14"/>
      <c r="I248" s="14"/>
      <c r="J248" s="15"/>
      <c r="K248" s="15"/>
      <c r="L248" s="17"/>
      <c r="M248" s="17"/>
      <c r="N248" s="17"/>
      <c r="O248" s="17"/>
    </row>
    <row r="249" spans="1:15" x14ac:dyDescent="0.25">
      <c r="A249" s="12"/>
      <c r="B249" s="13"/>
      <c r="C249" s="13"/>
      <c r="D249" s="14"/>
      <c r="E249" s="32"/>
      <c r="F249" s="14"/>
      <c r="G249" s="14"/>
      <c r="H249" s="14"/>
      <c r="I249" s="14"/>
      <c r="J249" s="15"/>
      <c r="K249" s="15"/>
      <c r="L249" s="17"/>
      <c r="M249" s="17"/>
      <c r="N249" s="17"/>
      <c r="O249" s="17"/>
    </row>
    <row r="250" spans="1:15" x14ac:dyDescent="0.25">
      <c r="A250" s="12"/>
      <c r="B250" s="13"/>
      <c r="C250" s="13"/>
      <c r="D250" s="14"/>
      <c r="E250" s="32"/>
      <c r="F250" s="14"/>
      <c r="G250" s="23"/>
      <c r="H250" s="14"/>
      <c r="I250" s="14"/>
      <c r="J250" s="15"/>
      <c r="K250" s="15"/>
      <c r="L250" s="17"/>
      <c r="M250" s="17"/>
      <c r="N250" s="17"/>
      <c r="O250" s="17"/>
    </row>
    <row r="251" spans="1:15" x14ac:dyDescent="0.25">
      <c r="A251" s="12"/>
      <c r="B251" s="13"/>
      <c r="C251" s="13"/>
      <c r="D251" s="14"/>
      <c r="E251" s="32"/>
      <c r="F251" s="14"/>
      <c r="G251" s="14"/>
      <c r="H251" s="14"/>
      <c r="I251" s="14"/>
      <c r="J251" s="15"/>
      <c r="K251" s="15"/>
      <c r="L251" s="17"/>
      <c r="M251" s="17"/>
      <c r="N251" s="17"/>
      <c r="O251" s="17"/>
    </row>
    <row r="252" spans="1:15" x14ac:dyDescent="0.25">
      <c r="A252" s="12"/>
      <c r="B252" s="13"/>
      <c r="C252" s="13"/>
      <c r="D252" s="14"/>
      <c r="E252" s="32"/>
      <c r="F252" s="14"/>
      <c r="G252" s="23"/>
      <c r="H252" s="14"/>
      <c r="I252" s="14"/>
      <c r="J252" s="15"/>
      <c r="K252" s="15"/>
      <c r="L252" s="17"/>
      <c r="M252" s="17"/>
      <c r="N252" s="17"/>
      <c r="O252" s="17"/>
    </row>
    <row r="253" spans="1:15" x14ac:dyDescent="0.25">
      <c r="A253" s="12"/>
      <c r="B253" s="13"/>
      <c r="C253" s="13"/>
      <c r="D253" s="14"/>
      <c r="E253" s="32"/>
      <c r="F253" s="14"/>
      <c r="G253" s="23"/>
      <c r="H253" s="14"/>
      <c r="I253" s="14"/>
      <c r="J253" s="15"/>
      <c r="K253" s="15"/>
      <c r="L253" s="17"/>
      <c r="M253" s="17"/>
      <c r="N253" s="17"/>
      <c r="O253" s="17"/>
    </row>
    <row r="254" spans="1:15" x14ac:dyDescent="0.25">
      <c r="A254" s="12"/>
      <c r="B254" s="13"/>
      <c r="C254" s="13"/>
      <c r="D254" s="14"/>
      <c r="E254" s="32"/>
      <c r="F254" s="14"/>
      <c r="G254" s="14"/>
      <c r="H254" s="14"/>
      <c r="I254" s="14"/>
      <c r="J254" s="15"/>
      <c r="K254" s="15"/>
      <c r="L254" s="17"/>
      <c r="M254" s="17"/>
      <c r="N254" s="17"/>
      <c r="O254" s="17"/>
    </row>
    <row r="255" spans="1:15" x14ac:dyDescent="0.25">
      <c r="A255" s="12"/>
      <c r="B255" s="13"/>
      <c r="C255" s="13"/>
      <c r="D255" s="14"/>
      <c r="E255" s="32"/>
      <c r="F255" s="14"/>
      <c r="G255" s="14"/>
      <c r="H255" s="14"/>
      <c r="I255" s="14"/>
      <c r="J255" s="15"/>
      <c r="K255" s="15"/>
      <c r="L255" s="17"/>
      <c r="M255" s="17"/>
      <c r="N255" s="17"/>
      <c r="O255" s="17"/>
    </row>
    <row r="256" spans="1:15" x14ac:dyDescent="0.25">
      <c r="A256" s="12"/>
      <c r="B256" s="13"/>
      <c r="C256" s="13"/>
      <c r="D256" s="14"/>
      <c r="E256" s="32"/>
      <c r="F256" s="14"/>
      <c r="G256" s="14"/>
      <c r="H256" s="14"/>
      <c r="I256" s="14"/>
      <c r="J256" s="15"/>
      <c r="K256" s="15"/>
      <c r="L256" s="17"/>
      <c r="M256" s="17"/>
      <c r="N256" s="17"/>
      <c r="O256" s="17"/>
    </row>
    <row r="257" spans="1:15" x14ac:dyDescent="0.25">
      <c r="A257" s="12"/>
      <c r="B257" s="13"/>
      <c r="C257" s="13"/>
      <c r="D257" s="14"/>
      <c r="E257" s="32"/>
      <c r="F257" s="14"/>
      <c r="G257" s="14"/>
      <c r="H257" s="14"/>
      <c r="I257" s="14"/>
      <c r="J257" s="15"/>
      <c r="K257" s="15"/>
      <c r="L257" s="17"/>
      <c r="M257" s="17"/>
      <c r="N257" s="17"/>
      <c r="O257" s="17"/>
    </row>
    <row r="258" spans="1:15" x14ac:dyDescent="0.25">
      <c r="A258" s="12"/>
      <c r="B258" s="13"/>
      <c r="C258" s="13"/>
      <c r="D258" s="14"/>
      <c r="E258" s="32"/>
      <c r="F258" s="14"/>
      <c r="G258" s="14"/>
      <c r="H258" s="14"/>
      <c r="I258" s="14"/>
      <c r="J258" s="15"/>
      <c r="K258" s="15"/>
      <c r="L258" s="17"/>
      <c r="M258" s="17"/>
      <c r="N258" s="17"/>
      <c r="O258" s="17"/>
    </row>
    <row r="259" spans="1:15" x14ac:dyDescent="0.25">
      <c r="A259" s="12"/>
      <c r="B259" s="13"/>
      <c r="C259" s="13"/>
      <c r="D259" s="14"/>
      <c r="E259" s="32"/>
      <c r="F259" s="14"/>
      <c r="G259" s="14"/>
      <c r="H259" s="14"/>
      <c r="I259" s="14"/>
      <c r="J259" s="15"/>
      <c r="K259" s="15"/>
      <c r="L259" s="17"/>
      <c r="M259" s="17"/>
      <c r="N259" s="17"/>
      <c r="O259" s="17"/>
    </row>
    <row r="260" spans="1:15" x14ac:dyDescent="0.25">
      <c r="A260" s="12"/>
      <c r="B260" s="13"/>
      <c r="C260" s="13"/>
      <c r="D260" s="14"/>
      <c r="E260" s="32"/>
      <c r="F260" s="14"/>
      <c r="G260" s="14"/>
      <c r="H260" s="14"/>
      <c r="I260" s="14"/>
      <c r="J260" s="15"/>
      <c r="K260" s="15"/>
      <c r="L260" s="17"/>
      <c r="M260" s="17"/>
      <c r="N260" s="17"/>
      <c r="O260" s="17"/>
    </row>
    <row r="261" spans="1:15" x14ac:dyDescent="0.25">
      <c r="A261" s="12"/>
      <c r="B261" s="13"/>
      <c r="C261" s="13"/>
      <c r="D261" s="14"/>
      <c r="E261" s="32"/>
      <c r="F261" s="14"/>
      <c r="G261" s="14"/>
      <c r="H261" s="14"/>
      <c r="I261" s="14"/>
      <c r="J261" s="15"/>
      <c r="K261" s="15"/>
      <c r="L261" s="17"/>
      <c r="M261" s="17"/>
      <c r="N261" s="17"/>
      <c r="O261" s="17"/>
    </row>
    <row r="262" spans="1:15" x14ac:dyDescent="0.25">
      <c r="A262" s="12"/>
      <c r="B262" s="13"/>
      <c r="C262" s="13"/>
      <c r="D262" s="14"/>
      <c r="E262" s="32"/>
      <c r="F262" s="14"/>
      <c r="G262" s="14"/>
      <c r="H262" s="14"/>
      <c r="I262" s="14"/>
      <c r="J262" s="15"/>
      <c r="K262" s="15"/>
      <c r="L262" s="17"/>
      <c r="M262" s="17"/>
      <c r="N262" s="17"/>
      <c r="O262" s="17"/>
    </row>
    <row r="263" spans="1:15" x14ac:dyDescent="0.25">
      <c r="A263" s="12"/>
      <c r="B263" s="13"/>
      <c r="C263" s="13"/>
      <c r="D263" s="14"/>
      <c r="E263" s="32"/>
      <c r="F263" s="14"/>
      <c r="G263" s="14"/>
      <c r="H263" s="14"/>
      <c r="I263" s="14"/>
      <c r="J263" s="15"/>
      <c r="K263" s="15"/>
      <c r="L263" s="17"/>
      <c r="M263" s="17"/>
      <c r="N263" s="17"/>
      <c r="O263" s="17"/>
    </row>
    <row r="264" spans="1:15" x14ac:dyDescent="0.25">
      <c r="A264" s="12"/>
      <c r="B264" s="13"/>
      <c r="C264" s="13"/>
      <c r="D264" s="14"/>
      <c r="E264" s="32"/>
      <c r="F264" s="14"/>
      <c r="G264" s="14"/>
      <c r="H264" s="14"/>
      <c r="I264" s="14"/>
      <c r="J264" s="15"/>
      <c r="K264" s="15"/>
      <c r="L264" s="17"/>
      <c r="M264" s="17"/>
      <c r="N264" s="17"/>
      <c r="O264" s="17"/>
    </row>
    <row r="265" spans="1:15" x14ac:dyDescent="0.25">
      <c r="A265" s="12"/>
      <c r="B265" s="13"/>
      <c r="C265" s="13"/>
      <c r="D265" s="14"/>
      <c r="E265" s="32"/>
      <c r="F265" s="14"/>
      <c r="G265" s="14"/>
      <c r="H265" s="14"/>
      <c r="I265" s="14"/>
      <c r="J265" s="15"/>
      <c r="K265" s="15"/>
      <c r="L265" s="17"/>
      <c r="M265" s="17"/>
      <c r="N265" s="17"/>
      <c r="O265" s="17"/>
    </row>
    <row r="266" spans="1:15" x14ac:dyDescent="0.25">
      <c r="A266" s="12"/>
      <c r="B266" s="13"/>
      <c r="C266" s="13"/>
      <c r="D266" s="14"/>
      <c r="E266" s="32"/>
      <c r="F266" s="14"/>
      <c r="G266" s="14"/>
      <c r="H266" s="14"/>
      <c r="I266" s="14"/>
      <c r="J266" s="15"/>
      <c r="K266" s="15"/>
      <c r="L266" s="17"/>
      <c r="M266" s="17"/>
      <c r="N266" s="17"/>
      <c r="O266" s="17"/>
    </row>
    <row r="267" spans="1:15" x14ac:dyDescent="0.25">
      <c r="A267" s="12"/>
      <c r="B267" s="13"/>
      <c r="C267" s="13"/>
      <c r="D267" s="14"/>
      <c r="E267" s="32"/>
      <c r="F267" s="14"/>
      <c r="G267" s="14"/>
      <c r="H267" s="14"/>
      <c r="I267" s="14"/>
      <c r="J267" s="15"/>
      <c r="K267" s="15"/>
      <c r="L267" s="17"/>
      <c r="M267" s="17"/>
      <c r="N267" s="17"/>
      <c r="O267" s="17"/>
    </row>
    <row r="268" spans="1:15" x14ac:dyDescent="0.25">
      <c r="A268" s="12"/>
      <c r="B268" s="13"/>
      <c r="C268" s="13"/>
      <c r="D268" s="14"/>
      <c r="E268" s="32"/>
      <c r="F268" s="14"/>
      <c r="G268" s="14"/>
      <c r="H268" s="14"/>
      <c r="I268" s="14"/>
      <c r="J268" s="15"/>
      <c r="K268" s="15"/>
      <c r="L268" s="17"/>
      <c r="M268" s="17"/>
      <c r="N268" s="17"/>
      <c r="O268" s="17"/>
    </row>
    <row r="269" spans="1:15" x14ac:dyDescent="0.25">
      <c r="A269" s="12"/>
      <c r="B269" s="13"/>
      <c r="C269" s="13"/>
      <c r="D269" s="14"/>
      <c r="E269" s="32"/>
      <c r="F269" s="14"/>
      <c r="G269" s="14"/>
      <c r="H269" s="14"/>
      <c r="I269" s="14"/>
      <c r="J269" s="15"/>
      <c r="K269" s="15"/>
      <c r="L269" s="17"/>
      <c r="M269" s="17"/>
      <c r="N269" s="17"/>
      <c r="O269" s="17"/>
    </row>
    <row r="270" spans="1:15" x14ac:dyDescent="0.25">
      <c r="A270" s="12"/>
      <c r="B270" s="13"/>
      <c r="C270" s="13"/>
      <c r="D270" s="14"/>
      <c r="E270" s="32"/>
      <c r="F270" s="14"/>
      <c r="G270" s="14"/>
      <c r="H270" s="14"/>
      <c r="I270" s="14"/>
      <c r="J270" s="15"/>
      <c r="K270" s="15"/>
      <c r="L270" s="17"/>
      <c r="M270" s="17"/>
      <c r="N270" s="17"/>
      <c r="O270" s="17"/>
    </row>
    <row r="271" spans="1:15" x14ac:dyDescent="0.25">
      <c r="A271" s="12"/>
      <c r="B271" s="13"/>
      <c r="C271" s="13"/>
      <c r="D271" s="14"/>
      <c r="E271" s="32"/>
      <c r="F271" s="14"/>
      <c r="G271" s="14"/>
      <c r="H271" s="14"/>
      <c r="I271" s="14"/>
      <c r="J271" s="15"/>
      <c r="K271" s="15"/>
      <c r="L271" s="17"/>
      <c r="M271" s="17"/>
      <c r="N271" s="17"/>
      <c r="O271" s="17"/>
    </row>
    <row r="272" spans="1:15" x14ac:dyDescent="0.25">
      <c r="A272" s="12"/>
      <c r="B272" s="13"/>
      <c r="C272" s="13"/>
      <c r="D272" s="14"/>
      <c r="E272" s="32"/>
      <c r="F272" s="14"/>
      <c r="G272" s="14"/>
      <c r="H272" s="14"/>
      <c r="I272" s="14"/>
      <c r="J272" s="15"/>
      <c r="K272" s="15"/>
      <c r="L272" s="17"/>
      <c r="M272" s="17"/>
      <c r="N272" s="17"/>
      <c r="O272" s="17"/>
    </row>
    <row r="273" spans="1:15" x14ac:dyDescent="0.25">
      <c r="A273" s="12"/>
      <c r="B273" s="13"/>
      <c r="C273" s="13"/>
      <c r="D273" s="14"/>
      <c r="E273" s="32"/>
      <c r="F273" s="14"/>
      <c r="G273" s="14"/>
      <c r="H273" s="14"/>
      <c r="I273" s="14"/>
      <c r="J273" s="15"/>
      <c r="K273" s="15"/>
      <c r="L273" s="17"/>
      <c r="M273" s="17"/>
      <c r="N273" s="17"/>
      <c r="O273" s="17"/>
    </row>
    <row r="274" spans="1:15" x14ac:dyDescent="0.25">
      <c r="A274" s="12"/>
      <c r="B274" s="13"/>
      <c r="C274" s="13"/>
      <c r="D274" s="14"/>
      <c r="E274" s="32"/>
      <c r="F274" s="14"/>
      <c r="G274" s="14"/>
      <c r="H274" s="14"/>
      <c r="I274" s="14"/>
      <c r="J274" s="15"/>
      <c r="K274" s="15"/>
      <c r="L274" s="17"/>
      <c r="M274" s="17"/>
      <c r="N274" s="17"/>
      <c r="O274" s="17"/>
    </row>
    <row r="275" spans="1:15" x14ac:dyDescent="0.25">
      <c r="A275" s="12"/>
      <c r="B275" s="22"/>
      <c r="C275" s="22"/>
      <c r="D275" s="14"/>
      <c r="E275" s="34"/>
      <c r="F275" s="23"/>
      <c r="G275" s="14"/>
      <c r="H275" s="23"/>
      <c r="I275" s="23"/>
      <c r="J275" s="21"/>
      <c r="K275" s="21"/>
      <c r="L275" s="17"/>
      <c r="M275" s="17"/>
      <c r="N275" s="17"/>
      <c r="O275" s="17"/>
    </row>
    <row r="276" spans="1:15" x14ac:dyDescent="0.25">
      <c r="A276" s="12"/>
      <c r="B276" s="13"/>
      <c r="C276" s="13"/>
      <c r="D276" s="14"/>
      <c r="E276" s="32"/>
      <c r="F276" s="14"/>
      <c r="G276" s="14"/>
      <c r="H276" s="14"/>
      <c r="I276" s="14"/>
      <c r="J276" s="15"/>
      <c r="K276" s="15"/>
      <c r="L276" s="17"/>
      <c r="M276" s="17"/>
      <c r="N276" s="17"/>
      <c r="O276" s="17"/>
    </row>
    <row r="277" spans="1:15" x14ac:dyDescent="0.25">
      <c r="A277" s="12"/>
      <c r="B277" s="36"/>
      <c r="C277" s="36"/>
      <c r="D277" s="14"/>
      <c r="E277" s="37"/>
      <c r="F277" s="38"/>
      <c r="G277" s="14"/>
      <c r="H277" s="14"/>
      <c r="I277" s="14"/>
      <c r="J277" s="15"/>
      <c r="K277" s="15"/>
      <c r="L277" s="17"/>
      <c r="M277" s="17"/>
      <c r="N277" s="17"/>
      <c r="O277" s="17"/>
    </row>
    <row r="278" spans="1:15" x14ac:dyDescent="0.25">
      <c r="A278" s="12"/>
      <c r="B278" s="36"/>
      <c r="C278" s="36"/>
      <c r="D278" s="14"/>
      <c r="E278" s="37"/>
      <c r="F278" s="38"/>
      <c r="G278" s="14"/>
      <c r="H278" s="14"/>
      <c r="I278" s="14"/>
      <c r="J278" s="15"/>
      <c r="K278" s="15"/>
      <c r="L278" s="17"/>
      <c r="M278" s="17"/>
      <c r="N278" s="17"/>
      <c r="O278" s="17"/>
    </row>
    <row r="279" spans="1:15" x14ac:dyDescent="0.25">
      <c r="A279" s="12"/>
      <c r="B279" s="36"/>
      <c r="C279" s="36"/>
      <c r="D279" s="14"/>
      <c r="E279" s="37"/>
      <c r="F279" s="38"/>
      <c r="G279" s="14"/>
      <c r="H279" s="14"/>
      <c r="I279" s="14"/>
      <c r="J279" s="15"/>
      <c r="K279" s="15"/>
      <c r="L279" s="17"/>
      <c r="M279" s="17"/>
      <c r="N279" s="17"/>
      <c r="O279" s="17"/>
    </row>
    <row r="280" spans="1:15" x14ac:dyDescent="0.25">
      <c r="A280" s="12"/>
      <c r="B280" s="36"/>
      <c r="C280" s="36"/>
      <c r="D280" s="14"/>
      <c r="E280" s="37"/>
      <c r="F280" s="38"/>
      <c r="G280" s="26"/>
      <c r="H280" s="14"/>
      <c r="I280" s="14"/>
      <c r="J280" s="15"/>
      <c r="K280" s="15"/>
      <c r="L280" s="17"/>
      <c r="M280" s="17"/>
      <c r="N280" s="17"/>
      <c r="O280" s="17"/>
    </row>
    <row r="281" spans="1:15" x14ac:dyDescent="0.25">
      <c r="A281" s="12"/>
      <c r="B281" s="36"/>
      <c r="C281" s="36"/>
      <c r="D281" s="14"/>
      <c r="E281" s="37"/>
      <c r="F281" s="38"/>
      <c r="G281" s="26"/>
      <c r="H281" s="14"/>
      <c r="I281" s="14"/>
      <c r="J281" s="15"/>
      <c r="K281" s="15"/>
      <c r="L281" s="17"/>
      <c r="M281" s="17"/>
      <c r="N281" s="17"/>
      <c r="O281" s="17"/>
    </row>
    <row r="282" spans="1:15" x14ac:dyDescent="0.25">
      <c r="A282" s="12"/>
      <c r="B282" s="36"/>
      <c r="C282" s="36"/>
      <c r="D282" s="14"/>
      <c r="E282" s="37"/>
      <c r="F282" s="38"/>
      <c r="G282" s="26"/>
      <c r="H282" s="14"/>
      <c r="I282" s="14"/>
      <c r="J282" s="15"/>
      <c r="K282" s="15"/>
      <c r="L282" s="17"/>
      <c r="M282" s="17"/>
      <c r="N282" s="17"/>
      <c r="O282" s="17"/>
    </row>
    <row r="283" spans="1:15" x14ac:dyDescent="0.25">
      <c r="A283" s="12"/>
      <c r="B283" s="36"/>
      <c r="C283" s="36"/>
      <c r="D283" s="14"/>
      <c r="E283" s="37"/>
      <c r="F283" s="38"/>
      <c r="G283" s="26"/>
      <c r="H283" s="14"/>
      <c r="I283" s="14"/>
      <c r="J283" s="15"/>
      <c r="K283" s="15"/>
      <c r="L283" s="17"/>
      <c r="M283" s="17"/>
      <c r="N283" s="17"/>
      <c r="O283" s="17"/>
    </row>
    <row r="284" spans="1:15" x14ac:dyDescent="0.25">
      <c r="A284" s="12"/>
      <c r="B284" s="36"/>
      <c r="C284" s="36"/>
      <c r="D284" s="14"/>
      <c r="E284" s="37"/>
      <c r="F284" s="38"/>
      <c r="G284" s="26"/>
      <c r="H284" s="14"/>
      <c r="I284" s="14"/>
      <c r="J284" s="15"/>
      <c r="K284" s="15"/>
      <c r="L284" s="17"/>
      <c r="M284" s="17"/>
      <c r="N284" s="17"/>
      <c r="O284" s="17"/>
    </row>
    <row r="285" spans="1:15" x14ac:dyDescent="0.25">
      <c r="A285" s="12"/>
      <c r="B285" s="36"/>
      <c r="C285" s="36"/>
      <c r="D285" s="14"/>
      <c r="E285" s="37"/>
      <c r="F285" s="38"/>
      <c r="G285" s="26"/>
      <c r="H285" s="14"/>
      <c r="I285" s="14"/>
      <c r="J285" s="15"/>
      <c r="K285" s="15"/>
      <c r="L285" s="17"/>
      <c r="M285" s="17"/>
      <c r="N285" s="17"/>
      <c r="O285" s="17"/>
    </row>
    <row r="286" spans="1:15" x14ac:dyDescent="0.25">
      <c r="A286" s="12"/>
      <c r="B286" s="36"/>
      <c r="C286" s="36"/>
      <c r="D286" s="14"/>
      <c r="E286" s="37"/>
      <c r="F286" s="38"/>
      <c r="G286" s="26"/>
      <c r="H286" s="14"/>
      <c r="I286" s="14"/>
      <c r="J286" s="15"/>
      <c r="K286" s="15"/>
      <c r="L286" s="17"/>
      <c r="M286" s="17"/>
      <c r="N286" s="17"/>
      <c r="O286" s="17"/>
    </row>
    <row r="287" spans="1:15" x14ac:dyDescent="0.25">
      <c r="A287" s="12"/>
      <c r="B287" s="36"/>
      <c r="C287" s="36"/>
      <c r="D287" s="14"/>
      <c r="E287" s="37"/>
      <c r="F287" s="38"/>
      <c r="G287" s="26"/>
      <c r="H287" s="14"/>
      <c r="I287" s="14"/>
      <c r="J287" s="15"/>
      <c r="K287" s="15"/>
      <c r="L287" s="17"/>
      <c r="M287" s="17"/>
      <c r="N287" s="17"/>
      <c r="O287" s="17"/>
    </row>
    <row r="288" spans="1:15" x14ac:dyDescent="0.25">
      <c r="A288" s="12"/>
      <c r="B288" s="36"/>
      <c r="C288" s="36"/>
      <c r="D288" s="14"/>
      <c r="E288" s="37"/>
      <c r="F288" s="38"/>
      <c r="G288" s="26"/>
      <c r="H288" s="14"/>
      <c r="I288" s="14"/>
      <c r="J288" s="15"/>
      <c r="K288" s="15"/>
      <c r="L288" s="17"/>
      <c r="M288" s="17"/>
      <c r="N288" s="17"/>
      <c r="O288" s="17"/>
    </row>
    <row r="289" spans="1:15" x14ac:dyDescent="0.25">
      <c r="A289" s="12"/>
      <c r="B289" s="36"/>
      <c r="C289" s="36"/>
      <c r="D289" s="14"/>
      <c r="E289" s="37"/>
      <c r="F289" s="38"/>
      <c r="G289" s="26"/>
      <c r="H289" s="14"/>
      <c r="I289" s="14"/>
      <c r="J289" s="15"/>
      <c r="K289" s="15"/>
      <c r="L289" s="17"/>
      <c r="M289" s="17"/>
      <c r="N289" s="17"/>
      <c r="O289" s="17"/>
    </row>
    <row r="290" spans="1:15" x14ac:dyDescent="0.25">
      <c r="A290" s="12"/>
      <c r="B290" s="36"/>
      <c r="C290" s="36"/>
      <c r="D290" s="14"/>
      <c r="E290" s="37"/>
      <c r="F290" s="38"/>
      <c r="G290" s="26"/>
      <c r="H290" s="14"/>
      <c r="I290" s="14"/>
      <c r="J290" s="15"/>
      <c r="K290" s="15"/>
      <c r="L290" s="17"/>
      <c r="M290" s="17"/>
      <c r="N290" s="17"/>
      <c r="O290" s="17"/>
    </row>
    <row r="291" spans="1:15" x14ac:dyDescent="0.25">
      <c r="A291" s="12"/>
      <c r="B291" s="36"/>
      <c r="C291" s="36"/>
      <c r="D291" s="14"/>
      <c r="E291" s="37"/>
      <c r="F291" s="38"/>
      <c r="G291" s="26"/>
      <c r="H291" s="14"/>
      <c r="I291" s="14"/>
      <c r="J291" s="15"/>
      <c r="K291" s="15"/>
      <c r="L291" s="17"/>
      <c r="M291" s="17"/>
      <c r="N291" s="17"/>
      <c r="O291" s="17"/>
    </row>
    <row r="292" spans="1:15" x14ac:dyDescent="0.25">
      <c r="A292" s="12"/>
      <c r="B292" s="36"/>
      <c r="C292" s="36"/>
      <c r="D292" s="14"/>
      <c r="E292" s="37"/>
      <c r="F292" s="38"/>
      <c r="G292" s="26"/>
      <c r="H292" s="14"/>
      <c r="I292" s="14"/>
      <c r="J292" s="15"/>
      <c r="K292" s="15"/>
      <c r="L292" s="17"/>
      <c r="M292" s="17"/>
      <c r="N292" s="17"/>
      <c r="O292" s="17"/>
    </row>
    <row r="293" spans="1:15" x14ac:dyDescent="0.25">
      <c r="A293" s="12"/>
      <c r="B293" s="13"/>
      <c r="C293" s="13"/>
      <c r="D293" s="14"/>
      <c r="E293" s="32"/>
      <c r="F293" s="38"/>
      <c r="G293" s="26"/>
      <c r="H293" s="14"/>
      <c r="I293" s="14"/>
      <c r="J293" s="15"/>
      <c r="K293" s="15"/>
      <c r="L293" s="17"/>
      <c r="M293" s="17"/>
      <c r="N293" s="17"/>
      <c r="O293" s="17"/>
    </row>
    <row r="294" spans="1:15" x14ac:dyDescent="0.25">
      <c r="A294" s="12"/>
      <c r="B294" s="13"/>
      <c r="C294" s="13"/>
      <c r="D294" s="14"/>
      <c r="E294" s="32"/>
      <c r="F294" s="38"/>
      <c r="G294" s="26"/>
      <c r="H294" s="14"/>
      <c r="I294" s="14"/>
      <c r="J294" s="15"/>
      <c r="K294" s="15"/>
      <c r="L294" s="17"/>
      <c r="M294" s="17"/>
      <c r="N294" s="17"/>
      <c r="O294" s="17"/>
    </row>
    <row r="295" spans="1:15" x14ac:dyDescent="0.25">
      <c r="A295" s="12"/>
      <c r="B295" s="13"/>
      <c r="C295" s="13"/>
      <c r="D295" s="14"/>
      <c r="E295" s="32"/>
      <c r="F295" s="14"/>
      <c r="G295" s="26"/>
      <c r="H295" s="14"/>
      <c r="I295" s="14"/>
      <c r="J295" s="15"/>
      <c r="K295" s="15"/>
      <c r="L295" s="17"/>
      <c r="M295" s="17"/>
      <c r="N295" s="17"/>
      <c r="O295" s="17"/>
    </row>
    <row r="296" spans="1:15" x14ac:dyDescent="0.25">
      <c r="A296" s="12"/>
      <c r="B296" s="13"/>
      <c r="C296" s="13"/>
      <c r="D296" s="14"/>
      <c r="E296" s="32"/>
      <c r="F296" s="14"/>
      <c r="G296" s="26"/>
      <c r="H296" s="14"/>
      <c r="I296" s="14"/>
      <c r="J296" s="15"/>
      <c r="K296" s="15"/>
      <c r="L296" s="17"/>
      <c r="M296" s="17"/>
      <c r="N296" s="17"/>
      <c r="O296" s="17"/>
    </row>
    <row r="297" spans="1:15" x14ac:dyDescent="0.25">
      <c r="A297" s="12"/>
      <c r="B297" s="13"/>
      <c r="C297" s="13"/>
      <c r="D297" s="14"/>
      <c r="E297" s="32"/>
      <c r="F297" s="14"/>
      <c r="G297" s="26"/>
      <c r="H297" s="14"/>
      <c r="I297" s="14"/>
      <c r="J297" s="15"/>
      <c r="K297" s="15"/>
      <c r="L297" s="17"/>
      <c r="M297" s="17"/>
      <c r="N297" s="17"/>
      <c r="O297" s="17"/>
    </row>
    <row r="298" spans="1:15" x14ac:dyDescent="0.25">
      <c r="A298" s="12"/>
      <c r="B298" s="13"/>
      <c r="C298" s="13"/>
      <c r="D298" s="14"/>
      <c r="E298" s="32"/>
      <c r="F298" s="14"/>
      <c r="G298" s="26"/>
      <c r="H298" s="14"/>
      <c r="I298" s="14"/>
      <c r="J298" s="15"/>
      <c r="K298" s="15"/>
      <c r="L298" s="17"/>
      <c r="M298" s="17"/>
      <c r="N298" s="17"/>
      <c r="O298" s="17"/>
    </row>
    <row r="299" spans="1:15" x14ac:dyDescent="0.25">
      <c r="A299" s="12"/>
      <c r="B299" s="13"/>
      <c r="C299" s="13"/>
      <c r="D299" s="14"/>
      <c r="E299" s="32"/>
      <c r="F299" s="14"/>
      <c r="G299" s="26"/>
      <c r="H299" s="14"/>
      <c r="I299" s="14"/>
      <c r="J299" s="15"/>
      <c r="K299" s="15"/>
      <c r="L299" s="17"/>
      <c r="M299" s="17"/>
      <c r="N299" s="17"/>
      <c r="O299" s="17"/>
    </row>
    <row r="300" spans="1:15" x14ac:dyDescent="0.25">
      <c r="A300" s="12"/>
      <c r="B300" s="13"/>
      <c r="C300" s="13"/>
      <c r="D300" s="14"/>
      <c r="E300" s="32"/>
      <c r="F300" s="14"/>
      <c r="G300" s="26"/>
      <c r="H300" s="14"/>
      <c r="I300" s="14"/>
      <c r="J300" s="15"/>
      <c r="K300" s="15"/>
      <c r="L300" s="17"/>
      <c r="M300" s="17"/>
      <c r="N300" s="17"/>
      <c r="O300" s="17"/>
    </row>
    <row r="301" spans="1:15" x14ac:dyDescent="0.25">
      <c r="A301" s="12"/>
      <c r="B301" s="13"/>
      <c r="C301" s="13"/>
      <c r="D301" s="14"/>
      <c r="E301" s="32"/>
      <c r="F301" s="14"/>
      <c r="G301" s="26"/>
      <c r="H301" s="14"/>
      <c r="I301" s="14"/>
      <c r="J301" s="15"/>
      <c r="K301" s="15"/>
      <c r="L301" s="17"/>
      <c r="M301" s="17"/>
      <c r="N301" s="17"/>
      <c r="O301" s="17"/>
    </row>
    <row r="302" spans="1:15" x14ac:dyDescent="0.25">
      <c r="A302" s="12"/>
      <c r="B302" s="13"/>
      <c r="C302" s="13"/>
      <c r="D302" s="14"/>
      <c r="E302" s="32"/>
      <c r="F302" s="14"/>
      <c r="G302" s="26"/>
      <c r="H302" s="14"/>
      <c r="I302" s="14"/>
      <c r="J302" s="15"/>
      <c r="K302" s="15"/>
      <c r="L302" s="17"/>
      <c r="M302" s="17"/>
      <c r="N302" s="17"/>
      <c r="O302" s="17"/>
    </row>
    <row r="303" spans="1:15" x14ac:dyDescent="0.25">
      <c r="A303" s="12"/>
      <c r="B303" s="22"/>
      <c r="C303" s="22"/>
      <c r="D303" s="14"/>
      <c r="E303" s="34"/>
      <c r="F303" s="23"/>
      <c r="G303" s="26"/>
      <c r="H303" s="14"/>
      <c r="I303" s="23"/>
      <c r="J303" s="21"/>
      <c r="K303" s="21"/>
      <c r="L303" s="17"/>
      <c r="M303" s="17"/>
      <c r="N303" s="17"/>
      <c r="O303" s="17"/>
    </row>
    <row r="304" spans="1:15" x14ac:dyDescent="0.25">
      <c r="A304" s="12"/>
      <c r="B304" s="13"/>
      <c r="C304" s="13"/>
      <c r="D304" s="14"/>
      <c r="E304" s="32"/>
      <c r="F304" s="14"/>
      <c r="G304" s="26"/>
      <c r="H304" s="14"/>
      <c r="I304" s="14"/>
      <c r="J304" s="15"/>
      <c r="K304" s="15"/>
      <c r="L304" s="17"/>
      <c r="M304" s="17"/>
      <c r="N304" s="17"/>
      <c r="O304" s="17"/>
    </row>
    <row r="305" spans="1:15" x14ac:dyDescent="0.25">
      <c r="A305" s="12"/>
      <c r="B305" s="22"/>
      <c r="C305" s="22"/>
      <c r="D305" s="14"/>
      <c r="E305" s="34"/>
      <c r="F305" s="23"/>
      <c r="G305" s="26"/>
      <c r="H305" s="14"/>
      <c r="I305" s="23"/>
      <c r="J305" s="21"/>
      <c r="K305" s="21"/>
      <c r="L305" s="17"/>
      <c r="M305" s="17"/>
      <c r="N305" s="17"/>
      <c r="O305" s="17"/>
    </row>
    <row r="306" spans="1:15" x14ac:dyDescent="0.25">
      <c r="A306" s="12"/>
      <c r="B306" s="22"/>
      <c r="C306" s="22"/>
      <c r="D306" s="14"/>
      <c r="E306" s="34"/>
      <c r="F306" s="23"/>
      <c r="G306" s="26"/>
      <c r="H306" s="14"/>
      <c r="I306" s="23"/>
      <c r="J306" s="21"/>
      <c r="K306" s="21"/>
      <c r="L306" s="17"/>
      <c r="M306" s="17"/>
      <c r="N306" s="17"/>
      <c r="O306" s="17"/>
    </row>
    <row r="307" spans="1:15" x14ac:dyDescent="0.25">
      <c r="A307" s="12"/>
      <c r="B307" s="13"/>
      <c r="C307" s="13"/>
      <c r="D307" s="14"/>
      <c r="E307" s="32"/>
      <c r="F307" s="14"/>
      <c r="G307" s="26"/>
      <c r="H307" s="14"/>
      <c r="I307" s="14"/>
      <c r="J307" s="15"/>
      <c r="K307" s="15"/>
      <c r="L307" s="17"/>
      <c r="M307" s="17"/>
      <c r="N307" s="17"/>
      <c r="O307" s="17"/>
    </row>
    <row r="308" spans="1:15" x14ac:dyDescent="0.25">
      <c r="A308" s="12"/>
      <c r="B308" s="13"/>
      <c r="C308" s="13"/>
      <c r="D308" s="14"/>
      <c r="E308" s="32"/>
      <c r="F308" s="14"/>
      <c r="G308" s="26"/>
      <c r="H308" s="14"/>
      <c r="I308" s="14"/>
      <c r="J308" s="15"/>
      <c r="K308" s="15"/>
      <c r="L308" s="17"/>
      <c r="M308" s="17"/>
      <c r="N308" s="17"/>
      <c r="O308" s="17"/>
    </row>
    <row r="309" spans="1:15" x14ac:dyDescent="0.25">
      <c r="A309" s="12"/>
      <c r="B309" s="13"/>
      <c r="C309" s="13"/>
      <c r="D309" s="14"/>
      <c r="E309" s="32"/>
      <c r="F309" s="14"/>
      <c r="G309" s="26"/>
      <c r="H309" s="14"/>
      <c r="I309" s="14"/>
      <c r="J309" s="15"/>
      <c r="K309" s="15"/>
      <c r="L309" s="17"/>
      <c r="M309" s="17"/>
      <c r="N309" s="17"/>
      <c r="O309" s="17"/>
    </row>
    <row r="310" spans="1:15" x14ac:dyDescent="0.25">
      <c r="A310" s="12"/>
      <c r="B310" s="13"/>
      <c r="C310" s="13"/>
      <c r="D310" s="14"/>
      <c r="E310" s="32"/>
      <c r="F310" s="14"/>
      <c r="G310" s="26"/>
      <c r="H310" s="14"/>
      <c r="I310" s="14"/>
      <c r="J310" s="15"/>
      <c r="K310" s="15"/>
      <c r="L310" s="17"/>
      <c r="M310" s="17"/>
      <c r="N310" s="17"/>
      <c r="O310" s="17"/>
    </row>
    <row r="311" spans="1:15" x14ac:dyDescent="0.25">
      <c r="A311" s="12"/>
      <c r="B311" s="22"/>
      <c r="C311" s="22"/>
      <c r="D311" s="14"/>
      <c r="E311" s="34"/>
      <c r="F311" s="23"/>
      <c r="G311" s="26"/>
      <c r="H311" s="14"/>
      <c r="I311" s="23"/>
      <c r="J311" s="21"/>
      <c r="K311" s="21"/>
      <c r="L311" s="17"/>
      <c r="M311" s="17"/>
      <c r="N311" s="17"/>
      <c r="O311" s="17"/>
    </row>
    <row r="312" spans="1:15" x14ac:dyDescent="0.25">
      <c r="A312" s="12"/>
      <c r="B312" s="13"/>
      <c r="C312" s="13"/>
      <c r="D312" s="14"/>
      <c r="E312" s="32"/>
      <c r="F312" s="14"/>
      <c r="G312" s="14"/>
      <c r="H312" s="14"/>
      <c r="I312" s="14"/>
      <c r="J312" s="15"/>
      <c r="K312" s="15"/>
      <c r="L312" s="17"/>
      <c r="M312" s="17"/>
      <c r="N312" s="17"/>
      <c r="O312" s="17"/>
    </row>
    <row r="313" spans="1:15" x14ac:dyDescent="0.25">
      <c r="A313" s="12"/>
      <c r="B313" s="22"/>
      <c r="C313" s="22"/>
      <c r="D313" s="14"/>
      <c r="E313" s="34"/>
      <c r="F313" s="23"/>
      <c r="G313" s="14"/>
      <c r="H313" s="14"/>
      <c r="I313" s="23"/>
      <c r="J313" s="21"/>
      <c r="K313" s="21"/>
      <c r="L313" s="17"/>
      <c r="M313" s="17"/>
      <c r="N313" s="17"/>
      <c r="O313" s="17"/>
    </row>
    <row r="314" spans="1:15" x14ac:dyDescent="0.25">
      <c r="A314" s="12"/>
      <c r="B314" s="22"/>
      <c r="C314" s="22"/>
      <c r="D314" s="14"/>
      <c r="E314" s="34"/>
      <c r="F314" s="23"/>
      <c r="G314" s="14"/>
      <c r="H314" s="23"/>
      <c r="I314" s="23"/>
      <c r="J314" s="21"/>
      <c r="K314" s="21"/>
      <c r="L314" s="17"/>
      <c r="M314" s="17"/>
      <c r="N314" s="17"/>
      <c r="O314" s="17"/>
    </row>
    <row r="315" spans="1:15" x14ac:dyDescent="0.25">
      <c r="A315" s="12"/>
      <c r="B315" s="13"/>
      <c r="C315" s="13"/>
      <c r="D315" s="14"/>
      <c r="E315" s="32"/>
      <c r="F315" s="14"/>
      <c r="G315" s="14"/>
      <c r="H315" s="14"/>
      <c r="I315" s="14"/>
      <c r="J315" s="15"/>
      <c r="K315" s="15"/>
      <c r="L315" s="17"/>
      <c r="M315" s="17"/>
      <c r="N315" s="17"/>
      <c r="O315" s="17"/>
    </row>
    <row r="316" spans="1:15" x14ac:dyDescent="0.25">
      <c r="A316" s="12"/>
      <c r="B316" s="13"/>
      <c r="C316" s="13"/>
      <c r="D316" s="14"/>
      <c r="E316" s="32"/>
      <c r="F316" s="14"/>
      <c r="G316" s="14"/>
      <c r="H316" s="14"/>
      <c r="I316" s="14"/>
      <c r="J316" s="15"/>
      <c r="K316" s="15"/>
      <c r="L316" s="17"/>
      <c r="M316" s="17"/>
      <c r="N316" s="17"/>
      <c r="O316" s="17"/>
    </row>
    <row r="317" spans="1:15" x14ac:dyDescent="0.25">
      <c r="A317" s="12"/>
      <c r="B317" s="13"/>
      <c r="C317" s="13"/>
      <c r="D317" s="14"/>
      <c r="E317" s="32"/>
      <c r="F317" s="14"/>
      <c r="G317" s="14"/>
      <c r="H317" s="23"/>
      <c r="I317" s="14"/>
      <c r="J317" s="15"/>
      <c r="K317" s="15"/>
      <c r="L317" s="17"/>
      <c r="M317" s="17"/>
      <c r="N317" s="17"/>
      <c r="O317" s="17"/>
    </row>
    <row r="318" spans="1:15" x14ac:dyDescent="0.25">
      <c r="A318" s="12"/>
      <c r="B318" s="13"/>
      <c r="C318" s="13"/>
      <c r="D318" s="14"/>
      <c r="E318" s="32"/>
      <c r="F318" s="14"/>
      <c r="G318" s="14"/>
      <c r="H318" s="14"/>
      <c r="I318" s="14"/>
      <c r="J318" s="15"/>
      <c r="K318" s="15"/>
      <c r="L318" s="17"/>
      <c r="M318" s="17"/>
      <c r="N318" s="17"/>
      <c r="O318" s="17"/>
    </row>
    <row r="319" spans="1:15" x14ac:dyDescent="0.25">
      <c r="A319" s="12"/>
      <c r="B319" s="13"/>
      <c r="C319" s="13"/>
      <c r="D319" s="14"/>
      <c r="E319" s="32"/>
      <c r="F319" s="14"/>
      <c r="G319" s="14"/>
      <c r="H319" s="14"/>
      <c r="I319" s="14"/>
      <c r="J319" s="15"/>
      <c r="K319" s="15"/>
      <c r="L319" s="17"/>
      <c r="M319" s="17"/>
      <c r="N319" s="17"/>
      <c r="O319" s="17"/>
    </row>
    <row r="320" spans="1:15" x14ac:dyDescent="0.25">
      <c r="A320" s="12"/>
      <c r="B320" s="13"/>
      <c r="C320" s="13"/>
      <c r="D320" s="14"/>
      <c r="E320" s="32"/>
      <c r="F320" s="14"/>
      <c r="G320" s="14"/>
      <c r="H320" s="14"/>
      <c r="I320" s="14"/>
      <c r="J320" s="15"/>
      <c r="K320" s="15"/>
      <c r="L320" s="17"/>
      <c r="M320" s="17"/>
      <c r="N320" s="17"/>
      <c r="O320" s="17"/>
    </row>
    <row r="321" spans="1:15" x14ac:dyDescent="0.25">
      <c r="A321" s="12"/>
      <c r="B321" s="13"/>
      <c r="C321" s="13"/>
      <c r="D321" s="14"/>
      <c r="E321" s="32"/>
      <c r="F321" s="14"/>
      <c r="G321" s="14"/>
      <c r="H321" s="14"/>
      <c r="I321" s="14"/>
      <c r="J321" s="15"/>
      <c r="K321" s="15"/>
      <c r="L321" s="17"/>
      <c r="M321" s="17"/>
      <c r="N321" s="17"/>
      <c r="O321" s="17"/>
    </row>
    <row r="322" spans="1:15" x14ac:dyDescent="0.25">
      <c r="A322" s="12"/>
      <c r="B322" s="13"/>
      <c r="C322" s="13"/>
      <c r="D322" s="14"/>
      <c r="E322" s="32"/>
      <c r="F322" s="14"/>
      <c r="G322" s="14"/>
      <c r="H322" s="14"/>
      <c r="I322" s="14"/>
      <c r="J322" s="15"/>
      <c r="K322" s="15"/>
      <c r="L322" s="17"/>
      <c r="M322" s="17"/>
      <c r="N322" s="17"/>
      <c r="O322" s="17"/>
    </row>
    <row r="323" spans="1:15" x14ac:dyDescent="0.25">
      <c r="A323" s="12"/>
      <c r="B323" s="13"/>
      <c r="C323" s="13"/>
      <c r="D323" s="14"/>
      <c r="E323" s="32"/>
      <c r="F323" s="14"/>
      <c r="G323" s="14"/>
      <c r="H323" s="14"/>
      <c r="I323" s="14"/>
      <c r="J323" s="15"/>
      <c r="K323" s="15"/>
      <c r="L323" s="17"/>
      <c r="M323" s="17"/>
      <c r="N323" s="17"/>
      <c r="O323" s="17"/>
    </row>
    <row r="324" spans="1:15" x14ac:dyDescent="0.25">
      <c r="A324" s="12"/>
      <c r="B324" s="13"/>
      <c r="C324" s="13"/>
      <c r="D324" s="14"/>
      <c r="E324" s="32"/>
      <c r="F324" s="14"/>
      <c r="G324" s="14"/>
      <c r="H324" s="14"/>
      <c r="I324" s="14"/>
      <c r="J324" s="15"/>
      <c r="K324" s="15"/>
      <c r="L324" s="17"/>
      <c r="M324" s="17"/>
      <c r="N324" s="17"/>
      <c r="O324" s="17"/>
    </row>
    <row r="325" spans="1:15" x14ac:dyDescent="0.25">
      <c r="A325" s="12"/>
      <c r="B325" s="13"/>
      <c r="C325" s="13"/>
      <c r="D325" s="14"/>
      <c r="E325" s="32"/>
      <c r="F325" s="14"/>
      <c r="G325" s="14"/>
      <c r="H325" s="14"/>
      <c r="I325" s="14"/>
      <c r="J325" s="15"/>
      <c r="K325" s="15"/>
      <c r="L325" s="17"/>
      <c r="M325" s="17"/>
      <c r="N325" s="17"/>
      <c r="O325" s="17"/>
    </row>
    <row r="326" spans="1:15" x14ac:dyDescent="0.25">
      <c r="A326" s="12"/>
      <c r="B326" s="13"/>
      <c r="C326" s="13"/>
      <c r="D326" s="14"/>
      <c r="E326" s="32"/>
      <c r="F326" s="14"/>
      <c r="G326" s="14"/>
      <c r="H326" s="14"/>
      <c r="I326" s="14"/>
      <c r="J326" s="15"/>
      <c r="K326" s="15"/>
      <c r="L326" s="17"/>
      <c r="M326" s="17"/>
      <c r="N326" s="17"/>
      <c r="O326" s="17"/>
    </row>
    <row r="327" spans="1:15" x14ac:dyDescent="0.25">
      <c r="A327" s="12"/>
      <c r="B327" s="13"/>
      <c r="C327" s="13"/>
      <c r="D327" s="14"/>
      <c r="E327" s="32"/>
      <c r="F327" s="14"/>
      <c r="G327" s="14"/>
      <c r="H327" s="14"/>
      <c r="I327" s="14"/>
      <c r="J327" s="15"/>
      <c r="K327" s="15"/>
      <c r="L327" s="17"/>
      <c r="M327" s="17"/>
      <c r="N327" s="17"/>
      <c r="O327" s="17"/>
    </row>
    <row r="328" spans="1:15" x14ac:dyDescent="0.25">
      <c r="A328" s="12"/>
      <c r="B328" s="13"/>
      <c r="C328" s="13"/>
      <c r="D328" s="14"/>
      <c r="E328" s="32"/>
      <c r="F328" s="14"/>
      <c r="G328" s="14"/>
      <c r="H328" s="14"/>
      <c r="I328" s="14"/>
      <c r="J328" s="15"/>
      <c r="K328" s="15"/>
      <c r="L328" s="17"/>
      <c r="M328" s="17"/>
      <c r="N328" s="17"/>
      <c r="O328" s="17"/>
    </row>
    <row r="329" spans="1:15" x14ac:dyDescent="0.25">
      <c r="A329" s="12"/>
      <c r="B329" s="13"/>
      <c r="C329" s="13"/>
      <c r="D329" s="14"/>
      <c r="E329" s="32"/>
      <c r="F329" s="14"/>
      <c r="G329" s="14"/>
      <c r="H329" s="14"/>
      <c r="I329" s="14"/>
      <c r="J329" s="15"/>
      <c r="K329" s="15"/>
      <c r="L329" s="17"/>
      <c r="M329" s="17"/>
      <c r="N329" s="17"/>
      <c r="O329" s="17"/>
    </row>
    <row r="330" spans="1:15" x14ac:dyDescent="0.25">
      <c r="A330" s="12"/>
      <c r="B330" s="13"/>
      <c r="C330" s="13"/>
      <c r="D330" s="14"/>
      <c r="E330" s="32"/>
      <c r="F330" s="14"/>
      <c r="G330" s="14"/>
      <c r="H330" s="14"/>
      <c r="I330" s="14"/>
      <c r="J330" s="15"/>
      <c r="K330" s="15"/>
      <c r="L330" s="17"/>
      <c r="M330" s="17"/>
      <c r="N330" s="17"/>
      <c r="O330" s="17"/>
    </row>
    <row r="331" spans="1:15" x14ac:dyDescent="0.25">
      <c r="A331" s="12"/>
      <c r="B331" s="13"/>
      <c r="C331" s="13"/>
      <c r="D331" s="14"/>
      <c r="E331" s="32"/>
      <c r="F331" s="14"/>
      <c r="G331" s="14"/>
      <c r="H331" s="14"/>
      <c r="I331" s="14"/>
      <c r="J331" s="15"/>
      <c r="K331" s="15"/>
      <c r="L331" s="17"/>
      <c r="M331" s="17"/>
      <c r="N331" s="17"/>
      <c r="O331" s="17"/>
    </row>
    <row r="332" spans="1:15" x14ac:dyDescent="0.25">
      <c r="A332" s="12"/>
      <c r="B332" s="13"/>
      <c r="C332" s="13"/>
      <c r="D332" s="14"/>
      <c r="E332" s="32"/>
      <c r="F332" s="14"/>
      <c r="G332" s="14"/>
      <c r="H332" s="14"/>
      <c r="I332" s="14"/>
      <c r="J332" s="15"/>
      <c r="K332" s="15"/>
      <c r="L332" s="17"/>
      <c r="M332" s="17"/>
      <c r="N332" s="17"/>
      <c r="O332" s="17"/>
    </row>
    <row r="333" spans="1:15" x14ac:dyDescent="0.25">
      <c r="A333" s="12"/>
      <c r="B333" s="13"/>
      <c r="C333" s="13"/>
      <c r="D333" s="14"/>
      <c r="E333" s="32"/>
      <c r="F333" s="14"/>
      <c r="G333" s="14"/>
      <c r="H333" s="14"/>
      <c r="I333" s="14"/>
      <c r="J333" s="15"/>
      <c r="K333" s="15"/>
      <c r="L333" s="17"/>
      <c r="M333" s="17"/>
      <c r="N333" s="17"/>
      <c r="O333" s="17"/>
    </row>
    <row r="334" spans="1:15" x14ac:dyDescent="0.25">
      <c r="A334" s="12"/>
      <c r="B334" s="13"/>
      <c r="C334" s="13"/>
      <c r="D334" s="14"/>
      <c r="E334" s="32"/>
      <c r="F334" s="14"/>
      <c r="G334" s="14"/>
      <c r="H334" s="14"/>
      <c r="I334" s="14"/>
      <c r="J334" s="15"/>
      <c r="K334" s="15"/>
      <c r="L334" s="17"/>
      <c r="M334" s="17"/>
      <c r="N334" s="17"/>
      <c r="O334" s="17"/>
    </row>
    <row r="335" spans="1:15" x14ac:dyDescent="0.25">
      <c r="A335" s="12"/>
      <c r="B335" s="13"/>
      <c r="C335" s="13"/>
      <c r="D335" s="14"/>
      <c r="E335" s="32"/>
      <c r="F335" s="14"/>
      <c r="G335" s="14"/>
      <c r="H335" s="14"/>
      <c r="I335" s="14"/>
      <c r="J335" s="15"/>
      <c r="K335" s="15"/>
      <c r="L335" s="17"/>
      <c r="M335" s="17"/>
      <c r="N335" s="17"/>
      <c r="O335" s="17"/>
    </row>
    <row r="336" spans="1:15" x14ac:dyDescent="0.25">
      <c r="A336" s="12"/>
      <c r="B336" s="13"/>
      <c r="C336" s="13"/>
      <c r="D336" s="14"/>
      <c r="E336" s="32"/>
      <c r="F336" s="14"/>
      <c r="G336" s="14"/>
      <c r="H336" s="14"/>
      <c r="I336" s="14"/>
      <c r="J336" s="15"/>
      <c r="K336" s="15"/>
      <c r="L336" s="17"/>
      <c r="M336" s="17"/>
      <c r="N336" s="17"/>
      <c r="O336" s="17"/>
    </row>
    <row r="337" spans="1:15" x14ac:dyDescent="0.25">
      <c r="A337" s="12"/>
      <c r="B337" s="13"/>
      <c r="C337" s="13"/>
      <c r="D337" s="14"/>
      <c r="E337" s="32"/>
      <c r="F337" s="14"/>
      <c r="G337" s="14"/>
      <c r="H337" s="14"/>
      <c r="I337" s="14"/>
      <c r="J337" s="15"/>
      <c r="K337" s="15"/>
      <c r="L337" s="17"/>
      <c r="M337" s="17"/>
      <c r="N337" s="17"/>
      <c r="O337" s="17"/>
    </row>
    <row r="338" spans="1:15" x14ac:dyDescent="0.25">
      <c r="A338" s="12"/>
      <c r="B338" s="13"/>
      <c r="C338" s="13"/>
      <c r="D338" s="14"/>
      <c r="E338" s="32"/>
      <c r="F338" s="14"/>
      <c r="G338" s="14"/>
      <c r="H338" s="14"/>
      <c r="I338" s="14"/>
      <c r="J338" s="15"/>
      <c r="K338" s="15"/>
      <c r="L338" s="17"/>
      <c r="M338" s="17"/>
      <c r="N338" s="17"/>
      <c r="O338" s="17"/>
    </row>
    <row r="339" spans="1:15" x14ac:dyDescent="0.25">
      <c r="A339" s="12"/>
      <c r="B339" s="13"/>
      <c r="C339" s="13"/>
      <c r="D339" s="14"/>
      <c r="E339" s="32"/>
      <c r="F339" s="14"/>
      <c r="G339" s="14"/>
      <c r="H339" s="14"/>
      <c r="I339" s="14"/>
      <c r="J339" s="15"/>
      <c r="K339" s="15"/>
      <c r="L339" s="17"/>
      <c r="M339" s="17"/>
      <c r="N339" s="17"/>
      <c r="O339" s="17"/>
    </row>
    <row r="340" spans="1:15" x14ac:dyDescent="0.25">
      <c r="A340" s="12"/>
      <c r="B340" s="13"/>
      <c r="C340" s="13"/>
      <c r="D340" s="14"/>
      <c r="E340" s="32"/>
      <c r="F340" s="14"/>
      <c r="G340" s="14"/>
      <c r="H340" s="14"/>
      <c r="I340" s="14"/>
      <c r="J340" s="15"/>
      <c r="K340" s="15"/>
      <c r="L340" s="17"/>
      <c r="M340" s="17"/>
      <c r="N340" s="17"/>
      <c r="O340" s="17"/>
    </row>
    <row r="341" spans="1:15" x14ac:dyDescent="0.25">
      <c r="A341" s="12"/>
      <c r="B341" s="13"/>
      <c r="C341" s="13"/>
      <c r="D341" s="14"/>
      <c r="E341" s="32"/>
      <c r="F341" s="14"/>
      <c r="G341" s="14"/>
      <c r="H341" s="14"/>
      <c r="I341" s="14"/>
      <c r="J341" s="15"/>
      <c r="K341" s="15"/>
      <c r="L341" s="17"/>
      <c r="M341" s="17"/>
      <c r="N341" s="17"/>
      <c r="O341" s="17"/>
    </row>
    <row r="342" spans="1:15" x14ac:dyDescent="0.25">
      <c r="A342" s="12"/>
      <c r="B342" s="13"/>
      <c r="C342" s="13"/>
      <c r="D342" s="14"/>
      <c r="E342" s="32"/>
      <c r="F342" s="14"/>
      <c r="G342" s="14"/>
      <c r="H342" s="14"/>
      <c r="I342" s="14"/>
      <c r="J342" s="15"/>
      <c r="K342" s="15"/>
      <c r="L342" s="17"/>
      <c r="M342" s="17"/>
      <c r="N342" s="17"/>
      <c r="O342" s="17"/>
    </row>
    <row r="343" spans="1:15" x14ac:dyDescent="0.25">
      <c r="A343" s="12"/>
      <c r="B343" s="29"/>
      <c r="C343" s="29"/>
      <c r="D343" s="14"/>
      <c r="E343" s="39"/>
      <c r="F343" s="23"/>
      <c r="G343" s="40"/>
      <c r="H343" s="20"/>
      <c r="I343" s="20"/>
      <c r="J343" s="21"/>
      <c r="K343" s="21"/>
      <c r="L343" s="17"/>
      <c r="M343" s="17"/>
      <c r="N343" s="17"/>
      <c r="O343" s="17"/>
    </row>
    <row r="344" spans="1:15" x14ac:dyDescent="0.25">
      <c r="A344" s="12"/>
      <c r="B344" s="29"/>
      <c r="C344" s="29"/>
      <c r="D344" s="14"/>
      <c r="E344" s="39"/>
      <c r="F344" s="23"/>
      <c r="G344" s="40"/>
      <c r="H344" s="20"/>
      <c r="I344" s="20"/>
      <c r="J344" s="21"/>
      <c r="K344" s="21"/>
      <c r="L344" s="17"/>
      <c r="M344" s="17"/>
      <c r="N344" s="17"/>
      <c r="O344" s="17"/>
    </row>
    <row r="345" spans="1:15" x14ac:dyDescent="0.25">
      <c r="A345" s="12"/>
      <c r="B345" s="29"/>
      <c r="C345" s="29"/>
      <c r="D345" s="14"/>
      <c r="E345" s="39"/>
      <c r="F345" s="23"/>
      <c r="G345" s="40"/>
      <c r="H345" s="20"/>
      <c r="I345" s="20"/>
      <c r="J345" s="21"/>
      <c r="K345" s="21"/>
      <c r="L345" s="17"/>
      <c r="M345" s="17"/>
      <c r="N345" s="17"/>
      <c r="O345" s="17"/>
    </row>
    <row r="346" spans="1:15" x14ac:dyDescent="0.25">
      <c r="A346" s="12"/>
      <c r="B346" s="29"/>
      <c r="C346" s="29"/>
      <c r="D346" s="14"/>
      <c r="E346" s="39"/>
      <c r="F346" s="23"/>
      <c r="G346" s="40"/>
      <c r="H346" s="20"/>
      <c r="I346" s="20"/>
      <c r="J346" s="21"/>
      <c r="K346" s="21"/>
      <c r="L346" s="17"/>
      <c r="M346" s="17"/>
      <c r="N346" s="17"/>
      <c r="O346" s="17"/>
    </row>
    <row r="347" spans="1:15" x14ac:dyDescent="0.25">
      <c r="A347" s="12"/>
      <c r="B347" s="29"/>
      <c r="C347" s="29"/>
      <c r="D347" s="14"/>
      <c r="E347" s="39"/>
      <c r="F347" s="23"/>
      <c r="G347" s="40"/>
      <c r="H347" s="20"/>
      <c r="I347" s="20"/>
      <c r="J347" s="21"/>
      <c r="K347" s="21"/>
      <c r="L347" s="17"/>
      <c r="M347" s="17"/>
      <c r="N347" s="17"/>
      <c r="O347" s="17"/>
    </row>
    <row r="348" spans="1:15" x14ac:dyDescent="0.25">
      <c r="A348" s="12"/>
      <c r="B348" s="29"/>
      <c r="C348" s="29"/>
      <c r="D348" s="14"/>
      <c r="E348" s="39"/>
      <c r="F348" s="23"/>
      <c r="G348" s="40"/>
      <c r="H348" s="20"/>
      <c r="I348" s="20"/>
      <c r="J348" s="21"/>
      <c r="K348" s="21"/>
      <c r="L348" s="17"/>
      <c r="M348" s="17"/>
      <c r="N348" s="17"/>
      <c r="O348" s="17"/>
    </row>
    <row r="349" spans="1:15" x14ac:dyDescent="0.25">
      <c r="A349" s="12"/>
      <c r="B349" s="29"/>
      <c r="C349" s="29"/>
      <c r="D349" s="14"/>
      <c r="E349" s="39"/>
      <c r="F349" s="23"/>
      <c r="G349" s="40"/>
      <c r="H349" s="20"/>
      <c r="I349" s="20"/>
      <c r="J349" s="21"/>
      <c r="K349" s="21"/>
      <c r="L349" s="17"/>
      <c r="M349" s="17"/>
      <c r="N349" s="17"/>
      <c r="O349" s="17"/>
    </row>
    <row r="350" spans="1:15" x14ac:dyDescent="0.25">
      <c r="A350" s="12"/>
      <c r="B350" s="29"/>
      <c r="C350" s="29"/>
      <c r="D350" s="14"/>
      <c r="E350" s="39"/>
      <c r="F350" s="23"/>
      <c r="G350" s="40"/>
      <c r="H350" s="20"/>
      <c r="I350" s="20"/>
      <c r="J350" s="21"/>
      <c r="K350" s="21"/>
      <c r="L350" s="17"/>
      <c r="M350" s="17"/>
      <c r="N350" s="17"/>
      <c r="O350" s="17"/>
    </row>
    <row r="351" spans="1:15" x14ac:dyDescent="0.25">
      <c r="A351" s="12"/>
      <c r="B351" s="29"/>
      <c r="C351" s="29"/>
      <c r="D351" s="14"/>
      <c r="E351" s="39"/>
      <c r="F351" s="23"/>
      <c r="G351" s="40"/>
      <c r="H351" s="20"/>
      <c r="I351" s="20"/>
      <c r="J351" s="21"/>
      <c r="K351" s="21"/>
      <c r="L351" s="17"/>
      <c r="M351" s="17"/>
      <c r="N351" s="17"/>
      <c r="O351" s="17"/>
    </row>
    <row r="352" spans="1:15" x14ac:dyDescent="0.25">
      <c r="A352" s="12"/>
      <c r="B352" s="29"/>
      <c r="C352" s="29"/>
      <c r="D352" s="14"/>
      <c r="E352" s="39"/>
      <c r="F352" s="23"/>
      <c r="G352" s="40"/>
      <c r="H352" s="20"/>
      <c r="I352" s="20"/>
      <c r="J352" s="21"/>
      <c r="K352" s="21"/>
      <c r="L352" s="17"/>
      <c r="M352" s="17"/>
      <c r="N352" s="17"/>
      <c r="O352" s="17"/>
    </row>
    <row r="353" spans="1:15" x14ac:dyDescent="0.25">
      <c r="A353" s="12"/>
      <c r="B353" s="29"/>
      <c r="C353" s="29"/>
      <c r="D353" s="14"/>
      <c r="E353" s="39"/>
      <c r="F353" s="23"/>
      <c r="G353" s="40"/>
      <c r="H353" s="20"/>
      <c r="I353" s="20"/>
      <c r="J353" s="21"/>
      <c r="K353" s="21"/>
      <c r="L353" s="17"/>
      <c r="M353" s="17"/>
      <c r="N353" s="17"/>
      <c r="O353" s="17"/>
    </row>
    <row r="354" spans="1:15" x14ac:dyDescent="0.25">
      <c r="A354" s="12"/>
      <c r="B354" s="29"/>
      <c r="C354" s="29"/>
      <c r="D354" s="14"/>
      <c r="E354" s="39"/>
      <c r="F354" s="23"/>
      <c r="G354" s="40"/>
      <c r="H354" s="20"/>
      <c r="I354" s="20"/>
      <c r="J354" s="21"/>
      <c r="K354" s="21"/>
      <c r="L354" s="17"/>
      <c r="M354" s="17"/>
      <c r="N354" s="17"/>
      <c r="O354" s="17"/>
    </row>
    <row r="355" spans="1:15" x14ac:dyDescent="0.25">
      <c r="A355" s="12"/>
      <c r="B355" s="29"/>
      <c r="C355" s="29"/>
      <c r="D355" s="14"/>
      <c r="E355" s="39"/>
      <c r="F355" s="23"/>
      <c r="G355" s="40"/>
      <c r="H355" s="20"/>
      <c r="I355" s="20"/>
      <c r="J355" s="21"/>
      <c r="K355" s="21"/>
      <c r="L355" s="17"/>
      <c r="M355" s="17"/>
      <c r="N355" s="17"/>
      <c r="O355" s="17"/>
    </row>
    <row r="356" spans="1:15" x14ac:dyDescent="0.25">
      <c r="A356" s="12"/>
      <c r="B356" s="13"/>
      <c r="C356" s="13"/>
      <c r="D356" s="14"/>
      <c r="E356" s="32"/>
      <c r="F356" s="14"/>
      <c r="G356" s="14"/>
      <c r="H356" s="14"/>
      <c r="I356" s="14"/>
      <c r="J356" s="15"/>
      <c r="K356" s="15"/>
      <c r="L356" s="17"/>
      <c r="M356" s="17"/>
      <c r="N356" s="17"/>
      <c r="O356" s="17"/>
    </row>
    <row r="357" spans="1:15" x14ac:dyDescent="0.25">
      <c r="A357" s="12"/>
      <c r="B357" s="13"/>
      <c r="C357" s="13"/>
      <c r="D357" s="14"/>
      <c r="E357" s="32"/>
      <c r="F357" s="14"/>
      <c r="G357" s="14"/>
      <c r="H357" s="14"/>
      <c r="I357" s="14"/>
      <c r="J357" s="15"/>
      <c r="K357" s="15"/>
      <c r="L357" s="17"/>
      <c r="M357" s="17"/>
      <c r="N357" s="17"/>
      <c r="O357" s="17"/>
    </row>
    <row r="358" spans="1:15" x14ac:dyDescent="0.25">
      <c r="A358" s="12"/>
      <c r="B358" s="13"/>
      <c r="C358" s="13"/>
      <c r="D358" s="14"/>
      <c r="E358" s="32"/>
      <c r="F358" s="14"/>
      <c r="G358" s="14"/>
      <c r="H358" s="14"/>
      <c r="I358" s="14"/>
      <c r="J358" s="15"/>
      <c r="K358" s="15"/>
      <c r="L358" s="17"/>
      <c r="M358" s="17"/>
      <c r="N358" s="17"/>
      <c r="O358" s="17"/>
    </row>
    <row r="359" spans="1:15" x14ac:dyDescent="0.25">
      <c r="A359" s="12"/>
      <c r="B359" s="13"/>
      <c r="C359" s="13"/>
      <c r="D359" s="14"/>
      <c r="E359" s="32"/>
      <c r="F359" s="14"/>
      <c r="G359" s="14"/>
      <c r="H359" s="14"/>
      <c r="I359" s="14"/>
      <c r="J359" s="15"/>
      <c r="K359" s="15"/>
      <c r="L359" s="17"/>
      <c r="M359" s="17"/>
      <c r="N359" s="17"/>
      <c r="O359" s="17"/>
    </row>
    <row r="360" spans="1:15" x14ac:dyDescent="0.25">
      <c r="A360" s="12"/>
      <c r="B360" s="13"/>
      <c r="C360" s="13"/>
      <c r="D360" s="14"/>
      <c r="E360" s="32"/>
      <c r="F360" s="14"/>
      <c r="G360" s="14"/>
      <c r="H360" s="14"/>
      <c r="I360" s="14"/>
      <c r="J360" s="15"/>
      <c r="K360" s="15"/>
      <c r="L360" s="17"/>
      <c r="M360" s="17"/>
      <c r="N360" s="17"/>
      <c r="O360" s="17"/>
    </row>
    <row r="361" spans="1:15" x14ac:dyDescent="0.25">
      <c r="A361" s="12"/>
      <c r="B361" s="13"/>
      <c r="C361" s="13"/>
      <c r="D361" s="14"/>
      <c r="E361" s="32"/>
      <c r="F361" s="14"/>
      <c r="G361" s="14"/>
      <c r="H361" s="14"/>
      <c r="I361" s="14"/>
      <c r="J361" s="15"/>
      <c r="K361" s="15"/>
      <c r="L361" s="17"/>
      <c r="M361" s="17"/>
      <c r="N361" s="17"/>
      <c r="O361" s="17"/>
    </row>
    <row r="362" spans="1:15" x14ac:dyDescent="0.25">
      <c r="A362" s="12"/>
      <c r="B362" s="13"/>
      <c r="C362" s="13"/>
      <c r="D362" s="14"/>
      <c r="E362" s="32"/>
      <c r="F362" s="14"/>
      <c r="G362" s="14"/>
      <c r="H362" s="14"/>
      <c r="I362" s="14"/>
      <c r="J362" s="15"/>
      <c r="K362" s="15"/>
      <c r="L362" s="17"/>
      <c r="M362" s="17"/>
      <c r="N362" s="17"/>
      <c r="O362" s="17"/>
    </row>
    <row r="363" spans="1:15" x14ac:dyDescent="0.25">
      <c r="A363" s="12"/>
      <c r="B363" s="13"/>
      <c r="C363" s="13"/>
      <c r="D363" s="14"/>
      <c r="E363" s="32"/>
      <c r="F363" s="14"/>
      <c r="G363" s="14"/>
      <c r="H363" s="14"/>
      <c r="I363" s="14"/>
      <c r="J363" s="15"/>
      <c r="K363" s="15"/>
      <c r="L363" s="17"/>
      <c r="M363" s="17"/>
      <c r="N363" s="17"/>
      <c r="O363" s="17"/>
    </row>
    <row r="364" spans="1:15" x14ac:dyDescent="0.25">
      <c r="A364" s="12"/>
      <c r="B364" s="13"/>
      <c r="C364" s="13"/>
      <c r="D364" s="14"/>
      <c r="E364" s="32"/>
      <c r="F364" s="14"/>
      <c r="G364" s="14"/>
      <c r="H364" s="14"/>
      <c r="I364" s="14"/>
      <c r="J364" s="15"/>
      <c r="K364" s="15"/>
      <c r="L364" s="17"/>
      <c r="M364" s="17"/>
      <c r="N364" s="17"/>
      <c r="O364" s="17"/>
    </row>
    <row r="365" spans="1:15" x14ac:dyDescent="0.25">
      <c r="A365" s="12"/>
      <c r="B365" s="13"/>
      <c r="C365" s="13"/>
      <c r="D365" s="14"/>
      <c r="E365" s="32"/>
      <c r="F365" s="14"/>
      <c r="G365" s="14"/>
      <c r="H365" s="14"/>
      <c r="I365" s="14"/>
      <c r="J365" s="15"/>
      <c r="K365" s="15"/>
      <c r="L365" s="17"/>
      <c r="M365" s="17"/>
      <c r="N365" s="17"/>
      <c r="O365" s="17"/>
    </row>
    <row r="366" spans="1:15" x14ac:dyDescent="0.25">
      <c r="A366" s="12"/>
      <c r="B366" s="13"/>
      <c r="C366" s="13"/>
      <c r="D366" s="14"/>
      <c r="E366" s="32"/>
      <c r="F366" s="14"/>
      <c r="G366" s="14"/>
      <c r="H366" s="14"/>
      <c r="I366" s="14"/>
      <c r="J366" s="15"/>
      <c r="K366" s="15"/>
      <c r="L366" s="17"/>
      <c r="M366" s="17"/>
      <c r="N366" s="17"/>
      <c r="O366" s="17"/>
    </row>
    <row r="367" spans="1:15" x14ac:dyDescent="0.25">
      <c r="A367" s="12"/>
      <c r="B367" s="13"/>
      <c r="C367" s="13"/>
      <c r="D367" s="14"/>
      <c r="E367" s="32"/>
      <c r="F367" s="14"/>
      <c r="G367" s="14"/>
      <c r="H367" s="14"/>
      <c r="I367" s="14"/>
      <c r="J367" s="15"/>
      <c r="K367" s="15"/>
      <c r="L367" s="17"/>
      <c r="M367" s="17"/>
      <c r="N367" s="17"/>
      <c r="O367" s="17"/>
    </row>
    <row r="368" spans="1:15" x14ac:dyDescent="0.25">
      <c r="A368" s="12"/>
      <c r="B368" s="13"/>
      <c r="C368" s="13"/>
      <c r="D368" s="14"/>
      <c r="E368" s="32"/>
      <c r="F368" s="14"/>
      <c r="G368" s="14"/>
      <c r="H368" s="14"/>
      <c r="I368" s="14"/>
      <c r="J368" s="15"/>
      <c r="K368" s="15"/>
      <c r="L368" s="17"/>
      <c r="M368" s="17"/>
      <c r="N368" s="17"/>
      <c r="O368" s="17"/>
    </row>
    <row r="369" spans="1:15" x14ac:dyDescent="0.25">
      <c r="A369" s="12"/>
      <c r="B369" s="13"/>
      <c r="C369" s="13"/>
      <c r="D369" s="14"/>
      <c r="E369" s="32"/>
      <c r="F369" s="14"/>
      <c r="G369" s="14"/>
      <c r="H369" s="14"/>
      <c r="I369" s="14"/>
      <c r="J369" s="15"/>
      <c r="K369" s="15"/>
      <c r="L369" s="17"/>
      <c r="M369" s="17"/>
      <c r="N369" s="17"/>
      <c r="O369" s="17"/>
    </row>
    <row r="370" spans="1:15" x14ac:dyDescent="0.25">
      <c r="A370" s="12"/>
      <c r="B370" s="13"/>
      <c r="C370" s="13"/>
      <c r="D370" s="14"/>
      <c r="E370" s="32"/>
      <c r="F370" s="14"/>
      <c r="G370" s="14"/>
      <c r="H370" s="14"/>
      <c r="I370" s="14"/>
      <c r="J370" s="15"/>
      <c r="K370" s="15"/>
      <c r="L370" s="17"/>
      <c r="M370" s="17"/>
      <c r="N370" s="17"/>
      <c r="O370" s="17"/>
    </row>
    <row r="371" spans="1:15" x14ac:dyDescent="0.25">
      <c r="A371" s="12"/>
      <c r="B371" s="13"/>
      <c r="C371" s="13"/>
      <c r="D371" s="14"/>
      <c r="E371" s="32"/>
      <c r="F371" s="14"/>
      <c r="G371" s="14"/>
      <c r="H371" s="14"/>
      <c r="I371" s="14"/>
      <c r="J371" s="15"/>
      <c r="K371" s="15"/>
      <c r="L371" s="17"/>
      <c r="M371" s="17"/>
      <c r="N371" s="17"/>
      <c r="O371" s="17"/>
    </row>
    <row r="372" spans="1:15" x14ac:dyDescent="0.25">
      <c r="A372" s="12"/>
      <c r="B372" s="13"/>
      <c r="C372" s="13"/>
      <c r="D372" s="14"/>
      <c r="E372" s="32"/>
      <c r="F372" s="14"/>
      <c r="G372" s="14"/>
      <c r="H372" s="14"/>
      <c r="I372" s="14"/>
      <c r="J372" s="15"/>
      <c r="K372" s="15"/>
      <c r="L372" s="17"/>
      <c r="M372" s="17"/>
      <c r="N372" s="17"/>
      <c r="O372" s="17"/>
    </row>
    <row r="373" spans="1:15" x14ac:dyDescent="0.25">
      <c r="A373" s="12"/>
      <c r="B373" s="13"/>
      <c r="C373" s="13"/>
      <c r="D373" s="14"/>
      <c r="E373" s="32"/>
      <c r="F373" s="14"/>
      <c r="G373" s="14"/>
      <c r="H373" s="14"/>
      <c r="I373" s="14"/>
      <c r="J373" s="15"/>
      <c r="K373" s="15"/>
      <c r="L373" s="17"/>
      <c r="M373" s="17"/>
      <c r="N373" s="17"/>
      <c r="O373" s="17"/>
    </row>
    <row r="374" spans="1:15" x14ac:dyDescent="0.25">
      <c r="A374" s="12"/>
      <c r="B374" s="13"/>
      <c r="C374" s="13"/>
      <c r="D374" s="14"/>
      <c r="E374" s="32"/>
      <c r="F374" s="14"/>
      <c r="G374" s="14"/>
      <c r="H374" s="14"/>
      <c r="I374" s="14"/>
      <c r="J374" s="15"/>
      <c r="K374" s="15"/>
      <c r="L374" s="17"/>
      <c r="M374" s="17"/>
      <c r="N374" s="17"/>
      <c r="O374" s="17"/>
    </row>
    <row r="375" spans="1:15" x14ac:dyDescent="0.25">
      <c r="A375" s="12"/>
      <c r="B375" s="13"/>
      <c r="C375" s="13"/>
      <c r="D375" s="14"/>
      <c r="E375" s="32"/>
      <c r="F375" s="14"/>
      <c r="G375" s="14"/>
      <c r="H375" s="14"/>
      <c r="I375" s="14"/>
      <c r="J375" s="15"/>
      <c r="K375" s="15"/>
      <c r="L375" s="17"/>
      <c r="M375" s="17"/>
      <c r="N375" s="17"/>
      <c r="O375" s="17"/>
    </row>
    <row r="376" spans="1:15" x14ac:dyDescent="0.25">
      <c r="A376" s="12"/>
      <c r="B376" s="13"/>
      <c r="C376" s="13"/>
      <c r="D376" s="14"/>
      <c r="E376" s="32"/>
      <c r="F376" s="14"/>
      <c r="G376" s="14"/>
      <c r="H376" s="14"/>
      <c r="I376" s="14"/>
      <c r="J376" s="15"/>
      <c r="K376" s="15"/>
      <c r="L376" s="17"/>
      <c r="M376" s="17"/>
      <c r="N376" s="17"/>
      <c r="O376" s="17"/>
    </row>
    <row r="377" spans="1:15" x14ac:dyDescent="0.25">
      <c r="A377" s="12"/>
      <c r="B377" s="13"/>
      <c r="C377" s="13"/>
      <c r="D377" s="14"/>
      <c r="E377" s="32"/>
      <c r="F377" s="14"/>
      <c r="G377" s="14"/>
      <c r="H377" s="14"/>
      <c r="I377" s="14"/>
      <c r="J377" s="15"/>
      <c r="K377" s="15"/>
      <c r="L377" s="17"/>
      <c r="M377" s="17"/>
      <c r="N377" s="17"/>
      <c r="O377" s="17"/>
    </row>
    <row r="378" spans="1:15" x14ac:dyDescent="0.25">
      <c r="A378" s="12"/>
      <c r="B378" s="13"/>
      <c r="C378" s="13"/>
      <c r="D378" s="14"/>
      <c r="E378" s="32"/>
      <c r="F378" s="14"/>
      <c r="G378" s="14"/>
      <c r="H378" s="14"/>
      <c r="I378" s="14"/>
      <c r="J378" s="15"/>
      <c r="K378" s="15"/>
      <c r="L378" s="17"/>
      <c r="M378" s="17"/>
      <c r="N378" s="17"/>
      <c r="O378" s="17"/>
    </row>
    <row r="379" spans="1:15" x14ac:dyDescent="0.25">
      <c r="A379" s="12"/>
      <c r="B379" s="13"/>
      <c r="C379" s="13"/>
      <c r="D379" s="14"/>
      <c r="E379" s="32"/>
      <c r="F379" s="14"/>
      <c r="G379" s="14"/>
      <c r="H379" s="14"/>
      <c r="I379" s="14"/>
      <c r="J379" s="15"/>
      <c r="K379" s="15"/>
      <c r="L379" s="17"/>
      <c r="M379" s="17"/>
      <c r="N379" s="17"/>
      <c r="O379" s="17"/>
    </row>
    <row r="380" spans="1:15" x14ac:dyDescent="0.25">
      <c r="A380" s="12"/>
      <c r="B380" s="13"/>
      <c r="C380" s="13"/>
      <c r="D380" s="14"/>
      <c r="E380" s="32"/>
      <c r="F380" s="14"/>
      <c r="G380" s="14"/>
      <c r="H380" s="14"/>
      <c r="I380" s="14"/>
      <c r="J380" s="15"/>
      <c r="K380" s="15"/>
      <c r="L380" s="17"/>
      <c r="M380" s="17"/>
      <c r="N380" s="17"/>
      <c r="O380" s="17"/>
    </row>
    <row r="381" spans="1:15" x14ac:dyDescent="0.25">
      <c r="A381" s="12"/>
      <c r="B381" s="13"/>
      <c r="C381" s="13"/>
      <c r="D381" s="14"/>
      <c r="E381" s="32"/>
      <c r="F381" s="14"/>
      <c r="G381" s="14"/>
      <c r="H381" s="14"/>
      <c r="I381" s="14"/>
      <c r="J381" s="15"/>
      <c r="K381" s="15"/>
      <c r="L381" s="17"/>
      <c r="M381" s="17"/>
      <c r="N381" s="17"/>
      <c r="O381" s="17"/>
    </row>
    <row r="382" spans="1:15" x14ac:dyDescent="0.25">
      <c r="A382" s="12"/>
      <c r="B382" s="13"/>
      <c r="C382" s="13"/>
      <c r="D382" s="14"/>
      <c r="E382" s="32"/>
      <c r="F382" s="14"/>
      <c r="G382" s="14"/>
      <c r="H382" s="14"/>
      <c r="I382" s="14"/>
      <c r="J382" s="15"/>
      <c r="K382" s="15"/>
      <c r="L382" s="17"/>
      <c r="M382" s="17"/>
      <c r="N382" s="17"/>
      <c r="O382" s="17"/>
    </row>
    <row r="383" spans="1:15" x14ac:dyDescent="0.25">
      <c r="A383" s="12"/>
      <c r="B383" s="13"/>
      <c r="C383" s="13"/>
      <c r="D383" s="14"/>
      <c r="E383" s="32"/>
      <c r="F383" s="14"/>
      <c r="G383" s="14"/>
      <c r="H383" s="14"/>
      <c r="I383" s="14"/>
      <c r="J383" s="15"/>
      <c r="K383" s="15"/>
      <c r="L383" s="17"/>
      <c r="M383" s="17"/>
      <c r="N383" s="17"/>
      <c r="O383" s="17"/>
    </row>
    <row r="384" spans="1:15" x14ac:dyDescent="0.25">
      <c r="A384" s="12"/>
      <c r="B384" s="13"/>
      <c r="C384" s="13"/>
      <c r="D384" s="14"/>
      <c r="E384" s="32"/>
      <c r="F384" s="14"/>
      <c r="G384" s="14"/>
      <c r="H384" s="14"/>
      <c r="I384" s="14"/>
      <c r="J384" s="15"/>
      <c r="K384" s="15"/>
      <c r="L384" s="17"/>
      <c r="M384" s="17"/>
      <c r="N384" s="17"/>
      <c r="O384" s="17"/>
    </row>
    <row r="385" spans="1:15" x14ac:dyDescent="0.25">
      <c r="A385" s="12"/>
      <c r="B385" s="13"/>
      <c r="C385" s="13"/>
      <c r="D385" s="14"/>
      <c r="E385" s="32"/>
      <c r="F385" s="14"/>
      <c r="G385" s="14"/>
      <c r="H385" s="14"/>
      <c r="I385" s="14"/>
      <c r="J385" s="15"/>
      <c r="K385" s="15"/>
      <c r="L385" s="17"/>
      <c r="M385" s="17"/>
      <c r="N385" s="17"/>
      <c r="O385" s="17"/>
    </row>
    <row r="386" spans="1:15" x14ac:dyDescent="0.25">
      <c r="A386" s="12"/>
      <c r="B386" s="13"/>
      <c r="C386" s="13"/>
      <c r="D386" s="14"/>
      <c r="E386" s="32"/>
      <c r="F386" s="14"/>
      <c r="G386" s="14"/>
      <c r="H386" s="14"/>
      <c r="I386" s="14"/>
      <c r="J386" s="15"/>
      <c r="K386" s="15"/>
      <c r="L386" s="17"/>
      <c r="M386" s="17"/>
      <c r="N386" s="17"/>
      <c r="O386" s="17"/>
    </row>
    <row r="387" spans="1:15" x14ac:dyDescent="0.25">
      <c r="A387" s="12"/>
      <c r="B387" s="13"/>
      <c r="C387" s="13"/>
      <c r="D387" s="14"/>
      <c r="E387" s="32"/>
      <c r="F387" s="14"/>
      <c r="G387" s="14"/>
      <c r="H387" s="14"/>
      <c r="I387" s="14"/>
      <c r="J387" s="15"/>
      <c r="K387" s="15"/>
      <c r="L387" s="17"/>
      <c r="M387" s="17"/>
      <c r="N387" s="17"/>
      <c r="O387" s="17"/>
    </row>
    <row r="388" spans="1:15" x14ac:dyDescent="0.25">
      <c r="A388" s="12"/>
      <c r="B388" s="13"/>
      <c r="C388" s="13"/>
      <c r="D388" s="14"/>
      <c r="E388" s="32"/>
      <c r="F388" s="14"/>
      <c r="G388" s="14"/>
      <c r="H388" s="14"/>
      <c r="I388" s="14"/>
      <c r="J388" s="15"/>
      <c r="K388" s="15"/>
      <c r="L388" s="17"/>
      <c r="M388" s="17"/>
      <c r="N388" s="17"/>
      <c r="O388" s="17"/>
    </row>
    <row r="389" spans="1:15" x14ac:dyDescent="0.25">
      <c r="A389" s="12"/>
      <c r="B389" s="13"/>
      <c r="C389" s="13"/>
      <c r="D389" s="14"/>
      <c r="E389" s="32"/>
      <c r="F389" s="14"/>
      <c r="G389" s="14"/>
      <c r="H389" s="14"/>
      <c r="I389" s="14"/>
      <c r="J389" s="15"/>
      <c r="K389" s="15"/>
      <c r="L389" s="17"/>
      <c r="M389" s="17"/>
      <c r="N389" s="17"/>
      <c r="O389" s="17"/>
    </row>
    <row r="390" spans="1:15" x14ac:dyDescent="0.25">
      <c r="A390" s="12"/>
      <c r="B390" s="13"/>
      <c r="C390" s="13"/>
      <c r="D390" s="14"/>
      <c r="E390" s="32"/>
      <c r="F390" s="14"/>
      <c r="G390" s="14"/>
      <c r="H390" s="14"/>
      <c r="I390" s="14"/>
      <c r="J390" s="15"/>
      <c r="K390" s="15"/>
      <c r="L390" s="17"/>
      <c r="M390" s="17"/>
      <c r="N390" s="17"/>
      <c r="O390" s="17"/>
    </row>
    <row r="391" spans="1:15" x14ac:dyDescent="0.25">
      <c r="A391" s="12"/>
      <c r="B391" s="13"/>
      <c r="C391" s="13"/>
      <c r="D391" s="14"/>
      <c r="E391" s="32"/>
      <c r="F391" s="14"/>
      <c r="G391" s="14"/>
      <c r="H391" s="14"/>
      <c r="I391" s="14"/>
      <c r="J391" s="15"/>
      <c r="K391" s="15"/>
      <c r="L391" s="17"/>
      <c r="M391" s="17"/>
      <c r="N391" s="17"/>
      <c r="O391" s="17"/>
    </row>
    <row r="392" spans="1:15" x14ac:dyDescent="0.25">
      <c r="A392" s="12"/>
      <c r="B392" s="13"/>
      <c r="C392" s="13"/>
      <c r="D392" s="14"/>
      <c r="E392" s="32"/>
      <c r="F392" s="14"/>
      <c r="G392" s="14"/>
      <c r="H392" s="14"/>
      <c r="I392" s="14"/>
      <c r="J392" s="15"/>
      <c r="K392" s="15"/>
      <c r="L392" s="17"/>
      <c r="M392" s="17"/>
      <c r="N392" s="17"/>
      <c r="O392" s="17"/>
    </row>
    <row r="393" spans="1:15" x14ac:dyDescent="0.25">
      <c r="A393" s="12"/>
      <c r="B393" s="13"/>
      <c r="C393" s="13"/>
      <c r="D393" s="14"/>
      <c r="E393" s="32"/>
      <c r="F393" s="14"/>
      <c r="G393" s="14"/>
      <c r="H393" s="14"/>
      <c r="I393" s="14"/>
      <c r="J393" s="15"/>
      <c r="K393" s="15"/>
      <c r="L393" s="17"/>
      <c r="M393" s="17"/>
      <c r="N393" s="17"/>
      <c r="O393" s="17"/>
    </row>
    <row r="394" spans="1:15" x14ac:dyDescent="0.25">
      <c r="A394" s="12"/>
      <c r="B394" s="13"/>
      <c r="C394" s="13"/>
      <c r="D394" s="14"/>
      <c r="E394" s="32"/>
      <c r="F394" s="14"/>
      <c r="G394" s="14"/>
      <c r="H394" s="14"/>
      <c r="I394" s="14"/>
      <c r="J394" s="15"/>
      <c r="K394" s="15"/>
      <c r="L394" s="17"/>
      <c r="M394" s="17"/>
      <c r="N394" s="17"/>
      <c r="O394" s="17"/>
    </row>
    <row r="395" spans="1:15" x14ac:dyDescent="0.25">
      <c r="A395" s="12"/>
      <c r="B395" s="13"/>
      <c r="C395" s="13"/>
      <c r="D395" s="14"/>
      <c r="E395" s="32"/>
      <c r="F395" s="14"/>
      <c r="G395" s="14"/>
      <c r="H395" s="14"/>
      <c r="I395" s="14"/>
      <c r="J395" s="15"/>
      <c r="K395" s="15"/>
      <c r="L395" s="17"/>
      <c r="M395" s="17"/>
      <c r="N395" s="17"/>
      <c r="O395" s="17"/>
    </row>
    <row r="396" spans="1:15" x14ac:dyDescent="0.25">
      <c r="A396" s="12"/>
      <c r="B396" s="13"/>
      <c r="C396" s="13"/>
      <c r="D396" s="14"/>
      <c r="E396" s="32"/>
      <c r="F396" s="14"/>
      <c r="G396" s="14"/>
      <c r="H396" s="14"/>
      <c r="I396" s="14"/>
      <c r="J396" s="15"/>
      <c r="K396" s="15"/>
      <c r="L396" s="17"/>
      <c r="M396" s="17"/>
      <c r="N396" s="17"/>
      <c r="O396" s="17"/>
    </row>
    <row r="397" spans="1:15" x14ac:dyDescent="0.25">
      <c r="A397" s="12"/>
      <c r="B397" s="13"/>
      <c r="C397" s="13"/>
      <c r="D397" s="14"/>
      <c r="E397" s="32"/>
      <c r="F397" s="14"/>
      <c r="G397" s="14"/>
      <c r="H397" s="14"/>
      <c r="I397" s="14"/>
      <c r="J397" s="15"/>
      <c r="K397" s="15"/>
      <c r="L397" s="17"/>
      <c r="M397" s="17"/>
      <c r="N397" s="17"/>
      <c r="O397" s="17"/>
    </row>
    <row r="398" spans="1:15" x14ac:dyDescent="0.25">
      <c r="A398" s="12"/>
      <c r="B398" s="13"/>
      <c r="C398" s="13"/>
      <c r="D398" s="14"/>
      <c r="E398" s="32"/>
      <c r="F398" s="14"/>
      <c r="G398" s="14"/>
      <c r="H398" s="14"/>
      <c r="I398" s="14"/>
      <c r="J398" s="15"/>
      <c r="K398" s="15"/>
      <c r="L398" s="17"/>
      <c r="M398" s="17"/>
      <c r="N398" s="17"/>
      <c r="O398" s="17"/>
    </row>
    <row r="399" spans="1:15" x14ac:dyDescent="0.25">
      <c r="A399" s="12"/>
      <c r="B399" s="13"/>
      <c r="C399" s="13"/>
      <c r="D399" s="14"/>
      <c r="E399" s="32"/>
      <c r="F399" s="14"/>
      <c r="G399" s="14"/>
      <c r="H399" s="14"/>
      <c r="I399" s="14"/>
      <c r="J399" s="15"/>
      <c r="K399" s="15"/>
      <c r="L399" s="17"/>
      <c r="M399" s="17"/>
      <c r="N399" s="17"/>
      <c r="O399" s="17"/>
    </row>
    <row r="400" spans="1:15" x14ac:dyDescent="0.25">
      <c r="A400" s="12"/>
      <c r="B400" s="13"/>
      <c r="C400" s="13"/>
      <c r="D400" s="14"/>
      <c r="E400" s="32"/>
      <c r="F400" s="14"/>
      <c r="G400" s="14"/>
      <c r="H400" s="14"/>
      <c r="I400" s="14"/>
      <c r="J400" s="15"/>
      <c r="K400" s="15"/>
      <c r="L400" s="17"/>
      <c r="M400" s="17"/>
      <c r="N400" s="17"/>
      <c r="O400" s="17"/>
    </row>
    <row r="401" spans="1:15" x14ac:dyDescent="0.25">
      <c r="A401" s="12"/>
      <c r="B401" s="13"/>
      <c r="C401" s="13"/>
      <c r="D401" s="14"/>
      <c r="E401" s="32"/>
      <c r="F401" s="14"/>
      <c r="G401" s="14"/>
      <c r="H401" s="14"/>
      <c r="I401" s="14"/>
      <c r="J401" s="15"/>
      <c r="K401" s="15"/>
      <c r="L401" s="17"/>
      <c r="M401" s="17"/>
      <c r="N401" s="17"/>
      <c r="O401" s="17"/>
    </row>
    <row r="402" spans="1:15" x14ac:dyDescent="0.25">
      <c r="A402" s="12"/>
      <c r="B402" s="13"/>
      <c r="C402" s="13"/>
      <c r="D402" s="14"/>
      <c r="E402" s="32"/>
      <c r="F402" s="14"/>
      <c r="G402" s="14"/>
      <c r="H402" s="14"/>
      <c r="I402" s="14"/>
      <c r="J402" s="15"/>
      <c r="K402" s="15"/>
      <c r="L402" s="17"/>
      <c r="M402" s="17"/>
      <c r="N402" s="17"/>
      <c r="O402" s="17"/>
    </row>
    <row r="403" spans="1:15" x14ac:dyDescent="0.25">
      <c r="A403" s="12"/>
      <c r="B403" s="13"/>
      <c r="C403" s="13"/>
      <c r="D403" s="14"/>
      <c r="E403" s="32"/>
      <c r="F403" s="14"/>
      <c r="G403" s="14"/>
      <c r="H403" s="14"/>
      <c r="I403" s="14"/>
      <c r="J403" s="15"/>
      <c r="K403" s="15"/>
      <c r="L403" s="17"/>
      <c r="M403" s="17"/>
      <c r="N403" s="17"/>
      <c r="O403" s="17"/>
    </row>
    <row r="404" spans="1:15" x14ac:dyDescent="0.25">
      <c r="A404" s="12"/>
      <c r="B404" s="13"/>
      <c r="C404" s="13"/>
      <c r="D404" s="14"/>
      <c r="E404" s="32"/>
      <c r="F404" s="14"/>
      <c r="G404" s="14"/>
      <c r="H404" s="14"/>
      <c r="I404" s="14"/>
      <c r="J404" s="15"/>
      <c r="K404" s="15"/>
      <c r="L404" s="17"/>
      <c r="M404" s="17"/>
      <c r="N404" s="17"/>
      <c r="O404" s="17"/>
    </row>
    <row r="405" spans="1:15" x14ac:dyDescent="0.25">
      <c r="A405" s="12"/>
      <c r="B405" s="13"/>
      <c r="C405" s="13"/>
      <c r="D405" s="14"/>
      <c r="E405" s="32"/>
      <c r="F405" s="14"/>
      <c r="G405" s="14"/>
      <c r="H405" s="14"/>
      <c r="I405" s="14"/>
      <c r="J405" s="15"/>
      <c r="K405" s="15"/>
      <c r="L405" s="17"/>
      <c r="M405" s="17"/>
      <c r="N405" s="17"/>
      <c r="O405" s="17"/>
    </row>
    <row r="406" spans="1:15" x14ac:dyDescent="0.25">
      <c r="A406" s="12"/>
      <c r="B406" s="13"/>
      <c r="C406" s="13"/>
      <c r="D406" s="14"/>
      <c r="E406" s="32"/>
      <c r="F406" s="14"/>
      <c r="G406" s="14"/>
      <c r="H406" s="14"/>
      <c r="I406" s="14"/>
      <c r="J406" s="15"/>
      <c r="K406" s="15"/>
      <c r="L406" s="17"/>
      <c r="M406" s="17"/>
      <c r="N406" s="17"/>
      <c r="O406" s="17"/>
    </row>
    <row r="407" spans="1:15" x14ac:dyDescent="0.25">
      <c r="A407" s="12"/>
      <c r="B407" s="13"/>
      <c r="C407" s="13"/>
      <c r="D407" s="14"/>
      <c r="E407" s="32"/>
      <c r="F407" s="14"/>
      <c r="G407" s="14"/>
      <c r="H407" s="14"/>
      <c r="I407" s="14"/>
      <c r="J407" s="15"/>
      <c r="K407" s="15"/>
      <c r="L407" s="17"/>
      <c r="M407" s="17"/>
      <c r="N407" s="17"/>
      <c r="O407" s="17"/>
    </row>
    <row r="408" spans="1:15" x14ac:dyDescent="0.25">
      <c r="A408" s="12"/>
      <c r="B408" s="13"/>
      <c r="C408" s="13"/>
      <c r="D408" s="14"/>
      <c r="E408" s="32"/>
      <c r="F408" s="14"/>
      <c r="G408" s="14"/>
      <c r="H408" s="14"/>
      <c r="I408" s="14"/>
      <c r="J408" s="15"/>
      <c r="K408" s="15"/>
      <c r="L408" s="17"/>
      <c r="M408" s="17"/>
      <c r="N408" s="17"/>
      <c r="O408" s="17"/>
    </row>
    <row r="409" spans="1:15" x14ac:dyDescent="0.25">
      <c r="A409" s="12"/>
      <c r="B409" s="13"/>
      <c r="C409" s="13"/>
      <c r="D409" s="14"/>
      <c r="E409" s="32"/>
      <c r="F409" s="14"/>
      <c r="G409" s="14"/>
      <c r="H409" s="14"/>
      <c r="I409" s="14"/>
      <c r="J409" s="15"/>
      <c r="K409" s="15"/>
      <c r="L409" s="17"/>
      <c r="M409" s="17"/>
      <c r="N409" s="17"/>
      <c r="O409" s="17"/>
    </row>
    <row r="410" spans="1:15" x14ac:dyDescent="0.25">
      <c r="A410" s="12"/>
      <c r="B410" s="13"/>
      <c r="C410" s="13"/>
      <c r="D410" s="14"/>
      <c r="E410" s="32"/>
      <c r="F410" s="14"/>
      <c r="G410" s="14"/>
      <c r="H410" s="14"/>
      <c r="I410" s="14"/>
      <c r="J410" s="15"/>
      <c r="K410" s="15"/>
      <c r="L410" s="17"/>
      <c r="M410" s="17"/>
      <c r="N410" s="17"/>
      <c r="O410" s="17"/>
    </row>
    <row r="411" spans="1:15" x14ac:dyDescent="0.25">
      <c r="A411" s="12"/>
      <c r="B411" s="13"/>
      <c r="C411" s="13"/>
      <c r="D411" s="14"/>
      <c r="E411" s="32"/>
      <c r="F411" s="14"/>
      <c r="G411" s="14"/>
      <c r="H411" s="14"/>
      <c r="I411" s="14"/>
      <c r="J411" s="15"/>
      <c r="K411" s="15"/>
      <c r="L411" s="17"/>
      <c r="M411" s="17"/>
      <c r="N411" s="17"/>
      <c r="O411" s="17"/>
    </row>
    <row r="412" spans="1:15" x14ac:dyDescent="0.25">
      <c r="A412" s="12"/>
      <c r="B412" s="13"/>
      <c r="C412" s="13"/>
      <c r="D412" s="14"/>
      <c r="E412" s="32"/>
      <c r="F412" s="14"/>
      <c r="G412" s="14"/>
      <c r="H412" s="14"/>
      <c r="I412" s="14"/>
      <c r="J412" s="15"/>
      <c r="K412" s="15"/>
      <c r="L412" s="17"/>
      <c r="M412" s="17"/>
      <c r="N412" s="17"/>
      <c r="O412" s="17"/>
    </row>
    <row r="413" spans="1:15" x14ac:dyDescent="0.25">
      <c r="A413" s="12"/>
      <c r="B413" s="13"/>
      <c r="C413" s="13"/>
      <c r="D413" s="14"/>
      <c r="E413" s="32"/>
      <c r="F413" s="14"/>
      <c r="G413" s="14"/>
      <c r="H413" s="14"/>
      <c r="I413" s="14"/>
      <c r="J413" s="15"/>
      <c r="K413" s="15"/>
      <c r="L413" s="17"/>
      <c r="M413" s="17"/>
      <c r="N413" s="17"/>
      <c r="O413" s="17"/>
    </row>
    <row r="414" spans="1:15" x14ac:dyDescent="0.25">
      <c r="A414" s="12"/>
      <c r="B414" s="13"/>
      <c r="C414" s="13"/>
      <c r="D414" s="14"/>
      <c r="E414" s="32"/>
      <c r="F414" s="14"/>
      <c r="G414" s="14"/>
      <c r="H414" s="14"/>
      <c r="I414" s="14"/>
      <c r="J414" s="15"/>
      <c r="K414" s="15"/>
      <c r="L414" s="17"/>
      <c r="M414" s="17"/>
      <c r="N414" s="17"/>
      <c r="O414" s="17"/>
    </row>
    <row r="415" spans="1:15" x14ac:dyDescent="0.25">
      <c r="A415" s="12"/>
      <c r="B415" s="13"/>
      <c r="C415" s="13"/>
      <c r="D415" s="14"/>
      <c r="E415" s="32"/>
      <c r="F415" s="14"/>
      <c r="G415" s="14"/>
      <c r="H415" s="14"/>
      <c r="I415" s="14"/>
      <c r="J415" s="15"/>
      <c r="K415" s="15"/>
      <c r="L415" s="17"/>
      <c r="M415" s="17"/>
      <c r="N415" s="17"/>
      <c r="O415" s="17"/>
    </row>
    <row r="416" spans="1:15" x14ac:dyDescent="0.25">
      <c r="A416" s="12"/>
      <c r="B416" s="13"/>
      <c r="C416" s="13"/>
      <c r="D416" s="14"/>
      <c r="E416" s="32"/>
      <c r="F416" s="14"/>
      <c r="G416" s="14"/>
      <c r="H416" s="14"/>
      <c r="I416" s="14"/>
      <c r="J416" s="15"/>
      <c r="K416" s="15"/>
      <c r="L416" s="17"/>
      <c r="M416" s="17"/>
      <c r="N416" s="17"/>
      <c r="O416" s="17"/>
    </row>
    <row r="417" spans="1:15" x14ac:dyDescent="0.25">
      <c r="A417" s="12"/>
      <c r="B417" s="13"/>
      <c r="C417" s="13"/>
      <c r="D417" s="14"/>
      <c r="E417" s="32"/>
      <c r="F417" s="14"/>
      <c r="G417" s="14"/>
      <c r="H417" s="14"/>
      <c r="I417" s="14"/>
      <c r="J417" s="15"/>
      <c r="K417" s="15"/>
      <c r="L417" s="17"/>
      <c r="M417" s="17"/>
      <c r="N417" s="17"/>
      <c r="O417" s="17"/>
    </row>
    <row r="418" spans="1:15" x14ac:dyDescent="0.25">
      <c r="A418" s="12"/>
      <c r="B418" s="13"/>
      <c r="C418" s="13"/>
      <c r="D418" s="14"/>
      <c r="E418" s="32"/>
      <c r="F418" s="14"/>
      <c r="G418" s="14"/>
      <c r="H418" s="14"/>
      <c r="I418" s="14"/>
      <c r="J418" s="15"/>
      <c r="K418" s="15"/>
      <c r="L418" s="17"/>
      <c r="M418" s="17"/>
      <c r="N418" s="17"/>
      <c r="O418" s="17"/>
    </row>
    <row r="419" spans="1:15" x14ac:dyDescent="0.25">
      <c r="A419" s="12"/>
      <c r="B419" s="13"/>
      <c r="C419" s="13"/>
      <c r="D419" s="14"/>
      <c r="E419" s="32"/>
      <c r="F419" s="14"/>
      <c r="G419" s="14"/>
      <c r="H419" s="14"/>
      <c r="I419" s="14"/>
      <c r="J419" s="15"/>
      <c r="K419" s="15"/>
      <c r="L419" s="17"/>
      <c r="M419" s="17"/>
      <c r="N419" s="17"/>
      <c r="O419" s="17"/>
    </row>
    <row r="420" spans="1:15" x14ac:dyDescent="0.25">
      <c r="A420" s="12"/>
      <c r="B420" s="13"/>
      <c r="C420" s="13"/>
      <c r="D420" s="14"/>
      <c r="E420" s="32"/>
      <c r="F420" s="14"/>
      <c r="G420" s="14"/>
      <c r="H420" s="14"/>
      <c r="I420" s="14"/>
      <c r="J420" s="15"/>
      <c r="K420" s="15"/>
      <c r="L420" s="17"/>
      <c r="M420" s="17"/>
      <c r="N420" s="17"/>
      <c r="O420" s="17"/>
    </row>
    <row r="421" spans="1:15" x14ac:dyDescent="0.25">
      <c r="A421" s="12"/>
      <c r="B421" s="13"/>
      <c r="C421" s="13"/>
      <c r="D421" s="14"/>
      <c r="E421" s="32"/>
      <c r="F421" s="14"/>
      <c r="G421" s="14"/>
      <c r="H421" s="14"/>
      <c r="I421" s="14"/>
      <c r="J421" s="15"/>
      <c r="K421" s="15"/>
      <c r="L421" s="17"/>
      <c r="M421" s="17"/>
      <c r="N421" s="17"/>
      <c r="O421" s="17"/>
    </row>
    <row r="422" spans="1:15" x14ac:dyDescent="0.25">
      <c r="A422" s="12"/>
      <c r="B422" s="13"/>
      <c r="C422" s="13"/>
      <c r="D422" s="14"/>
      <c r="E422" s="32"/>
      <c r="F422" s="14"/>
      <c r="G422" s="14"/>
      <c r="H422" s="14"/>
      <c r="I422" s="14"/>
      <c r="J422" s="15"/>
      <c r="K422" s="15"/>
      <c r="L422" s="17"/>
      <c r="M422" s="17"/>
      <c r="N422" s="17"/>
      <c r="O422" s="17"/>
    </row>
    <row r="423" spans="1:15" x14ac:dyDescent="0.25">
      <c r="A423" s="12"/>
      <c r="B423" s="13"/>
      <c r="C423" s="13"/>
      <c r="D423" s="14"/>
      <c r="E423" s="32"/>
      <c r="F423" s="14"/>
      <c r="G423" s="14"/>
      <c r="H423" s="14"/>
      <c r="I423" s="14"/>
      <c r="J423" s="15"/>
      <c r="K423" s="15"/>
      <c r="L423" s="17"/>
      <c r="M423" s="17"/>
      <c r="N423" s="17"/>
      <c r="O423" s="17"/>
    </row>
    <row r="424" spans="1:15" x14ac:dyDescent="0.25">
      <c r="A424" s="12"/>
      <c r="B424" s="13"/>
      <c r="C424" s="13"/>
      <c r="D424" s="14"/>
      <c r="E424" s="32"/>
      <c r="F424" s="14"/>
      <c r="G424" s="14"/>
      <c r="H424" s="14"/>
      <c r="I424" s="14"/>
      <c r="J424" s="15"/>
      <c r="K424" s="15"/>
      <c r="L424" s="17"/>
      <c r="M424" s="17"/>
      <c r="N424" s="17"/>
      <c r="O424" s="17"/>
    </row>
    <row r="425" spans="1:15" x14ac:dyDescent="0.25">
      <c r="A425" s="12"/>
      <c r="B425" s="13"/>
      <c r="C425" s="13"/>
      <c r="D425" s="14"/>
      <c r="E425" s="32"/>
      <c r="F425" s="14"/>
      <c r="G425" s="14"/>
      <c r="H425" s="14"/>
      <c r="I425" s="14"/>
      <c r="J425" s="15"/>
      <c r="K425" s="15"/>
      <c r="L425" s="17"/>
      <c r="M425" s="17"/>
      <c r="N425" s="17"/>
      <c r="O425" s="17"/>
    </row>
    <row r="426" spans="1:15" x14ac:dyDescent="0.25">
      <c r="A426" s="12"/>
      <c r="B426" s="13"/>
      <c r="C426" s="13"/>
      <c r="D426" s="14"/>
      <c r="E426" s="32"/>
      <c r="F426" s="14"/>
      <c r="G426" s="14"/>
      <c r="H426" s="14"/>
      <c r="I426" s="14"/>
      <c r="J426" s="15"/>
      <c r="K426" s="15"/>
      <c r="L426" s="17"/>
      <c r="M426" s="17"/>
      <c r="N426" s="17"/>
      <c r="O426" s="17"/>
    </row>
    <row r="427" spans="1:15" x14ac:dyDescent="0.25">
      <c r="A427" s="12"/>
      <c r="B427" s="13"/>
      <c r="C427" s="13"/>
      <c r="D427" s="14"/>
      <c r="E427" s="32"/>
      <c r="F427" s="14"/>
      <c r="G427" s="14"/>
      <c r="H427" s="14"/>
      <c r="I427" s="14"/>
      <c r="J427" s="15"/>
      <c r="K427" s="15"/>
      <c r="L427" s="17"/>
      <c r="M427" s="17"/>
      <c r="N427" s="17"/>
      <c r="O427" s="17"/>
    </row>
    <row r="428" spans="1:15" x14ac:dyDescent="0.25">
      <c r="A428" s="12"/>
      <c r="B428" s="13"/>
      <c r="C428" s="13"/>
      <c r="D428" s="14"/>
      <c r="E428" s="32"/>
      <c r="F428" s="14"/>
      <c r="G428" s="14"/>
      <c r="H428" s="14"/>
      <c r="I428" s="14"/>
      <c r="J428" s="15"/>
      <c r="K428" s="15"/>
      <c r="L428" s="17"/>
      <c r="M428" s="17"/>
      <c r="N428" s="17"/>
      <c r="O428" s="17"/>
    </row>
    <row r="429" spans="1:15" x14ac:dyDescent="0.25">
      <c r="A429" s="12"/>
      <c r="B429" s="13"/>
      <c r="C429" s="13"/>
      <c r="D429" s="14"/>
      <c r="E429" s="32"/>
      <c r="F429" s="14"/>
      <c r="G429" s="14"/>
      <c r="H429" s="14"/>
      <c r="I429" s="14"/>
      <c r="J429" s="15"/>
      <c r="K429" s="15"/>
      <c r="L429" s="17"/>
      <c r="M429" s="17"/>
      <c r="N429" s="17"/>
      <c r="O429" s="17"/>
    </row>
    <row r="430" spans="1:15" x14ac:dyDescent="0.25">
      <c r="A430" s="12"/>
      <c r="B430" s="13"/>
      <c r="C430" s="13"/>
      <c r="D430" s="14"/>
      <c r="E430" s="32"/>
      <c r="F430" s="14"/>
      <c r="G430" s="14"/>
      <c r="H430" s="14"/>
      <c r="I430" s="14"/>
      <c r="J430" s="15"/>
      <c r="K430" s="15"/>
      <c r="L430" s="17"/>
      <c r="M430" s="17"/>
      <c r="N430" s="17"/>
      <c r="O430" s="17"/>
    </row>
    <row r="431" spans="1:15" x14ac:dyDescent="0.25">
      <c r="A431" s="12"/>
      <c r="B431" s="13"/>
      <c r="C431" s="13"/>
      <c r="D431" s="14"/>
      <c r="E431" s="32"/>
      <c r="F431" s="14"/>
      <c r="G431" s="14"/>
      <c r="H431" s="14"/>
      <c r="I431" s="14"/>
      <c r="J431" s="15"/>
      <c r="K431" s="15"/>
      <c r="L431" s="17"/>
      <c r="M431" s="17"/>
      <c r="N431" s="17"/>
      <c r="O431" s="17"/>
    </row>
    <row r="432" spans="1:15" x14ac:dyDescent="0.25">
      <c r="A432" s="12"/>
      <c r="B432" s="13"/>
      <c r="C432" s="13"/>
      <c r="D432" s="14"/>
      <c r="E432" s="32"/>
      <c r="F432" s="14"/>
      <c r="G432" s="14"/>
      <c r="H432" s="14"/>
      <c r="I432" s="14"/>
      <c r="J432" s="15"/>
      <c r="K432" s="15"/>
      <c r="L432" s="17"/>
      <c r="M432" s="17"/>
      <c r="N432" s="17"/>
      <c r="O432" s="17"/>
    </row>
    <row r="433" spans="1:15" x14ac:dyDescent="0.25">
      <c r="A433" s="12"/>
      <c r="B433" s="22"/>
      <c r="C433" s="22"/>
      <c r="D433" s="14"/>
      <c r="E433" s="34"/>
      <c r="F433" s="23"/>
      <c r="G433" s="23"/>
      <c r="H433" s="23"/>
      <c r="I433" s="23"/>
      <c r="J433" s="21"/>
      <c r="K433" s="21"/>
      <c r="L433" s="17"/>
      <c r="M433" s="17"/>
      <c r="N433" s="17"/>
      <c r="O433" s="17"/>
    </row>
    <row r="434" spans="1:15" x14ac:dyDescent="0.25">
      <c r="A434" s="12"/>
      <c r="B434" s="13"/>
      <c r="C434" s="13"/>
      <c r="D434" s="14"/>
      <c r="E434" s="32"/>
      <c r="F434" s="14"/>
      <c r="G434" s="14"/>
      <c r="H434" s="14"/>
      <c r="I434" s="14"/>
      <c r="J434" s="15"/>
      <c r="K434" s="15"/>
      <c r="L434" s="17"/>
      <c r="M434" s="17"/>
      <c r="N434" s="17"/>
      <c r="O434" s="17"/>
    </row>
    <row r="435" spans="1:15" x14ac:dyDescent="0.25">
      <c r="A435" s="12"/>
      <c r="B435" s="13"/>
      <c r="C435" s="13"/>
      <c r="D435" s="14"/>
      <c r="E435" s="32"/>
      <c r="F435" s="14"/>
      <c r="G435" s="14"/>
      <c r="H435" s="14"/>
      <c r="I435" s="14"/>
      <c r="J435" s="15"/>
      <c r="K435" s="15"/>
      <c r="L435" s="17"/>
      <c r="M435" s="17"/>
      <c r="N435" s="17"/>
      <c r="O435" s="17"/>
    </row>
    <row r="436" spans="1:15" x14ac:dyDescent="0.25">
      <c r="A436" s="12"/>
      <c r="B436" s="13"/>
      <c r="C436" s="13"/>
      <c r="D436" s="14"/>
      <c r="E436" s="32"/>
      <c r="F436" s="14"/>
      <c r="G436" s="14"/>
      <c r="H436" s="14"/>
      <c r="I436" s="14"/>
      <c r="J436" s="15"/>
      <c r="K436" s="15"/>
      <c r="L436" s="17"/>
      <c r="M436" s="17"/>
      <c r="N436" s="17"/>
      <c r="O436" s="17"/>
    </row>
    <row r="437" spans="1:15" x14ac:dyDescent="0.25">
      <c r="A437" s="12"/>
      <c r="B437" s="13"/>
      <c r="C437" s="13"/>
      <c r="D437" s="14"/>
      <c r="E437" s="32"/>
      <c r="F437" s="14"/>
      <c r="G437" s="14"/>
      <c r="H437" s="14"/>
      <c r="I437" s="14"/>
      <c r="J437" s="15"/>
      <c r="K437" s="15"/>
      <c r="L437" s="17"/>
      <c r="M437" s="17"/>
      <c r="N437" s="17"/>
      <c r="O437" s="17"/>
    </row>
    <row r="438" spans="1:15" x14ac:dyDescent="0.25">
      <c r="A438" s="12"/>
      <c r="B438" s="13"/>
      <c r="C438" s="13"/>
      <c r="D438" s="14"/>
      <c r="E438" s="32"/>
      <c r="F438" s="14"/>
      <c r="G438" s="14"/>
      <c r="H438" s="14"/>
      <c r="I438" s="14"/>
      <c r="J438" s="15"/>
      <c r="K438" s="15"/>
      <c r="L438" s="17"/>
      <c r="M438" s="17"/>
      <c r="N438" s="17"/>
      <c r="O438" s="17"/>
    </row>
    <row r="439" spans="1:15" x14ac:dyDescent="0.25">
      <c r="A439" s="12"/>
      <c r="B439" s="13"/>
      <c r="C439" s="13"/>
      <c r="D439" s="14"/>
      <c r="E439" s="32"/>
      <c r="F439" s="14"/>
      <c r="G439" s="14"/>
      <c r="H439" s="14"/>
      <c r="I439" s="14"/>
      <c r="J439" s="15"/>
      <c r="K439" s="15"/>
      <c r="L439" s="17"/>
      <c r="M439" s="17"/>
      <c r="N439" s="17"/>
      <c r="O439" s="17"/>
    </row>
    <row r="440" spans="1:15" x14ac:dyDescent="0.25">
      <c r="A440" s="12"/>
      <c r="B440" s="13"/>
      <c r="C440" s="13"/>
      <c r="D440" s="14"/>
      <c r="E440" s="32"/>
      <c r="F440" s="14"/>
      <c r="G440" s="14"/>
      <c r="H440" s="14"/>
      <c r="I440" s="14"/>
      <c r="J440" s="15"/>
      <c r="K440" s="15"/>
      <c r="L440" s="17"/>
      <c r="M440" s="17"/>
      <c r="N440" s="17"/>
      <c r="O440" s="17"/>
    </row>
    <row r="441" spans="1:15" x14ac:dyDescent="0.25">
      <c r="A441" s="12"/>
      <c r="B441" s="13"/>
      <c r="C441" s="13"/>
      <c r="D441" s="14"/>
      <c r="E441" s="32"/>
      <c r="F441" s="14"/>
      <c r="G441" s="14"/>
      <c r="H441" s="14"/>
      <c r="I441" s="14"/>
      <c r="J441" s="15"/>
      <c r="K441" s="15"/>
      <c r="L441" s="17"/>
      <c r="M441" s="17"/>
      <c r="N441" s="17"/>
      <c r="O441" s="17"/>
    </row>
    <row r="442" spans="1:15" x14ac:dyDescent="0.25">
      <c r="A442" s="12"/>
      <c r="B442" s="13"/>
      <c r="C442" s="13"/>
      <c r="D442" s="14"/>
      <c r="E442" s="32"/>
      <c r="F442" s="14"/>
      <c r="G442" s="14"/>
      <c r="H442" s="14"/>
      <c r="I442" s="14"/>
      <c r="J442" s="15"/>
      <c r="K442" s="15"/>
      <c r="L442" s="17"/>
      <c r="M442" s="17"/>
      <c r="N442" s="17"/>
      <c r="O442" s="17"/>
    </row>
    <row r="443" spans="1:15" x14ac:dyDescent="0.25">
      <c r="A443" s="12"/>
      <c r="B443" s="13"/>
      <c r="C443" s="13"/>
      <c r="D443" s="14"/>
      <c r="E443" s="32"/>
      <c r="F443" s="14"/>
      <c r="G443" s="14"/>
      <c r="H443" s="14"/>
      <c r="I443" s="14"/>
      <c r="J443" s="15"/>
      <c r="K443" s="15"/>
      <c r="L443" s="17"/>
      <c r="M443" s="17"/>
      <c r="N443" s="17"/>
      <c r="O443" s="17"/>
    </row>
    <row r="444" spans="1:15" x14ac:dyDescent="0.25">
      <c r="A444" s="12"/>
      <c r="B444" s="13"/>
      <c r="C444" s="13"/>
      <c r="D444" s="14"/>
      <c r="E444" s="32"/>
      <c r="F444" s="14"/>
      <c r="G444" s="14"/>
      <c r="H444" s="14"/>
      <c r="I444" s="14"/>
      <c r="J444" s="15"/>
      <c r="K444" s="15"/>
      <c r="L444" s="17"/>
      <c r="M444" s="17"/>
      <c r="N444" s="17"/>
      <c r="O444" s="17"/>
    </row>
    <row r="445" spans="1:15" x14ac:dyDescent="0.25">
      <c r="A445" s="12"/>
      <c r="B445" s="13"/>
      <c r="C445" s="13"/>
      <c r="D445" s="14"/>
      <c r="E445" s="32"/>
      <c r="F445" s="14"/>
      <c r="G445" s="14"/>
      <c r="H445" s="14"/>
      <c r="I445" s="14"/>
      <c r="J445" s="15"/>
      <c r="K445" s="15"/>
      <c r="L445" s="17"/>
      <c r="M445" s="17"/>
      <c r="N445" s="17"/>
      <c r="O445" s="17"/>
    </row>
    <row r="446" spans="1:15" x14ac:dyDescent="0.25">
      <c r="A446" s="12"/>
      <c r="B446" s="13"/>
      <c r="C446" s="13"/>
      <c r="D446" s="14"/>
      <c r="E446" s="32"/>
      <c r="F446" s="14"/>
      <c r="G446" s="14"/>
      <c r="H446" s="14"/>
      <c r="I446" s="14"/>
      <c r="J446" s="15"/>
      <c r="K446" s="15"/>
      <c r="L446" s="17"/>
      <c r="M446" s="17"/>
      <c r="N446" s="17"/>
      <c r="O446" s="17"/>
    </row>
    <row r="447" spans="1:15" x14ac:dyDescent="0.25">
      <c r="A447" s="12"/>
      <c r="B447" s="13"/>
      <c r="C447" s="13"/>
      <c r="D447" s="14"/>
      <c r="E447" s="32"/>
      <c r="F447" s="14"/>
      <c r="G447" s="14"/>
      <c r="H447" s="14"/>
      <c r="I447" s="14"/>
      <c r="J447" s="15"/>
      <c r="K447" s="15"/>
      <c r="L447" s="17"/>
      <c r="M447" s="17"/>
      <c r="N447" s="17"/>
      <c r="O447" s="17"/>
    </row>
    <row r="448" spans="1:15" x14ac:dyDescent="0.25">
      <c r="A448" s="12"/>
      <c r="B448" s="13"/>
      <c r="C448" s="13"/>
      <c r="D448" s="14"/>
      <c r="E448" s="32"/>
      <c r="F448" s="14"/>
      <c r="G448" s="14"/>
      <c r="H448" s="14"/>
      <c r="I448" s="14"/>
      <c r="J448" s="15"/>
      <c r="K448" s="15"/>
      <c r="L448" s="17"/>
      <c r="M448" s="17"/>
      <c r="N448" s="17"/>
      <c r="O448" s="17"/>
    </row>
    <row r="449" spans="1:15" x14ac:dyDescent="0.25">
      <c r="A449" s="12"/>
      <c r="B449" s="13"/>
      <c r="C449" s="13"/>
      <c r="D449" s="14"/>
      <c r="E449" s="32"/>
      <c r="F449" s="14"/>
      <c r="G449" s="14"/>
      <c r="H449" s="14"/>
      <c r="I449" s="14"/>
      <c r="J449" s="15"/>
      <c r="K449" s="15"/>
      <c r="L449" s="17"/>
      <c r="M449" s="17"/>
      <c r="N449" s="17"/>
      <c r="O449" s="17"/>
    </row>
    <row r="450" spans="1:15" x14ac:dyDescent="0.25">
      <c r="A450" s="12"/>
      <c r="B450" s="13"/>
      <c r="C450" s="13"/>
      <c r="D450" s="14"/>
      <c r="E450" s="32"/>
      <c r="F450" s="14"/>
      <c r="G450" s="14"/>
      <c r="H450" s="14"/>
      <c r="I450" s="14"/>
      <c r="J450" s="15"/>
      <c r="K450" s="15"/>
      <c r="L450" s="17"/>
      <c r="M450" s="17"/>
      <c r="N450" s="17"/>
      <c r="O450" s="17"/>
    </row>
    <row r="451" spans="1:15" x14ac:dyDescent="0.25">
      <c r="A451" s="12"/>
      <c r="B451" s="13"/>
      <c r="C451" s="13"/>
      <c r="D451" s="14"/>
      <c r="E451" s="32"/>
      <c r="F451" s="14"/>
      <c r="G451" s="14"/>
      <c r="H451" s="14"/>
      <c r="I451" s="14"/>
      <c r="J451" s="15"/>
      <c r="K451" s="15"/>
      <c r="L451" s="17"/>
      <c r="M451" s="17"/>
      <c r="N451" s="17"/>
      <c r="O451" s="17"/>
    </row>
  </sheetData>
  <phoneticPr fontId="1"/>
  <conditionalFormatting sqref="B448:C449">
    <cfRule type="expression" dxfId="32" priority="1" stopIfTrue="1">
      <formula>AND(A448="男")</formula>
    </cfRule>
    <cfRule type="expression" dxfId="31" priority="2" stopIfTrue="1">
      <formula>AND(A448="女")</formula>
    </cfRule>
  </conditionalFormatting>
  <dataValidations count="4">
    <dataValidation type="decimal" imeMode="halfAlpha" allowBlank="1" showInputMessage="1" showErrorMessage="1" sqref="H96:H97 G168:G170 G154:G161 G205:G206 G216:G220 G225:G237 G278 G2:G124 G266 G268 G270 G272 G274 G276 G312:G351" xr:uid="{2878A307-2E58-4F1D-878A-F77A0C7F4A07}">
      <formula1>1.01</formula1>
      <formula2>12.31</formula2>
    </dataValidation>
    <dataValidation type="whole" imeMode="halfAlpha" allowBlank="1" showInputMessage="1" showErrorMessage="1" sqref="F168:F170 F154:F161 F205:F206 F266:F274 F219:F224 F324:F325 F346:F351 F2:F124" xr:uid="{B74F4D5A-804D-4621-8E32-8979480D0E94}">
      <formula1>1</formula1>
      <formula2>3</formula2>
    </dataValidation>
    <dataValidation type="date" allowBlank="1" showInputMessage="1" showErrorMessage="1" sqref="G221:G224" xr:uid="{95146DC0-C1E4-4430-AD80-7BBB2ECB0ECF}">
      <formula1>1.01</formula1>
      <formula2>12.31</formula2>
    </dataValidation>
    <dataValidation imeMode="halfKatakana" allowBlank="1" showInputMessage="1" showErrorMessage="1" sqref="J365:K451 J98:K351 K96:K97 J1:K95" xr:uid="{12E93F57-12E6-4DCA-991E-A9DF491A0CDE}"/>
  </dataValidations>
  <pageMargins left="0.7" right="0.7" top="0.75" bottom="0.75" header="0.3" footer="0.3"/>
  <pageSetup paperSize="1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AB894-562E-4EF0-8E27-0C75CB32C375}">
  <dimension ref="A1:K44"/>
  <sheetViews>
    <sheetView tabSelected="1" zoomScaleNormal="100" workbookViewId="0"/>
  </sheetViews>
  <sheetFormatPr defaultRowHeight="18.45" x14ac:dyDescent="0.65"/>
  <sheetData>
    <row r="1" spans="1:11" x14ac:dyDescent="0.65">
      <c r="A1" s="98" t="s">
        <v>3299</v>
      </c>
    </row>
    <row r="2" spans="1:11" x14ac:dyDescent="0.65">
      <c r="A2" s="98" t="s">
        <v>3302</v>
      </c>
    </row>
    <row r="3" spans="1:11" x14ac:dyDescent="0.65">
      <c r="A3" s="98" t="s">
        <v>3303</v>
      </c>
    </row>
    <row r="12" spans="1:11" x14ac:dyDescent="0.65">
      <c r="I12" t="s">
        <v>3300</v>
      </c>
    </row>
    <row r="15" spans="1:11" ht="18.899999999999999" thickBot="1" x14ac:dyDescent="0.7"/>
    <row r="16" spans="1:11" ht="18.899999999999999" thickBot="1" x14ac:dyDescent="0.7">
      <c r="B16" s="89" t="s">
        <v>3301</v>
      </c>
      <c r="C16" s="90"/>
      <c r="D16" s="90"/>
      <c r="E16" s="90"/>
      <c r="F16" s="90"/>
      <c r="G16" s="90"/>
      <c r="H16" s="90"/>
      <c r="I16" s="90"/>
      <c r="J16" s="90"/>
      <c r="K16" s="91"/>
    </row>
    <row r="18" spans="1:11" x14ac:dyDescent="0.65">
      <c r="A18" s="98" t="s">
        <v>3343</v>
      </c>
    </row>
    <row r="28" spans="1:11" ht="18.899999999999999" thickBot="1" x14ac:dyDescent="0.7"/>
    <row r="29" spans="1:11" x14ac:dyDescent="0.65">
      <c r="B29" s="92" t="s">
        <v>3304</v>
      </c>
      <c r="C29" s="93"/>
      <c r="D29" s="93"/>
      <c r="E29" s="93"/>
      <c r="F29" s="93"/>
      <c r="G29" s="93"/>
      <c r="H29" s="93"/>
      <c r="I29" s="93"/>
      <c r="J29" s="93"/>
      <c r="K29" s="94"/>
    </row>
    <row r="30" spans="1:11" ht="18.899999999999999" thickBot="1" x14ac:dyDescent="0.7">
      <c r="B30" s="95" t="s">
        <v>3305</v>
      </c>
      <c r="C30" s="96"/>
      <c r="D30" s="96"/>
      <c r="E30" s="96"/>
      <c r="F30" s="96"/>
      <c r="G30" s="96"/>
      <c r="H30" s="96"/>
      <c r="I30" s="96"/>
      <c r="J30" s="96"/>
      <c r="K30" s="97"/>
    </row>
    <row r="32" spans="1:11" x14ac:dyDescent="0.65">
      <c r="A32" s="98" t="s">
        <v>3306</v>
      </c>
    </row>
    <row r="42" spans="1:1" x14ac:dyDescent="0.65">
      <c r="A42" s="98" t="s">
        <v>3307</v>
      </c>
    </row>
    <row r="43" spans="1:1" x14ac:dyDescent="0.65">
      <c r="A43" s="98" t="s">
        <v>3309</v>
      </c>
    </row>
    <row r="44" spans="1:1" x14ac:dyDescent="0.65">
      <c r="A44" s="98" t="s">
        <v>3308</v>
      </c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8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C2CD6-84B9-426C-B74F-196D2F248701}">
  <dimension ref="A1:X87"/>
  <sheetViews>
    <sheetView zoomScale="120" zoomScaleNormal="120" workbookViewId="0">
      <selection activeCell="C4" sqref="C4"/>
    </sheetView>
  </sheetViews>
  <sheetFormatPr defaultRowHeight="18.45" x14ac:dyDescent="0.65"/>
  <cols>
    <col min="1" max="1" width="18.35546875" bestFit="1" customWidth="1"/>
    <col min="2" max="2" width="5.85546875" bestFit="1" customWidth="1"/>
    <col min="3" max="3" width="3.140625" customWidth="1"/>
    <col min="4" max="5" width="7.140625" hidden="1" customWidth="1"/>
    <col min="6" max="6" width="10.7109375" customWidth="1"/>
    <col min="7" max="7" width="4.7109375" customWidth="1"/>
    <col min="8" max="8" width="4.2109375" customWidth="1"/>
    <col min="9" max="9" width="9" customWidth="1"/>
    <col min="10" max="10" width="2.640625" customWidth="1"/>
    <col min="11" max="14" width="3.140625" customWidth="1"/>
    <col min="15" max="15" width="8.140625" hidden="1" customWidth="1"/>
    <col min="16" max="16" width="7.140625" hidden="1" customWidth="1"/>
    <col min="17" max="17" width="10.7109375" customWidth="1"/>
    <col min="18" max="18" width="4.7109375" customWidth="1"/>
    <col min="19" max="19" width="4.2109375" customWidth="1"/>
    <col min="20" max="20" width="9" customWidth="1"/>
    <col min="21" max="21" width="2.640625" customWidth="1"/>
    <col min="22" max="24" width="3.140625" customWidth="1"/>
  </cols>
  <sheetData>
    <row r="1" spans="1:24" ht="18.899999999999999" thickBot="1" x14ac:dyDescent="0.7">
      <c r="C1" s="68" t="str">
        <f ca="1">" 第"&amp;DBCS(122+MONTH(TODAY()))&amp;"回 市川浦安支部陸上競技記録会 申込一覧表"</f>
        <v xml:space="preserve"> 第１２６回 市川浦安支部陸上競技記録会 申込一覧表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ht="9" customHeight="1" x14ac:dyDescent="0.65">
      <c r="C2" s="41" t="s">
        <v>2401</v>
      </c>
      <c r="D2" s="42"/>
      <c r="E2" s="42"/>
      <c r="F2" s="42"/>
      <c r="G2" s="42"/>
      <c r="H2" s="42"/>
      <c r="I2" s="42"/>
      <c r="J2" s="42"/>
      <c r="K2" s="42"/>
      <c r="L2" s="42"/>
      <c r="M2" s="43"/>
      <c r="N2" s="41" t="s">
        <v>2402</v>
      </c>
      <c r="O2" s="42"/>
      <c r="P2" s="42"/>
      <c r="Q2" s="42"/>
      <c r="R2" s="42"/>
      <c r="S2" s="42"/>
      <c r="T2" s="42"/>
      <c r="U2" s="42"/>
      <c r="V2" s="42"/>
      <c r="W2" s="42"/>
      <c r="X2" s="44"/>
    </row>
    <row r="3" spans="1:24" ht="9" customHeight="1" thickBot="1" x14ac:dyDescent="0.7">
      <c r="B3" s="124" t="s">
        <v>3342</v>
      </c>
      <c r="C3" s="45" t="s">
        <v>74</v>
      </c>
      <c r="D3" s="46" t="s">
        <v>2359</v>
      </c>
      <c r="E3" s="46" t="s">
        <v>2392</v>
      </c>
      <c r="F3" s="46" t="s">
        <v>75</v>
      </c>
      <c r="G3" s="46"/>
      <c r="H3" s="46" t="s">
        <v>2284</v>
      </c>
      <c r="I3" s="46" t="s">
        <v>76</v>
      </c>
      <c r="J3" s="46" t="s">
        <v>77</v>
      </c>
      <c r="K3" s="46" t="s">
        <v>78</v>
      </c>
      <c r="L3" s="46" t="s">
        <v>2285</v>
      </c>
      <c r="M3" s="47" t="s">
        <v>2286</v>
      </c>
      <c r="N3" s="45" t="s">
        <v>74</v>
      </c>
      <c r="O3" s="46" t="s">
        <v>2359</v>
      </c>
      <c r="P3" s="46" t="s">
        <v>2391</v>
      </c>
      <c r="Q3" s="46" t="s">
        <v>75</v>
      </c>
      <c r="R3" s="46"/>
      <c r="S3" s="46" t="s">
        <v>2284</v>
      </c>
      <c r="T3" s="46" t="s">
        <v>76</v>
      </c>
      <c r="U3" s="46" t="s">
        <v>77</v>
      </c>
      <c r="V3" s="46" t="s">
        <v>78</v>
      </c>
      <c r="W3" s="46" t="s">
        <v>2285</v>
      </c>
      <c r="X3" s="47" t="s">
        <v>2286</v>
      </c>
    </row>
    <row r="4" spans="1:24" ht="9" customHeight="1" thickTop="1" x14ac:dyDescent="0.65">
      <c r="A4" s="125" t="s">
        <v>3341</v>
      </c>
      <c r="B4" s="123" t="s">
        <v>74</v>
      </c>
      <c r="C4" s="127"/>
      <c r="D4" s="128" t="str">
        <f>IF(C4="","",VLOOKUP(C4,競技csv!$A:$N,MATCH(D$3,競技csv!$1:$1,0),0))</f>
        <v/>
      </c>
      <c r="E4" s="128" t="str">
        <f>IF(C4="","",VLOOKUP(C4,競技csv!$A:$N,MATCH(E$3,競技csv!$1:$1,0),0))</f>
        <v/>
      </c>
      <c r="F4" s="128" t="str">
        <f>IF(C4="","",VLOOKUP(C4,競技csv!A:N,MATCH("競技名",競技csv!$1:$1,0),0))</f>
        <v/>
      </c>
      <c r="G4" s="129"/>
      <c r="H4" s="130"/>
      <c r="I4" s="128" t="str">
        <f>IF(ISERROR(VLOOKUP(H4,男選手データ!$A:$O,MATCH("姓",男選手データ!$1:$1,0),0)),"",VLOOKUP(H4,男選手データ!$A:$O,MATCH("姓",男選手データ!$1:$1,0),0)&amp;"　"&amp;VLOOKUP(H4,男選手データ!$A:$O,MATCH("名",男選手データ!$1:$1,0),0))</f>
        <v/>
      </c>
      <c r="J4" s="128" t="str">
        <f>IF(ISERROR(VLOOKUP(H4,男選手データ!$A:$O,MATCH("学年",男選手データ!$1:$1,0),0)),"",VLOOKUP(H4,男選手データ!$A:$O,MATCH("学年",男選手データ!$1:$1,0),0))</f>
        <v/>
      </c>
      <c r="K4" s="131"/>
      <c r="L4" s="132"/>
      <c r="M4" s="133"/>
      <c r="N4" s="127"/>
      <c r="O4" s="128" t="str">
        <f>IF(N4="","",VLOOKUP(N4,競技csv!$A:$N,MATCH(O$3,競技csv!$1:$1,0),0))</f>
        <v/>
      </c>
      <c r="P4" s="128" t="str">
        <f>IF(N4="","",VLOOKUP(N4,競技csv!$A:$N,MATCH(P$3,競技csv!$1:$1,0),0))</f>
        <v/>
      </c>
      <c r="Q4" s="128" t="str">
        <f>IF(N4="","",VLOOKUP(N4,競技csv!A:O,MATCH("競技名",競技csv!$1:$1,0),0))</f>
        <v/>
      </c>
      <c r="R4" s="129"/>
      <c r="S4" s="130"/>
      <c r="T4" s="128" t="str">
        <f>IF(ISERROR(VLOOKUP(S4,女選手データ!$A:$O,MATCH("姓",女選手データ!$1:$1,0),0)),"",VLOOKUP(S4,女選手データ!$A:$O,MATCH("姓",女選手データ!$1:$1,0),0)&amp;"　"&amp;VLOOKUP(S4,女選手データ!$A:$O,MATCH("名",女選手データ!$1:$1,0),0))</f>
        <v/>
      </c>
      <c r="U4" s="128" t="str">
        <f>IF(ISERROR(VLOOKUP(S4,女選手データ!$A:$O,MATCH("学年",女選手データ!$1:$1,0),0)),"",VLOOKUP(S4,女選手データ!$A:$O,MATCH("学年",女選手データ!$1:$1,0),0))</f>
        <v/>
      </c>
      <c r="V4" s="131"/>
      <c r="W4" s="132"/>
      <c r="X4" s="133"/>
    </row>
    <row r="5" spans="1:24" ht="9" customHeight="1" x14ac:dyDescent="0.65">
      <c r="A5" s="147" t="s">
        <v>3312</v>
      </c>
      <c r="B5" s="148">
        <v>1</v>
      </c>
      <c r="C5" s="111"/>
      <c r="D5" s="53" t="str">
        <f>IF(C5="","",VLOOKUP(C5,競技csv!$A:$N,MATCH(D$3,競技csv!$1:$1,0),0))</f>
        <v/>
      </c>
      <c r="E5" s="53" t="str">
        <f>IF(C5="","",VLOOKUP(C5,競技csv!$A:$N,MATCH(E$3,競技csv!$1:$1,0),0))</f>
        <v/>
      </c>
      <c r="F5" s="53" t="str">
        <f>IF(C5="","",VLOOKUP(C5,競技csv!A:N,MATCH("競技名",競技csv!$1:$1,0),0))</f>
        <v/>
      </c>
      <c r="G5" s="62"/>
      <c r="H5" s="113"/>
      <c r="I5" s="53" t="str">
        <f>IF(ISERROR(VLOOKUP(H5,男選手データ!$A:$O,MATCH("姓",男選手データ!$1:$1,0),0)),"",VLOOKUP(H5,男選手データ!$A:$O,MATCH("姓",男選手データ!$1:$1,0),0)&amp;"　"&amp;VLOOKUP(H5,男選手データ!$A:$O,MATCH("名",男選手データ!$1:$1,0),0))</f>
        <v/>
      </c>
      <c r="J5" s="53" t="str">
        <f>IF(ISERROR(VLOOKUP(H5,男選手データ!$A:$O,MATCH("学年",男選手データ!$1:$1,0),0)),"",VLOOKUP(H5,男選手データ!$A:$O,MATCH("学年",男選手データ!$1:$1,0),0))</f>
        <v/>
      </c>
      <c r="K5" s="113"/>
      <c r="L5" s="114"/>
      <c r="M5" s="134"/>
      <c r="N5" s="111"/>
      <c r="O5" s="53" t="str">
        <f>IF(N5="","",VLOOKUP(N5,競技csv!$A:$N,MATCH(O$3,競技csv!$1:$1,0),0))</f>
        <v/>
      </c>
      <c r="P5" s="53" t="str">
        <f>IF(N5="","",VLOOKUP(N5,競技csv!$A:$N,MATCH(P$3,競技csv!$1:$1,0),0))</f>
        <v/>
      </c>
      <c r="Q5" s="53" t="str">
        <f>IF(N5="","",VLOOKUP(N5,競技csv!A:O,MATCH("競技名",競技csv!$1:$1,0),0))</f>
        <v/>
      </c>
      <c r="R5" s="62"/>
      <c r="S5" s="113"/>
      <c r="T5" s="53" t="str">
        <f>IF(ISERROR(VLOOKUP(S5,女選手データ!$A:$O,MATCH("姓",女選手データ!$1:$1,0),0)),"",VLOOKUP(S5,女選手データ!$A:$O,MATCH("姓",女選手データ!$1:$1,0),0)&amp;"　"&amp;VLOOKUP(S5,女選手データ!$A:$O,MATCH("名",女選手データ!$1:$1,0),0))</f>
        <v/>
      </c>
      <c r="U5" s="53" t="str">
        <f>IF(ISERROR(VLOOKUP(S5,女選手データ!$A:$O,MATCH("学年",女選手データ!$1:$1,0),0)),"",VLOOKUP(S5,女選手データ!$A:$O,MATCH("学年",女選手データ!$1:$1,0),0))</f>
        <v/>
      </c>
      <c r="V5" s="113"/>
      <c r="W5" s="114"/>
      <c r="X5" s="134"/>
    </row>
    <row r="6" spans="1:24" ht="9" customHeight="1" x14ac:dyDescent="0.65">
      <c r="A6" s="147" t="s">
        <v>3313</v>
      </c>
      <c r="B6" s="148">
        <v>2</v>
      </c>
      <c r="C6" s="111"/>
      <c r="D6" s="53" t="str">
        <f>IF(C6="","",VLOOKUP(C6,競技csv!$A:$N,MATCH(D$3,競技csv!$1:$1,0),0))</f>
        <v/>
      </c>
      <c r="E6" s="53" t="str">
        <f>IF(C6="","",VLOOKUP(C6,競技csv!$A:$N,MATCH(E$3,競技csv!$1:$1,0),0))</f>
        <v/>
      </c>
      <c r="F6" s="53" t="str">
        <f>IF(C6="","",VLOOKUP(C6,競技csv!A:N,MATCH("競技名",競技csv!$1:$1,0),0))</f>
        <v/>
      </c>
      <c r="G6" s="62"/>
      <c r="H6" s="113"/>
      <c r="I6" s="53" t="str">
        <f>IF(ISERROR(VLOOKUP(H6,男選手データ!$A:$O,MATCH("姓",男選手データ!$1:$1,0),0)),"",VLOOKUP(H6,男選手データ!$A:$O,MATCH("姓",男選手データ!$1:$1,0),0)&amp;"　"&amp;VLOOKUP(H6,男選手データ!$A:$O,MATCH("名",男選手データ!$1:$1,0),0))</f>
        <v/>
      </c>
      <c r="J6" s="53" t="str">
        <f>IF(ISERROR(VLOOKUP(H6,男選手データ!$A:$O,MATCH("学年",男選手データ!$1:$1,0),0)),"",VLOOKUP(H6,男選手データ!$A:$O,MATCH("学年",男選手データ!$1:$1,0),0))</f>
        <v/>
      </c>
      <c r="K6" s="113"/>
      <c r="L6" s="114"/>
      <c r="M6" s="134"/>
      <c r="N6" s="111"/>
      <c r="O6" s="53" t="str">
        <f>IF(N6="","",VLOOKUP(N6,競技csv!$A:$N,MATCH(O$3,競技csv!$1:$1,0),0))</f>
        <v/>
      </c>
      <c r="P6" s="53" t="str">
        <f>IF(N6="","",VLOOKUP(N6,競技csv!$A:$N,MATCH(P$3,競技csv!$1:$1,0),0))</f>
        <v/>
      </c>
      <c r="Q6" s="53" t="str">
        <f>IF(N6="","",VLOOKUP(N6,競技csv!A:O,MATCH("競技名",競技csv!$1:$1,0),0))</f>
        <v/>
      </c>
      <c r="R6" s="62"/>
      <c r="S6" s="113"/>
      <c r="T6" s="53" t="str">
        <f>IF(ISERROR(VLOOKUP(S6,女選手データ!$A:$O,MATCH("姓",女選手データ!$1:$1,0),0)),"",VLOOKUP(S6,女選手データ!$A:$O,MATCH("姓",女選手データ!$1:$1,0),0)&amp;"　"&amp;VLOOKUP(S6,女選手データ!$A:$O,MATCH("名",女選手データ!$1:$1,0),0))</f>
        <v/>
      </c>
      <c r="U6" s="53" t="str">
        <f>IF(ISERROR(VLOOKUP(S6,女選手データ!$A:$O,MATCH("学年",女選手データ!$1:$1,0),0)),"",VLOOKUP(S6,女選手データ!$A:$O,MATCH("学年",女選手データ!$1:$1,0),0))</f>
        <v/>
      </c>
      <c r="V6" s="113"/>
      <c r="W6" s="114"/>
      <c r="X6" s="134"/>
    </row>
    <row r="7" spans="1:24" ht="9" customHeight="1" x14ac:dyDescent="0.65">
      <c r="A7" s="147" t="s">
        <v>3314</v>
      </c>
      <c r="B7" s="148">
        <v>3</v>
      </c>
      <c r="C7" s="111"/>
      <c r="D7" s="53" t="str">
        <f>IF(C7="","",VLOOKUP(C7,競技csv!$A:$N,MATCH(D$3,競技csv!$1:$1,0),0))</f>
        <v/>
      </c>
      <c r="E7" s="53" t="str">
        <f>IF(C7="","",VLOOKUP(C7,競技csv!$A:$N,MATCH(E$3,競技csv!$1:$1,0),0))</f>
        <v/>
      </c>
      <c r="F7" s="53" t="str">
        <f>IF(C7="","",VLOOKUP(C7,競技csv!A:N,MATCH("競技名",競技csv!$1:$1,0),0))</f>
        <v/>
      </c>
      <c r="G7" s="62"/>
      <c r="H7" s="113"/>
      <c r="I7" s="53" t="str">
        <f>IF(ISERROR(VLOOKUP(H7,男選手データ!$A:$O,MATCH("姓",男選手データ!$1:$1,0),0)),"",VLOOKUP(H7,男選手データ!$A:$O,MATCH("姓",男選手データ!$1:$1,0),0)&amp;"　"&amp;VLOOKUP(H7,男選手データ!$A:$O,MATCH("名",男選手データ!$1:$1,0),0))</f>
        <v/>
      </c>
      <c r="J7" s="53" t="str">
        <f>IF(ISERROR(VLOOKUP(H7,男選手データ!$A:$O,MATCH("学年",男選手データ!$1:$1,0),0)),"",VLOOKUP(H7,男選手データ!$A:$O,MATCH("学年",男選手データ!$1:$1,0),0))</f>
        <v/>
      </c>
      <c r="K7" s="113"/>
      <c r="L7" s="114"/>
      <c r="M7" s="134"/>
      <c r="N7" s="111"/>
      <c r="O7" s="53" t="str">
        <f>IF(N7="","",VLOOKUP(N7,競技csv!$A:$N,MATCH(O$3,競技csv!$1:$1,0),0))</f>
        <v/>
      </c>
      <c r="P7" s="53" t="str">
        <f>IF(N7="","",VLOOKUP(N7,競技csv!$A:$N,MATCH(P$3,競技csv!$1:$1,0),0))</f>
        <v/>
      </c>
      <c r="Q7" s="53" t="str">
        <f>IF(N7="","",VLOOKUP(N7,競技csv!A:O,MATCH("競技名",競技csv!$1:$1,0),0))</f>
        <v/>
      </c>
      <c r="R7" s="62"/>
      <c r="S7" s="113"/>
      <c r="T7" s="53" t="str">
        <f>IF(ISERROR(VLOOKUP(S7,女選手データ!$A:$O,MATCH("姓",女選手データ!$1:$1,0),0)),"",VLOOKUP(S7,女選手データ!$A:$O,MATCH("姓",女選手データ!$1:$1,0),0)&amp;"　"&amp;VLOOKUP(S7,女選手データ!$A:$O,MATCH("名",女選手データ!$1:$1,0),0))</f>
        <v/>
      </c>
      <c r="U7" s="53" t="str">
        <f>IF(ISERROR(VLOOKUP(S7,女選手データ!$A:$O,MATCH("学年",女選手データ!$1:$1,0),0)),"",VLOOKUP(S7,女選手データ!$A:$O,MATCH("学年",女選手データ!$1:$1,0),0))</f>
        <v/>
      </c>
      <c r="V7" s="113"/>
      <c r="W7" s="114"/>
      <c r="X7" s="134"/>
    </row>
    <row r="8" spans="1:24" ht="9" customHeight="1" x14ac:dyDescent="0.65">
      <c r="A8" s="147" t="s">
        <v>3315</v>
      </c>
      <c r="B8" s="148">
        <v>4</v>
      </c>
      <c r="C8" s="111"/>
      <c r="D8" s="53" t="str">
        <f>IF(C8="","",VLOOKUP(C8,競技csv!$A:$N,MATCH(D$3,競技csv!$1:$1,0),0))</f>
        <v/>
      </c>
      <c r="E8" s="53" t="str">
        <f>IF(C8="","",VLOOKUP(C8,競技csv!$A:$N,MATCH(E$3,競技csv!$1:$1,0),0))</f>
        <v/>
      </c>
      <c r="F8" s="53" t="str">
        <f>IF(C8="","",VLOOKUP(C8,競技csv!A:N,MATCH("競技名",競技csv!$1:$1,0),0))</f>
        <v/>
      </c>
      <c r="G8" s="62"/>
      <c r="H8" s="113"/>
      <c r="I8" s="53" t="str">
        <f>IF(ISERROR(VLOOKUP(H8,男選手データ!$A:$O,MATCH("姓",男選手データ!$1:$1,0),0)),"",VLOOKUP(H8,男選手データ!$A:$O,MATCH("姓",男選手データ!$1:$1,0),0)&amp;"　"&amp;VLOOKUP(H8,男選手データ!$A:$O,MATCH("名",男選手データ!$1:$1,0),0))</f>
        <v/>
      </c>
      <c r="J8" s="53" t="str">
        <f>IF(ISERROR(VLOOKUP(H8,男選手データ!$A:$O,MATCH("学年",男選手データ!$1:$1,0),0)),"",VLOOKUP(H8,男選手データ!$A:$O,MATCH("学年",男選手データ!$1:$1,0),0))</f>
        <v/>
      </c>
      <c r="K8" s="113"/>
      <c r="L8" s="114"/>
      <c r="M8" s="134"/>
      <c r="N8" s="111"/>
      <c r="O8" s="53" t="str">
        <f>IF(N8="","",VLOOKUP(N8,競技csv!$A:$N,MATCH(O$3,競技csv!$1:$1,0),0))</f>
        <v/>
      </c>
      <c r="P8" s="53" t="str">
        <f>IF(N8="","",VLOOKUP(N8,競技csv!$A:$N,MATCH(P$3,競技csv!$1:$1,0),0))</f>
        <v/>
      </c>
      <c r="Q8" s="53" t="str">
        <f>IF(N8="","",VLOOKUP(N8,競技csv!A:O,MATCH("競技名",競技csv!$1:$1,0),0))</f>
        <v/>
      </c>
      <c r="R8" s="62"/>
      <c r="S8" s="113"/>
      <c r="T8" s="53" t="str">
        <f>IF(ISERROR(VLOOKUP(S8,女選手データ!$A:$O,MATCH("姓",女選手データ!$1:$1,0),0)),"",VLOOKUP(S8,女選手データ!$A:$O,MATCH("姓",女選手データ!$1:$1,0),0)&amp;"　"&amp;VLOOKUP(S8,女選手データ!$A:$O,MATCH("名",女選手データ!$1:$1,0),0))</f>
        <v/>
      </c>
      <c r="U8" s="53" t="str">
        <f>IF(ISERROR(VLOOKUP(S8,女選手データ!$A:$O,MATCH("学年",女選手データ!$1:$1,0),0)),"",VLOOKUP(S8,女選手データ!$A:$O,MATCH("学年",女選手データ!$1:$1,0),0))</f>
        <v/>
      </c>
      <c r="V8" s="113"/>
      <c r="W8" s="114"/>
      <c r="X8" s="134"/>
    </row>
    <row r="9" spans="1:24" ht="9" customHeight="1" x14ac:dyDescent="0.65">
      <c r="A9" s="147" t="s">
        <v>3316</v>
      </c>
      <c r="B9" s="148">
        <v>5</v>
      </c>
      <c r="C9" s="111"/>
      <c r="D9" s="53" t="str">
        <f>IF(C9="","",VLOOKUP(C9,競技csv!$A:$N,MATCH(D$3,競技csv!$1:$1,0),0))</f>
        <v/>
      </c>
      <c r="E9" s="53" t="str">
        <f>IF(C9="","",VLOOKUP(C9,競技csv!$A:$N,MATCH(E$3,競技csv!$1:$1,0),0))</f>
        <v/>
      </c>
      <c r="F9" s="53" t="str">
        <f>IF(C9="","",VLOOKUP(C9,競技csv!A:N,MATCH("競技名",競技csv!$1:$1,0),0))</f>
        <v/>
      </c>
      <c r="G9" s="62"/>
      <c r="H9" s="113"/>
      <c r="I9" s="53" t="str">
        <f>IF(ISERROR(VLOOKUP(H9,男選手データ!$A:$O,MATCH("姓",男選手データ!$1:$1,0),0)),"",VLOOKUP(H9,男選手データ!$A:$O,MATCH("姓",男選手データ!$1:$1,0),0)&amp;"　"&amp;VLOOKUP(H9,男選手データ!$A:$O,MATCH("名",男選手データ!$1:$1,0),0))</f>
        <v/>
      </c>
      <c r="J9" s="53" t="str">
        <f>IF(ISERROR(VLOOKUP(H9,男選手データ!$A:$O,MATCH("学年",男選手データ!$1:$1,0),0)),"",VLOOKUP(H9,男選手データ!$A:$O,MATCH("学年",男選手データ!$1:$1,0),0))</f>
        <v/>
      </c>
      <c r="K9" s="113"/>
      <c r="L9" s="114"/>
      <c r="M9" s="134"/>
      <c r="N9" s="111"/>
      <c r="O9" s="53" t="str">
        <f>IF(N9="","",VLOOKUP(N9,競技csv!$A:$N,MATCH(O$3,競技csv!$1:$1,0),0))</f>
        <v/>
      </c>
      <c r="P9" s="53" t="str">
        <f>IF(N9="","",VLOOKUP(N9,競技csv!$A:$N,MATCH(P$3,競技csv!$1:$1,0),0))</f>
        <v/>
      </c>
      <c r="Q9" s="53" t="str">
        <f>IF(N9="","",VLOOKUP(N9,競技csv!A:O,MATCH("競技名",競技csv!$1:$1,0),0))</f>
        <v/>
      </c>
      <c r="R9" s="62"/>
      <c r="S9" s="113"/>
      <c r="T9" s="53" t="str">
        <f>IF(ISERROR(VLOOKUP(S9,女選手データ!$A:$O,MATCH("姓",女選手データ!$1:$1,0),0)),"",VLOOKUP(S9,女選手データ!$A:$O,MATCH("姓",女選手データ!$1:$1,0),0)&amp;"　"&amp;VLOOKUP(S9,女選手データ!$A:$O,MATCH("名",女選手データ!$1:$1,0),0))</f>
        <v/>
      </c>
      <c r="U9" s="53" t="str">
        <f>IF(ISERROR(VLOOKUP(S9,女選手データ!$A:$O,MATCH("学年",女選手データ!$1:$1,0),0)),"",VLOOKUP(S9,女選手データ!$A:$O,MATCH("学年",女選手データ!$1:$1,0),0))</f>
        <v/>
      </c>
      <c r="V9" s="113"/>
      <c r="W9" s="114"/>
      <c r="X9" s="134"/>
    </row>
    <row r="10" spans="1:24" ht="9" customHeight="1" x14ac:dyDescent="0.65">
      <c r="A10" s="147" t="s">
        <v>3317</v>
      </c>
      <c r="B10" s="148">
        <v>6</v>
      </c>
      <c r="C10" s="111"/>
      <c r="D10" s="53" t="str">
        <f>IF(C10="","",VLOOKUP(C10,競技csv!$A:$N,MATCH(D$3,競技csv!$1:$1,0),0))</f>
        <v/>
      </c>
      <c r="E10" s="53" t="str">
        <f>IF(C10="","",VLOOKUP(C10,競技csv!$A:$N,MATCH(E$3,競技csv!$1:$1,0),0))</f>
        <v/>
      </c>
      <c r="F10" s="53" t="str">
        <f>IF(C10="","",VLOOKUP(C10,競技csv!A:N,MATCH("競技名",競技csv!$1:$1,0),0))</f>
        <v/>
      </c>
      <c r="G10" s="62"/>
      <c r="H10" s="113"/>
      <c r="I10" s="53" t="str">
        <f>IF(ISERROR(VLOOKUP(H10,男選手データ!$A:$O,MATCH("姓",男選手データ!$1:$1,0),0)),"",VLOOKUP(H10,男選手データ!$A:$O,MATCH("姓",男選手データ!$1:$1,0),0)&amp;"　"&amp;VLOOKUP(H10,男選手データ!$A:$O,MATCH("名",男選手データ!$1:$1,0),0))</f>
        <v/>
      </c>
      <c r="J10" s="53" t="str">
        <f>IF(ISERROR(VLOOKUP(H10,男選手データ!$A:$O,MATCH("学年",男選手データ!$1:$1,0),0)),"",VLOOKUP(H10,男選手データ!$A:$O,MATCH("学年",男選手データ!$1:$1,0),0))</f>
        <v/>
      </c>
      <c r="K10" s="113"/>
      <c r="L10" s="114"/>
      <c r="M10" s="134"/>
      <c r="N10" s="111"/>
      <c r="O10" s="53" t="str">
        <f>IF(N10="","",VLOOKUP(N10,競技csv!$A:$N,MATCH(O$3,競技csv!$1:$1,0),0))</f>
        <v/>
      </c>
      <c r="P10" s="53" t="str">
        <f>IF(N10="","",VLOOKUP(N10,競技csv!$A:$N,MATCH(P$3,競技csv!$1:$1,0),0))</f>
        <v/>
      </c>
      <c r="Q10" s="53" t="str">
        <f>IF(N10="","",VLOOKUP(N10,競技csv!A:O,MATCH("競技名",競技csv!$1:$1,0),0))</f>
        <v/>
      </c>
      <c r="R10" s="62"/>
      <c r="S10" s="113"/>
      <c r="T10" s="53" t="str">
        <f>IF(ISERROR(VLOOKUP(S10,女選手データ!$A:$O,MATCH("姓",女選手データ!$1:$1,0),0)),"",VLOOKUP(S10,女選手データ!$A:$O,MATCH("姓",女選手データ!$1:$1,0),0)&amp;"　"&amp;VLOOKUP(S10,女選手データ!$A:$O,MATCH("名",女選手データ!$1:$1,0),0))</f>
        <v/>
      </c>
      <c r="U10" s="53" t="str">
        <f>IF(ISERROR(VLOOKUP(S10,女選手データ!$A:$O,MATCH("学年",女選手データ!$1:$1,0),0)),"",VLOOKUP(S10,女選手データ!$A:$O,MATCH("学年",女選手データ!$1:$1,0),0))</f>
        <v/>
      </c>
      <c r="V10" s="113"/>
      <c r="W10" s="114"/>
      <c r="X10" s="134"/>
    </row>
    <row r="11" spans="1:24" ht="9" customHeight="1" x14ac:dyDescent="0.65">
      <c r="A11" s="147" t="s">
        <v>3318</v>
      </c>
      <c r="B11" s="148">
        <v>7</v>
      </c>
      <c r="C11" s="111"/>
      <c r="D11" s="53" t="str">
        <f>IF(C11="","",VLOOKUP(C11,競技csv!$A:$N,MATCH(D$3,競技csv!$1:$1,0),0))</f>
        <v/>
      </c>
      <c r="E11" s="53" t="str">
        <f>IF(C11="","",VLOOKUP(C11,競技csv!$A:$N,MATCH(E$3,競技csv!$1:$1,0),0))</f>
        <v/>
      </c>
      <c r="F11" s="53" t="str">
        <f>IF(C11="","",VLOOKUP(C11,競技csv!A:N,MATCH("競技名",競技csv!$1:$1,0),0))</f>
        <v/>
      </c>
      <c r="G11" s="62"/>
      <c r="H11" s="113"/>
      <c r="I11" s="53" t="str">
        <f>IF(ISERROR(VLOOKUP(H11,男選手データ!$A:$O,MATCH("姓",男選手データ!$1:$1,0),0)),"",VLOOKUP(H11,男選手データ!$A:$O,MATCH("姓",男選手データ!$1:$1,0),0)&amp;"　"&amp;VLOOKUP(H11,男選手データ!$A:$O,MATCH("名",男選手データ!$1:$1,0),0))</f>
        <v/>
      </c>
      <c r="J11" s="53" t="str">
        <f>IF(ISERROR(VLOOKUP(H11,男選手データ!$A:$O,MATCH("学年",男選手データ!$1:$1,0),0)),"",VLOOKUP(H11,男選手データ!$A:$O,MATCH("学年",男選手データ!$1:$1,0),0))</f>
        <v/>
      </c>
      <c r="K11" s="113"/>
      <c r="L11" s="114"/>
      <c r="M11" s="134"/>
      <c r="N11" s="111"/>
      <c r="O11" s="53" t="str">
        <f>IF(N11="","",VLOOKUP(N11,競技csv!$A:$N,MATCH(O$3,競技csv!$1:$1,0),0))</f>
        <v/>
      </c>
      <c r="P11" s="53" t="str">
        <f>IF(N11="","",VLOOKUP(N11,競技csv!$A:$N,MATCH(P$3,競技csv!$1:$1,0),0))</f>
        <v/>
      </c>
      <c r="Q11" s="53" t="str">
        <f>IF(N11="","",VLOOKUP(N11,競技csv!A:O,MATCH("競技名",競技csv!$1:$1,0),0))</f>
        <v/>
      </c>
      <c r="R11" s="62"/>
      <c r="S11" s="113"/>
      <c r="T11" s="53" t="str">
        <f>IF(ISERROR(VLOOKUP(S11,女選手データ!$A:$O,MATCH("姓",女選手データ!$1:$1,0),0)),"",VLOOKUP(S11,女選手データ!$A:$O,MATCH("姓",女選手データ!$1:$1,0),0)&amp;"　"&amp;VLOOKUP(S11,女選手データ!$A:$O,MATCH("名",女選手データ!$1:$1,0),0))</f>
        <v/>
      </c>
      <c r="U11" s="53" t="str">
        <f>IF(ISERROR(VLOOKUP(S11,女選手データ!$A:$O,MATCH("学年",女選手データ!$1:$1,0),0)),"",VLOOKUP(S11,女選手データ!$A:$O,MATCH("学年",女選手データ!$1:$1,0),0))</f>
        <v/>
      </c>
      <c r="V11" s="113"/>
      <c r="W11" s="114"/>
      <c r="X11" s="134"/>
    </row>
    <row r="12" spans="1:24" ht="9" customHeight="1" x14ac:dyDescent="0.65">
      <c r="A12" s="147" t="s">
        <v>3319</v>
      </c>
      <c r="B12" s="148">
        <v>8</v>
      </c>
      <c r="C12" s="111"/>
      <c r="D12" s="53" t="str">
        <f>IF(C12="","",VLOOKUP(C12,競技csv!$A:$N,MATCH(D$3,競技csv!$1:$1,0),0))</f>
        <v/>
      </c>
      <c r="E12" s="53" t="str">
        <f>IF(C12="","",VLOOKUP(C12,競技csv!$A:$N,MATCH(E$3,競技csv!$1:$1,0),0))</f>
        <v/>
      </c>
      <c r="F12" s="53" t="str">
        <f>IF(C12="","",VLOOKUP(C12,競技csv!A:N,MATCH("競技名",競技csv!$1:$1,0),0))</f>
        <v/>
      </c>
      <c r="G12" s="62"/>
      <c r="H12" s="113"/>
      <c r="I12" s="53" t="str">
        <f>IF(ISERROR(VLOOKUP(H12,男選手データ!$A:$O,MATCH("姓",男選手データ!$1:$1,0),0)),"",VLOOKUP(H12,男選手データ!$A:$O,MATCH("姓",男選手データ!$1:$1,0),0)&amp;"　"&amp;VLOOKUP(H12,男選手データ!$A:$O,MATCH("名",男選手データ!$1:$1,0),0))</f>
        <v/>
      </c>
      <c r="J12" s="53" t="str">
        <f>IF(ISERROR(VLOOKUP(H12,男選手データ!$A:$O,MATCH("学年",男選手データ!$1:$1,0),0)),"",VLOOKUP(H12,男選手データ!$A:$O,MATCH("学年",男選手データ!$1:$1,0),0))</f>
        <v/>
      </c>
      <c r="K12" s="113"/>
      <c r="L12" s="114"/>
      <c r="M12" s="134"/>
      <c r="N12" s="111"/>
      <c r="O12" s="53" t="str">
        <f>IF(N12="","",VLOOKUP(N12,競技csv!$A:$N,MATCH(O$3,競技csv!$1:$1,0),0))</f>
        <v/>
      </c>
      <c r="P12" s="53" t="str">
        <f>IF(N12="","",VLOOKUP(N12,競技csv!$A:$N,MATCH(P$3,競技csv!$1:$1,0),0))</f>
        <v/>
      </c>
      <c r="Q12" s="53" t="str">
        <f>IF(N12="","",VLOOKUP(N12,競技csv!A:O,MATCH("競技名",競技csv!$1:$1,0),0))</f>
        <v/>
      </c>
      <c r="R12" s="62"/>
      <c r="S12" s="113"/>
      <c r="T12" s="53" t="str">
        <f>IF(ISERROR(VLOOKUP(S12,女選手データ!$A:$O,MATCH("姓",女選手データ!$1:$1,0),0)),"",VLOOKUP(S12,女選手データ!$A:$O,MATCH("姓",女選手データ!$1:$1,0),0)&amp;"　"&amp;VLOOKUP(S12,女選手データ!$A:$O,MATCH("名",女選手データ!$1:$1,0),0))</f>
        <v/>
      </c>
      <c r="U12" s="53" t="str">
        <f>IF(ISERROR(VLOOKUP(S12,女選手データ!$A:$O,MATCH("学年",女選手データ!$1:$1,0),0)),"",VLOOKUP(S12,女選手データ!$A:$O,MATCH("学年",女選手データ!$1:$1,0),0))</f>
        <v/>
      </c>
      <c r="V12" s="113"/>
      <c r="W12" s="114"/>
      <c r="X12" s="134"/>
    </row>
    <row r="13" spans="1:24" ht="9" customHeight="1" x14ac:dyDescent="0.65">
      <c r="A13" s="147" t="s">
        <v>3320</v>
      </c>
      <c r="B13" s="148">
        <v>9</v>
      </c>
      <c r="C13" s="111"/>
      <c r="D13" s="53" t="str">
        <f>IF(C13="","",VLOOKUP(C13,競技csv!$A:$N,MATCH(D$3,競技csv!$1:$1,0),0))</f>
        <v/>
      </c>
      <c r="E13" s="53" t="str">
        <f>IF(C13="","",VLOOKUP(C13,競技csv!$A:$N,MATCH(E$3,競技csv!$1:$1,0),0))</f>
        <v/>
      </c>
      <c r="F13" s="53" t="str">
        <f>IF(C13="","",VLOOKUP(C13,競技csv!A:N,MATCH("競技名",競技csv!$1:$1,0),0))</f>
        <v/>
      </c>
      <c r="G13" s="62"/>
      <c r="H13" s="113"/>
      <c r="I13" s="53" t="str">
        <f>IF(ISERROR(VLOOKUP(H13,男選手データ!$A:$O,MATCH("姓",男選手データ!$1:$1,0),0)),"",VLOOKUP(H13,男選手データ!$A:$O,MATCH("姓",男選手データ!$1:$1,0),0)&amp;"　"&amp;VLOOKUP(H13,男選手データ!$A:$O,MATCH("名",男選手データ!$1:$1,0),0))</f>
        <v/>
      </c>
      <c r="J13" s="53" t="str">
        <f>IF(ISERROR(VLOOKUP(H13,男選手データ!$A:$O,MATCH("学年",男選手データ!$1:$1,0),0)),"",VLOOKUP(H13,男選手データ!$A:$O,MATCH("学年",男選手データ!$1:$1,0),0))</f>
        <v/>
      </c>
      <c r="K13" s="113"/>
      <c r="L13" s="114"/>
      <c r="M13" s="134"/>
      <c r="N13" s="111"/>
      <c r="O13" s="53" t="str">
        <f>IF(N13="","",VLOOKUP(N13,競技csv!$A:$N,MATCH(O$3,競技csv!$1:$1,0),0))</f>
        <v/>
      </c>
      <c r="P13" s="53" t="str">
        <f>IF(N13="","",VLOOKUP(N13,競技csv!$A:$N,MATCH(P$3,競技csv!$1:$1,0),0))</f>
        <v/>
      </c>
      <c r="Q13" s="53" t="str">
        <f>IF(N13="","",VLOOKUP(N13,競技csv!A:O,MATCH("競技名",競技csv!$1:$1,0),0))</f>
        <v/>
      </c>
      <c r="R13" s="62"/>
      <c r="S13" s="113"/>
      <c r="T13" s="53" t="str">
        <f>IF(ISERROR(VLOOKUP(S13,女選手データ!$A:$O,MATCH("姓",女選手データ!$1:$1,0),0)),"",VLOOKUP(S13,女選手データ!$A:$O,MATCH("姓",女選手データ!$1:$1,0),0)&amp;"　"&amp;VLOOKUP(S13,女選手データ!$A:$O,MATCH("名",女選手データ!$1:$1,0),0))</f>
        <v/>
      </c>
      <c r="U13" s="53" t="str">
        <f>IF(ISERROR(VLOOKUP(S13,女選手データ!$A:$O,MATCH("学年",女選手データ!$1:$1,0),0)),"",VLOOKUP(S13,女選手データ!$A:$O,MATCH("学年",女選手データ!$1:$1,0),0))</f>
        <v/>
      </c>
      <c r="V13" s="113"/>
      <c r="W13" s="114"/>
      <c r="X13" s="134"/>
    </row>
    <row r="14" spans="1:24" ht="9" customHeight="1" x14ac:dyDescent="0.65">
      <c r="A14" s="147" t="s">
        <v>3321</v>
      </c>
      <c r="B14" s="148">
        <v>10</v>
      </c>
      <c r="C14" s="111"/>
      <c r="D14" s="53" t="str">
        <f>IF(C14="","",VLOOKUP(C14,競技csv!$A:$N,MATCH(D$3,競技csv!$1:$1,0),0))</f>
        <v/>
      </c>
      <c r="E14" s="53" t="str">
        <f>IF(C14="","",VLOOKUP(C14,競技csv!$A:$N,MATCH(E$3,競技csv!$1:$1,0),0))</f>
        <v/>
      </c>
      <c r="F14" s="53" t="str">
        <f>IF(C14="","",VLOOKUP(C14,競技csv!A:N,MATCH("競技名",競技csv!$1:$1,0),0))</f>
        <v/>
      </c>
      <c r="G14" s="62"/>
      <c r="H14" s="113"/>
      <c r="I14" s="53" t="str">
        <f>IF(ISERROR(VLOOKUP(H14,男選手データ!$A:$O,MATCH("姓",男選手データ!$1:$1,0),0)),"",VLOOKUP(H14,男選手データ!$A:$O,MATCH("姓",男選手データ!$1:$1,0),0)&amp;"　"&amp;VLOOKUP(H14,男選手データ!$A:$O,MATCH("名",男選手データ!$1:$1,0),0))</f>
        <v/>
      </c>
      <c r="J14" s="53" t="str">
        <f>IF(ISERROR(VLOOKUP(H14,男選手データ!$A:$O,MATCH("学年",男選手データ!$1:$1,0),0)),"",VLOOKUP(H14,男選手データ!$A:$O,MATCH("学年",男選手データ!$1:$1,0),0))</f>
        <v/>
      </c>
      <c r="K14" s="113"/>
      <c r="L14" s="114"/>
      <c r="M14" s="134"/>
      <c r="N14" s="111"/>
      <c r="O14" s="53" t="str">
        <f>IF(N14="","",VLOOKUP(N14,競技csv!$A:$N,MATCH(O$3,競技csv!$1:$1,0),0))</f>
        <v/>
      </c>
      <c r="P14" s="53" t="str">
        <f>IF(N14="","",VLOOKUP(N14,競技csv!$A:$N,MATCH(P$3,競技csv!$1:$1,0),0))</f>
        <v/>
      </c>
      <c r="Q14" s="53" t="str">
        <f>IF(N14="","",VLOOKUP(N14,競技csv!A:O,MATCH("競技名",競技csv!$1:$1,0),0))</f>
        <v/>
      </c>
      <c r="R14" s="62"/>
      <c r="S14" s="113"/>
      <c r="T14" s="53" t="str">
        <f>IF(ISERROR(VLOOKUP(S14,女選手データ!$A:$O,MATCH("姓",女選手データ!$1:$1,0),0)),"",VLOOKUP(S14,女選手データ!$A:$O,MATCH("姓",女選手データ!$1:$1,0),0)&amp;"　"&amp;VLOOKUP(S14,女選手データ!$A:$O,MATCH("名",女選手データ!$1:$1,0),0))</f>
        <v/>
      </c>
      <c r="U14" s="53" t="str">
        <f>IF(ISERROR(VLOOKUP(S14,女選手データ!$A:$O,MATCH("学年",女選手データ!$1:$1,0),0)),"",VLOOKUP(S14,女選手データ!$A:$O,MATCH("学年",女選手データ!$1:$1,0),0))</f>
        <v/>
      </c>
      <c r="V14" s="113"/>
      <c r="W14" s="114"/>
      <c r="X14" s="134"/>
    </row>
    <row r="15" spans="1:24" ht="9" customHeight="1" x14ac:dyDescent="0.65">
      <c r="A15" s="147" t="s">
        <v>3322</v>
      </c>
      <c r="B15" s="148">
        <v>11</v>
      </c>
      <c r="C15" s="111"/>
      <c r="D15" s="53" t="str">
        <f>IF(C15="","",VLOOKUP(C15,競技csv!$A:$N,MATCH(D$3,競技csv!$1:$1,0),0))</f>
        <v/>
      </c>
      <c r="E15" s="53" t="str">
        <f>IF(C15="","",VLOOKUP(C15,競技csv!$A:$N,MATCH(E$3,競技csv!$1:$1,0),0))</f>
        <v/>
      </c>
      <c r="F15" s="53" t="str">
        <f>IF(C15="","",VLOOKUP(C15,競技csv!A:N,MATCH("競技名",競技csv!$1:$1,0),0))</f>
        <v/>
      </c>
      <c r="G15" s="62"/>
      <c r="H15" s="113"/>
      <c r="I15" s="53" t="str">
        <f>IF(ISERROR(VLOOKUP(H15,男選手データ!$A:$O,MATCH("姓",男選手データ!$1:$1,0),0)),"",VLOOKUP(H15,男選手データ!$A:$O,MATCH("姓",男選手データ!$1:$1,0),0)&amp;"　"&amp;VLOOKUP(H15,男選手データ!$A:$O,MATCH("名",男選手データ!$1:$1,0),0))</f>
        <v/>
      </c>
      <c r="J15" s="53" t="str">
        <f>IF(ISERROR(VLOOKUP(H15,男選手データ!$A:$O,MATCH("学年",男選手データ!$1:$1,0),0)),"",VLOOKUP(H15,男選手データ!$A:$O,MATCH("学年",男選手データ!$1:$1,0),0))</f>
        <v/>
      </c>
      <c r="K15" s="113"/>
      <c r="L15" s="114"/>
      <c r="M15" s="134"/>
      <c r="N15" s="111"/>
      <c r="O15" s="53" t="str">
        <f>IF(N15="","",VLOOKUP(N15,競技csv!$A:$N,MATCH(O$3,競技csv!$1:$1,0),0))</f>
        <v/>
      </c>
      <c r="P15" s="53" t="str">
        <f>IF(N15="","",VLOOKUP(N15,競技csv!$A:$N,MATCH(P$3,競技csv!$1:$1,0),0))</f>
        <v/>
      </c>
      <c r="Q15" s="53" t="str">
        <f>IF(N15="","",VLOOKUP(N15,競技csv!A:O,MATCH("競技名",競技csv!$1:$1,0),0))</f>
        <v/>
      </c>
      <c r="R15" s="62"/>
      <c r="S15" s="113"/>
      <c r="T15" s="53" t="str">
        <f>IF(ISERROR(VLOOKUP(S15,女選手データ!$A:$O,MATCH("姓",女選手データ!$1:$1,0),0)),"",VLOOKUP(S15,女選手データ!$A:$O,MATCH("姓",女選手データ!$1:$1,0),0)&amp;"　"&amp;VLOOKUP(S15,女選手データ!$A:$O,MATCH("名",女選手データ!$1:$1,0),0))</f>
        <v/>
      </c>
      <c r="U15" s="53" t="str">
        <f>IF(ISERROR(VLOOKUP(S15,女選手データ!$A:$O,MATCH("学年",女選手データ!$1:$1,0),0)),"",VLOOKUP(S15,女選手データ!$A:$O,MATCH("学年",女選手データ!$1:$1,0),0))</f>
        <v/>
      </c>
      <c r="V15" s="113"/>
      <c r="W15" s="114"/>
      <c r="X15" s="134"/>
    </row>
    <row r="16" spans="1:24" ht="9" customHeight="1" x14ac:dyDescent="0.65">
      <c r="A16" s="147" t="s">
        <v>3323</v>
      </c>
      <c r="B16" s="148">
        <v>12</v>
      </c>
      <c r="C16" s="111"/>
      <c r="D16" s="53" t="str">
        <f>IF(C16="","",VLOOKUP(C16,競技csv!$A:$N,MATCH(D$3,競技csv!$1:$1,0),0))</f>
        <v/>
      </c>
      <c r="E16" s="53" t="str">
        <f>IF(C16="","",VLOOKUP(C16,競技csv!$A:$N,MATCH(E$3,競技csv!$1:$1,0),0))</f>
        <v/>
      </c>
      <c r="F16" s="53" t="str">
        <f>IF(C16="","",VLOOKUP(C16,競技csv!A:N,MATCH("競技名",競技csv!$1:$1,0),0))</f>
        <v/>
      </c>
      <c r="G16" s="62"/>
      <c r="H16" s="113"/>
      <c r="I16" s="53" t="str">
        <f>IF(ISERROR(VLOOKUP(H16,男選手データ!$A:$O,MATCH("姓",男選手データ!$1:$1,0),0)),"",VLOOKUP(H16,男選手データ!$A:$O,MATCH("姓",男選手データ!$1:$1,0),0)&amp;"　"&amp;VLOOKUP(H16,男選手データ!$A:$O,MATCH("名",男選手データ!$1:$1,0),0))</f>
        <v/>
      </c>
      <c r="J16" s="53" t="str">
        <f>IF(ISERROR(VLOOKUP(H16,男選手データ!$A:$O,MATCH("学年",男選手データ!$1:$1,0),0)),"",VLOOKUP(H16,男選手データ!$A:$O,MATCH("学年",男選手データ!$1:$1,0),0))</f>
        <v/>
      </c>
      <c r="K16" s="113"/>
      <c r="L16" s="114"/>
      <c r="M16" s="134"/>
      <c r="N16" s="111"/>
      <c r="O16" s="53" t="str">
        <f>IF(N16="","",VLOOKUP(N16,競技csv!$A:$N,MATCH(O$3,競技csv!$1:$1,0),0))</f>
        <v/>
      </c>
      <c r="P16" s="53" t="str">
        <f>IF(N16="","",VLOOKUP(N16,競技csv!$A:$N,MATCH(P$3,競技csv!$1:$1,0),0))</f>
        <v/>
      </c>
      <c r="Q16" s="53" t="str">
        <f>IF(N16="","",VLOOKUP(N16,競技csv!A:O,MATCH("競技名",競技csv!$1:$1,0),0))</f>
        <v/>
      </c>
      <c r="R16" s="62"/>
      <c r="S16" s="113"/>
      <c r="T16" s="53" t="str">
        <f>IF(ISERROR(VLOOKUP(S16,女選手データ!$A:$O,MATCH("姓",女選手データ!$1:$1,0),0)),"",VLOOKUP(S16,女選手データ!$A:$O,MATCH("姓",女選手データ!$1:$1,0),0)&amp;"　"&amp;VLOOKUP(S16,女選手データ!$A:$O,MATCH("名",女選手データ!$1:$1,0),0))</f>
        <v/>
      </c>
      <c r="U16" s="53" t="str">
        <f>IF(ISERROR(VLOOKUP(S16,女選手データ!$A:$O,MATCH("学年",女選手データ!$1:$1,0),0)),"",VLOOKUP(S16,女選手データ!$A:$O,MATCH("学年",女選手データ!$1:$1,0),0))</f>
        <v/>
      </c>
      <c r="V16" s="113"/>
      <c r="W16" s="114"/>
      <c r="X16" s="134"/>
    </row>
    <row r="17" spans="1:24" ht="9" customHeight="1" x14ac:dyDescent="0.65">
      <c r="A17" s="147" t="s">
        <v>3324</v>
      </c>
      <c r="B17" s="148">
        <v>13</v>
      </c>
      <c r="C17" s="111"/>
      <c r="D17" s="53" t="str">
        <f>IF(C17="","",VLOOKUP(C17,競技csv!$A:$N,MATCH(D$3,競技csv!$1:$1,0),0))</f>
        <v/>
      </c>
      <c r="E17" s="53" t="str">
        <f>IF(C17="","",VLOOKUP(C17,競技csv!$A:$N,MATCH(E$3,競技csv!$1:$1,0),0))</f>
        <v/>
      </c>
      <c r="F17" s="53" t="str">
        <f>IF(C17="","",VLOOKUP(C17,競技csv!A:N,MATCH("競技名",競技csv!$1:$1,0),0))</f>
        <v/>
      </c>
      <c r="G17" s="62"/>
      <c r="H17" s="113"/>
      <c r="I17" s="53" t="str">
        <f>IF(ISERROR(VLOOKUP(H17,男選手データ!$A:$O,MATCH("姓",男選手データ!$1:$1,0),0)),"",VLOOKUP(H17,男選手データ!$A:$O,MATCH("姓",男選手データ!$1:$1,0),0)&amp;"　"&amp;VLOOKUP(H17,男選手データ!$A:$O,MATCH("名",男選手データ!$1:$1,0),0))</f>
        <v/>
      </c>
      <c r="J17" s="53" t="str">
        <f>IF(ISERROR(VLOOKUP(H17,男選手データ!$A:$O,MATCH("学年",男選手データ!$1:$1,0),0)),"",VLOOKUP(H17,男選手データ!$A:$O,MATCH("学年",男選手データ!$1:$1,0),0))</f>
        <v/>
      </c>
      <c r="K17" s="113"/>
      <c r="L17" s="114"/>
      <c r="M17" s="134"/>
      <c r="N17" s="111"/>
      <c r="O17" s="53" t="str">
        <f>IF(N17="","",VLOOKUP(N17,競技csv!$A:$N,MATCH(O$3,競技csv!$1:$1,0),0))</f>
        <v/>
      </c>
      <c r="P17" s="53" t="str">
        <f>IF(N17="","",VLOOKUP(N17,競技csv!$A:$N,MATCH(P$3,競技csv!$1:$1,0),0))</f>
        <v/>
      </c>
      <c r="Q17" s="53" t="str">
        <f>IF(N17="","",VLOOKUP(N17,競技csv!A:O,MATCH("競技名",競技csv!$1:$1,0),0))</f>
        <v/>
      </c>
      <c r="R17" s="62"/>
      <c r="S17" s="113"/>
      <c r="T17" s="53" t="str">
        <f>IF(ISERROR(VLOOKUP(S17,女選手データ!$A:$O,MATCH("姓",女選手データ!$1:$1,0),0)),"",VLOOKUP(S17,女選手データ!$A:$O,MATCH("姓",女選手データ!$1:$1,0),0)&amp;"　"&amp;VLOOKUP(S17,女選手データ!$A:$O,MATCH("名",女選手データ!$1:$1,0),0))</f>
        <v/>
      </c>
      <c r="U17" s="53" t="str">
        <f>IF(ISERROR(VLOOKUP(S17,女選手データ!$A:$O,MATCH("学年",女選手データ!$1:$1,0),0)),"",VLOOKUP(S17,女選手データ!$A:$O,MATCH("学年",女選手データ!$1:$1,0),0))</f>
        <v/>
      </c>
      <c r="V17" s="113"/>
      <c r="W17" s="114"/>
      <c r="X17" s="134"/>
    </row>
    <row r="18" spans="1:24" ht="9" customHeight="1" x14ac:dyDescent="0.65">
      <c r="A18" s="147" t="s">
        <v>2400</v>
      </c>
      <c r="B18" s="148">
        <v>14</v>
      </c>
      <c r="C18" s="111"/>
      <c r="D18" s="53" t="str">
        <f>IF(C18="","",VLOOKUP(C18,競技csv!$A:$N,MATCH(D$3,競技csv!$1:$1,0),0))</f>
        <v/>
      </c>
      <c r="E18" s="53" t="str">
        <f>IF(C18="","",VLOOKUP(C18,競技csv!$A:$N,MATCH(E$3,競技csv!$1:$1,0),0))</f>
        <v/>
      </c>
      <c r="F18" s="53" t="str">
        <f>IF(C18="","",VLOOKUP(C18,競技csv!A:N,MATCH("競技名",競技csv!$1:$1,0),0))</f>
        <v/>
      </c>
      <c r="G18" s="62"/>
      <c r="H18" s="113"/>
      <c r="I18" s="53" t="str">
        <f>IF(ISERROR(VLOOKUP(H18,男選手データ!$A:$O,MATCH("姓",男選手データ!$1:$1,0),0)),"",VLOOKUP(H18,男選手データ!$A:$O,MATCH("姓",男選手データ!$1:$1,0),0)&amp;"　"&amp;VLOOKUP(H18,男選手データ!$A:$O,MATCH("名",男選手データ!$1:$1,0),0))</f>
        <v/>
      </c>
      <c r="J18" s="53" t="str">
        <f>IF(ISERROR(VLOOKUP(H18,男選手データ!$A:$O,MATCH("学年",男選手データ!$1:$1,0),0)),"",VLOOKUP(H18,男選手データ!$A:$O,MATCH("学年",男選手データ!$1:$1,0),0))</f>
        <v/>
      </c>
      <c r="K18" s="113"/>
      <c r="L18" s="114"/>
      <c r="M18" s="134"/>
      <c r="N18" s="111"/>
      <c r="O18" s="53" t="str">
        <f>IF(N18="","",VLOOKUP(N18,競技csv!$A:$N,MATCH(O$3,競技csv!$1:$1,0),0))</f>
        <v/>
      </c>
      <c r="P18" s="53" t="str">
        <f>IF(N18="","",VLOOKUP(N18,競技csv!$A:$N,MATCH(P$3,競技csv!$1:$1,0),0))</f>
        <v/>
      </c>
      <c r="Q18" s="53" t="str">
        <f>IF(N18="","",VLOOKUP(N18,競技csv!A:O,MATCH("競技名",競技csv!$1:$1,0),0))</f>
        <v/>
      </c>
      <c r="R18" s="62"/>
      <c r="S18" s="113"/>
      <c r="T18" s="53" t="str">
        <f>IF(ISERROR(VLOOKUP(S18,女選手データ!$A:$O,MATCH("姓",女選手データ!$1:$1,0),0)),"",VLOOKUP(S18,女選手データ!$A:$O,MATCH("姓",女選手データ!$1:$1,0),0)&amp;"　"&amp;VLOOKUP(S18,女選手データ!$A:$O,MATCH("名",女選手データ!$1:$1,0),0))</f>
        <v/>
      </c>
      <c r="U18" s="53" t="str">
        <f>IF(ISERROR(VLOOKUP(S18,女選手データ!$A:$O,MATCH("学年",女選手データ!$1:$1,0),0)),"",VLOOKUP(S18,女選手データ!$A:$O,MATCH("学年",女選手データ!$1:$1,0),0))</f>
        <v/>
      </c>
      <c r="V18" s="113"/>
      <c r="W18" s="114"/>
      <c r="X18" s="134"/>
    </row>
    <row r="19" spans="1:24" ht="9" customHeight="1" x14ac:dyDescent="0.65">
      <c r="A19" s="147" t="s">
        <v>3325</v>
      </c>
      <c r="B19" s="148">
        <v>15</v>
      </c>
      <c r="C19" s="111"/>
      <c r="D19" s="53" t="str">
        <f>IF(C19="","",VLOOKUP(C19,競技csv!$A:$N,MATCH(D$3,競技csv!$1:$1,0),0))</f>
        <v/>
      </c>
      <c r="E19" s="53" t="str">
        <f>IF(C19="","",VLOOKUP(C19,競技csv!$A:$N,MATCH(E$3,競技csv!$1:$1,0),0))</f>
        <v/>
      </c>
      <c r="F19" s="53" t="str">
        <f>IF(C19="","",VLOOKUP(C19,競技csv!A:N,MATCH("競技名",競技csv!$1:$1,0),0))</f>
        <v/>
      </c>
      <c r="G19" s="62"/>
      <c r="H19" s="113"/>
      <c r="I19" s="53" t="str">
        <f>IF(ISERROR(VLOOKUP(H19,男選手データ!$A:$O,MATCH("姓",男選手データ!$1:$1,0),0)),"",VLOOKUP(H19,男選手データ!$A:$O,MATCH("姓",男選手データ!$1:$1,0),0)&amp;"　"&amp;VLOOKUP(H19,男選手データ!$A:$O,MATCH("名",男選手データ!$1:$1,0),0))</f>
        <v/>
      </c>
      <c r="J19" s="53" t="str">
        <f>IF(ISERROR(VLOOKUP(H19,男選手データ!$A:$O,MATCH("学年",男選手データ!$1:$1,0),0)),"",VLOOKUP(H19,男選手データ!$A:$O,MATCH("学年",男選手データ!$1:$1,0),0))</f>
        <v/>
      </c>
      <c r="K19" s="113"/>
      <c r="L19" s="114"/>
      <c r="M19" s="134"/>
      <c r="N19" s="111"/>
      <c r="O19" s="53" t="str">
        <f>IF(N19="","",VLOOKUP(N19,競技csv!$A:$N,MATCH(O$3,競技csv!$1:$1,0),0))</f>
        <v/>
      </c>
      <c r="P19" s="53" t="str">
        <f>IF(N19="","",VLOOKUP(N19,競技csv!$A:$N,MATCH(P$3,競技csv!$1:$1,0),0))</f>
        <v/>
      </c>
      <c r="Q19" s="53" t="str">
        <f>IF(N19="","",VLOOKUP(N19,競技csv!A:O,MATCH("競技名",競技csv!$1:$1,0),0))</f>
        <v/>
      </c>
      <c r="R19" s="62"/>
      <c r="S19" s="113"/>
      <c r="T19" s="53" t="str">
        <f>IF(ISERROR(VLOOKUP(S19,女選手データ!$A:$O,MATCH("姓",女選手データ!$1:$1,0),0)),"",VLOOKUP(S19,女選手データ!$A:$O,MATCH("姓",女選手データ!$1:$1,0),0)&amp;"　"&amp;VLOOKUP(S19,女選手データ!$A:$O,MATCH("名",女選手データ!$1:$1,0),0))</f>
        <v/>
      </c>
      <c r="U19" s="53" t="str">
        <f>IF(ISERROR(VLOOKUP(S19,女選手データ!$A:$O,MATCH("学年",女選手データ!$1:$1,0),0)),"",VLOOKUP(S19,女選手データ!$A:$O,MATCH("学年",女選手データ!$1:$1,0),0))</f>
        <v/>
      </c>
      <c r="V19" s="113"/>
      <c r="W19" s="114"/>
      <c r="X19" s="134"/>
    </row>
    <row r="20" spans="1:24" ht="9" customHeight="1" x14ac:dyDescent="0.65">
      <c r="A20" s="147" t="s">
        <v>3326</v>
      </c>
      <c r="B20" s="148">
        <v>16</v>
      </c>
      <c r="C20" s="111"/>
      <c r="D20" s="53" t="str">
        <f>IF(C20="","",VLOOKUP(C20,競技csv!$A:$N,MATCH(D$3,競技csv!$1:$1,0),0))</f>
        <v/>
      </c>
      <c r="E20" s="53" t="str">
        <f>IF(C20="","",VLOOKUP(C20,競技csv!$A:$N,MATCH(E$3,競技csv!$1:$1,0),0))</f>
        <v/>
      </c>
      <c r="F20" s="53" t="str">
        <f>IF(C20="","",VLOOKUP(C20,競技csv!A:N,MATCH("競技名",競技csv!$1:$1,0),0))</f>
        <v/>
      </c>
      <c r="G20" s="62"/>
      <c r="H20" s="113"/>
      <c r="I20" s="53" t="str">
        <f>IF(ISERROR(VLOOKUP(H20,男選手データ!$A:$O,MATCH("姓",男選手データ!$1:$1,0),0)),"",VLOOKUP(H20,男選手データ!$A:$O,MATCH("姓",男選手データ!$1:$1,0),0)&amp;"　"&amp;VLOOKUP(H20,男選手データ!$A:$O,MATCH("名",男選手データ!$1:$1,0),0))</f>
        <v/>
      </c>
      <c r="J20" s="53" t="str">
        <f>IF(ISERROR(VLOOKUP(H20,男選手データ!$A:$O,MATCH("学年",男選手データ!$1:$1,0),0)),"",VLOOKUP(H20,男選手データ!$A:$O,MATCH("学年",男選手データ!$1:$1,0),0))</f>
        <v/>
      </c>
      <c r="K20" s="113"/>
      <c r="L20" s="114"/>
      <c r="M20" s="134"/>
      <c r="N20" s="111"/>
      <c r="O20" s="53" t="str">
        <f>IF(N20="","",VLOOKUP(N20,競技csv!$A:$N,MATCH(O$3,競技csv!$1:$1,0),0))</f>
        <v/>
      </c>
      <c r="P20" s="53" t="str">
        <f>IF(N20="","",VLOOKUP(N20,競技csv!$A:$N,MATCH(P$3,競技csv!$1:$1,0),0))</f>
        <v/>
      </c>
      <c r="Q20" s="53" t="str">
        <f>IF(N20="","",VLOOKUP(N20,競技csv!A:O,MATCH("競技名",競技csv!$1:$1,0),0))</f>
        <v/>
      </c>
      <c r="R20" s="62"/>
      <c r="S20" s="113"/>
      <c r="T20" s="53" t="str">
        <f>IF(ISERROR(VLOOKUP(S20,女選手データ!$A:$O,MATCH("姓",女選手データ!$1:$1,0),0)),"",VLOOKUP(S20,女選手データ!$A:$O,MATCH("姓",女選手データ!$1:$1,0),0)&amp;"　"&amp;VLOOKUP(S20,女選手データ!$A:$O,MATCH("名",女選手データ!$1:$1,0),0))</f>
        <v/>
      </c>
      <c r="U20" s="53" t="str">
        <f>IF(ISERROR(VLOOKUP(S20,女選手データ!$A:$O,MATCH("学年",女選手データ!$1:$1,0),0)),"",VLOOKUP(S20,女選手データ!$A:$O,MATCH("学年",女選手データ!$1:$1,0),0))</f>
        <v/>
      </c>
      <c r="V20" s="113"/>
      <c r="W20" s="114"/>
      <c r="X20" s="134"/>
    </row>
    <row r="21" spans="1:24" ht="9" customHeight="1" x14ac:dyDescent="0.65">
      <c r="A21" s="149" t="s">
        <v>3327</v>
      </c>
      <c r="B21" s="150">
        <v>17</v>
      </c>
      <c r="C21" s="111"/>
      <c r="D21" s="53" t="str">
        <f>IF(C21="","",VLOOKUP(C21,競技csv!$A:$N,MATCH(D$3,競技csv!$1:$1,0),0))</f>
        <v/>
      </c>
      <c r="E21" s="53" t="str">
        <f>IF(C21="","",VLOOKUP(C21,競技csv!$A:$N,MATCH(E$3,競技csv!$1:$1,0),0))</f>
        <v/>
      </c>
      <c r="F21" s="53" t="str">
        <f>IF(C21="","",VLOOKUP(C21,競技csv!A:N,MATCH("競技名",競技csv!$1:$1,0),0))</f>
        <v/>
      </c>
      <c r="G21" s="62"/>
      <c r="H21" s="113"/>
      <c r="I21" s="53" t="str">
        <f>IF(ISERROR(VLOOKUP(H21,男選手データ!$A:$O,MATCH("姓",男選手データ!$1:$1,0),0)),"",VLOOKUP(H21,男選手データ!$A:$O,MATCH("姓",男選手データ!$1:$1,0),0)&amp;"　"&amp;VLOOKUP(H21,男選手データ!$A:$O,MATCH("名",男選手データ!$1:$1,0),0))</f>
        <v/>
      </c>
      <c r="J21" s="53" t="str">
        <f>IF(ISERROR(VLOOKUP(H21,男選手データ!$A:$O,MATCH("学年",男選手データ!$1:$1,0),0)),"",VLOOKUP(H21,男選手データ!$A:$O,MATCH("学年",男選手データ!$1:$1,0),0))</f>
        <v/>
      </c>
      <c r="K21" s="113"/>
      <c r="L21" s="114"/>
      <c r="M21" s="134"/>
      <c r="N21" s="111"/>
      <c r="O21" s="53" t="str">
        <f>IF(N21="","",VLOOKUP(N21,競技csv!$A:$N,MATCH(O$3,競技csv!$1:$1,0),0))</f>
        <v/>
      </c>
      <c r="P21" s="53" t="str">
        <f>IF(N21="","",VLOOKUP(N21,競技csv!$A:$N,MATCH(P$3,競技csv!$1:$1,0),0))</f>
        <v/>
      </c>
      <c r="Q21" s="53" t="str">
        <f>IF(N21="","",VLOOKUP(N21,競技csv!A:O,MATCH("競技名",競技csv!$1:$1,0),0))</f>
        <v/>
      </c>
      <c r="R21" s="62"/>
      <c r="S21" s="113"/>
      <c r="T21" s="53" t="str">
        <f>IF(ISERROR(VLOOKUP(S21,女選手データ!$A:$O,MATCH("姓",女選手データ!$1:$1,0),0)),"",VLOOKUP(S21,女選手データ!$A:$O,MATCH("姓",女選手データ!$1:$1,0),0)&amp;"　"&amp;VLOOKUP(S21,女選手データ!$A:$O,MATCH("名",女選手データ!$1:$1,0),0))</f>
        <v/>
      </c>
      <c r="U21" s="53" t="str">
        <f>IF(ISERROR(VLOOKUP(S21,女選手データ!$A:$O,MATCH("学年",女選手データ!$1:$1,0),0)),"",VLOOKUP(S21,女選手データ!$A:$O,MATCH("学年",女選手データ!$1:$1,0),0))</f>
        <v/>
      </c>
      <c r="V21" s="113"/>
      <c r="W21" s="114"/>
      <c r="X21" s="134"/>
    </row>
    <row r="22" spans="1:24" ht="9" customHeight="1" x14ac:dyDescent="0.65">
      <c r="A22" s="149" t="s">
        <v>3328</v>
      </c>
      <c r="B22" s="150">
        <v>18</v>
      </c>
      <c r="C22" s="111"/>
      <c r="D22" s="53" t="str">
        <f>IF(C22="","",VLOOKUP(C22,競技csv!$A:$N,MATCH(D$3,競技csv!$1:$1,0),0))</f>
        <v/>
      </c>
      <c r="E22" s="53" t="str">
        <f>IF(C22="","",VLOOKUP(C22,競技csv!$A:$N,MATCH(E$3,競技csv!$1:$1,0),0))</f>
        <v/>
      </c>
      <c r="F22" s="53" t="str">
        <f>IF(C22="","",VLOOKUP(C22,競技csv!A:N,MATCH("競技名",競技csv!$1:$1,0),0))</f>
        <v/>
      </c>
      <c r="G22" s="62"/>
      <c r="H22" s="113"/>
      <c r="I22" s="53" t="str">
        <f>IF(ISERROR(VLOOKUP(H22,男選手データ!$A:$O,MATCH("姓",男選手データ!$1:$1,0),0)),"",VLOOKUP(H22,男選手データ!$A:$O,MATCH("姓",男選手データ!$1:$1,0),0)&amp;"　"&amp;VLOOKUP(H22,男選手データ!$A:$O,MATCH("名",男選手データ!$1:$1,0),0))</f>
        <v/>
      </c>
      <c r="J22" s="53" t="str">
        <f>IF(ISERROR(VLOOKUP(H22,男選手データ!$A:$O,MATCH("学年",男選手データ!$1:$1,0),0)),"",VLOOKUP(H22,男選手データ!$A:$O,MATCH("学年",男選手データ!$1:$1,0),0))</f>
        <v/>
      </c>
      <c r="K22" s="113"/>
      <c r="L22" s="114"/>
      <c r="M22" s="134"/>
      <c r="N22" s="111"/>
      <c r="O22" s="53" t="str">
        <f>IF(N22="","",VLOOKUP(N22,競技csv!$A:$N,MATCH(O$3,競技csv!$1:$1,0),0))</f>
        <v/>
      </c>
      <c r="P22" s="53" t="str">
        <f>IF(N22="","",VLOOKUP(N22,競技csv!$A:$N,MATCH(P$3,競技csv!$1:$1,0),0))</f>
        <v/>
      </c>
      <c r="Q22" s="53" t="str">
        <f>IF(N22="","",VLOOKUP(N22,競技csv!A:O,MATCH("競技名",競技csv!$1:$1,0),0))</f>
        <v/>
      </c>
      <c r="R22" s="62"/>
      <c r="S22" s="113"/>
      <c r="T22" s="53" t="str">
        <f>IF(ISERROR(VLOOKUP(S22,女選手データ!$A:$O,MATCH("姓",女選手データ!$1:$1,0),0)),"",VLOOKUP(S22,女選手データ!$A:$O,MATCH("姓",女選手データ!$1:$1,0),0)&amp;"　"&amp;VLOOKUP(S22,女選手データ!$A:$O,MATCH("名",女選手データ!$1:$1,0),0))</f>
        <v/>
      </c>
      <c r="U22" s="53" t="str">
        <f>IF(ISERROR(VLOOKUP(S22,女選手データ!$A:$O,MATCH("学年",女選手データ!$1:$1,0),0)),"",VLOOKUP(S22,女選手データ!$A:$O,MATCH("学年",女選手データ!$1:$1,0),0))</f>
        <v/>
      </c>
      <c r="V22" s="113"/>
      <c r="W22" s="114"/>
      <c r="X22" s="134"/>
    </row>
    <row r="23" spans="1:24" ht="9" customHeight="1" x14ac:dyDescent="0.65">
      <c r="A23" s="149" t="s">
        <v>3329</v>
      </c>
      <c r="B23" s="150">
        <v>19</v>
      </c>
      <c r="C23" s="111"/>
      <c r="D23" s="53" t="str">
        <f>IF(C23="","",VLOOKUP(C23,競技csv!$A:$N,MATCH(D$3,競技csv!$1:$1,0),0))</f>
        <v/>
      </c>
      <c r="E23" s="53" t="str">
        <f>IF(C23="","",VLOOKUP(C23,競技csv!$A:$N,MATCH(E$3,競技csv!$1:$1,0),0))</f>
        <v/>
      </c>
      <c r="F23" s="53" t="str">
        <f>IF(C23="","",VLOOKUP(C23,競技csv!A:N,MATCH("競技名",競技csv!$1:$1,0),0))</f>
        <v/>
      </c>
      <c r="G23" s="62"/>
      <c r="H23" s="113"/>
      <c r="I23" s="53" t="str">
        <f>IF(ISERROR(VLOOKUP(H23,男選手データ!$A:$O,MATCH("姓",男選手データ!$1:$1,0),0)),"",VLOOKUP(H23,男選手データ!$A:$O,MATCH("姓",男選手データ!$1:$1,0),0)&amp;"　"&amp;VLOOKUP(H23,男選手データ!$A:$O,MATCH("名",男選手データ!$1:$1,0),0))</f>
        <v/>
      </c>
      <c r="J23" s="53" t="str">
        <f>IF(ISERROR(VLOOKUP(H23,男選手データ!$A:$O,MATCH("学年",男選手データ!$1:$1,0),0)),"",VLOOKUP(H23,男選手データ!$A:$O,MATCH("学年",男選手データ!$1:$1,0),0))</f>
        <v/>
      </c>
      <c r="K23" s="113"/>
      <c r="L23" s="114"/>
      <c r="M23" s="134"/>
      <c r="N23" s="111"/>
      <c r="O23" s="53" t="str">
        <f>IF(N23="","",VLOOKUP(N23,競技csv!$A:$N,MATCH(O$3,競技csv!$1:$1,0),0))</f>
        <v/>
      </c>
      <c r="P23" s="53" t="str">
        <f>IF(N23="","",VLOOKUP(N23,競技csv!$A:$N,MATCH(P$3,競技csv!$1:$1,0),0))</f>
        <v/>
      </c>
      <c r="Q23" s="53" t="str">
        <f>IF(N23="","",VLOOKUP(N23,競技csv!A:O,MATCH("競技名",競技csv!$1:$1,0),0))</f>
        <v/>
      </c>
      <c r="R23" s="62"/>
      <c r="S23" s="113"/>
      <c r="T23" s="53" t="str">
        <f>IF(ISERROR(VLOOKUP(S23,女選手データ!$A:$O,MATCH("姓",女選手データ!$1:$1,0),0)),"",VLOOKUP(S23,女選手データ!$A:$O,MATCH("姓",女選手データ!$1:$1,0),0)&amp;"　"&amp;VLOOKUP(S23,女選手データ!$A:$O,MATCH("名",女選手データ!$1:$1,0),0))</f>
        <v/>
      </c>
      <c r="U23" s="53" t="str">
        <f>IF(ISERROR(VLOOKUP(S23,女選手データ!$A:$O,MATCH("学年",女選手データ!$1:$1,0),0)),"",VLOOKUP(S23,女選手データ!$A:$O,MATCH("学年",女選手データ!$1:$1,0),0))</f>
        <v/>
      </c>
      <c r="V23" s="113"/>
      <c r="W23" s="114"/>
      <c r="X23" s="134"/>
    </row>
    <row r="24" spans="1:24" ht="9" customHeight="1" x14ac:dyDescent="0.65">
      <c r="A24" s="149" t="s">
        <v>3330</v>
      </c>
      <c r="B24" s="150">
        <v>20</v>
      </c>
      <c r="C24" s="111"/>
      <c r="D24" s="53" t="str">
        <f>IF(C24="","",VLOOKUP(C24,競技csv!$A:$N,MATCH(D$3,競技csv!$1:$1,0),0))</f>
        <v/>
      </c>
      <c r="E24" s="53" t="str">
        <f>IF(C24="","",VLOOKUP(C24,競技csv!$A:$N,MATCH(E$3,競技csv!$1:$1,0),0))</f>
        <v/>
      </c>
      <c r="F24" s="53" t="str">
        <f>IF(C24="","",VLOOKUP(C24,競技csv!A:N,MATCH("競技名",競技csv!$1:$1,0),0))</f>
        <v/>
      </c>
      <c r="G24" s="62"/>
      <c r="H24" s="113"/>
      <c r="I24" s="53" t="str">
        <f>IF(ISERROR(VLOOKUP(H24,男選手データ!$A:$O,MATCH("姓",男選手データ!$1:$1,0),0)),"",VLOOKUP(H24,男選手データ!$A:$O,MATCH("姓",男選手データ!$1:$1,0),0)&amp;"　"&amp;VLOOKUP(H24,男選手データ!$A:$O,MATCH("名",男選手データ!$1:$1,0),0))</f>
        <v/>
      </c>
      <c r="J24" s="53" t="str">
        <f>IF(ISERROR(VLOOKUP(H24,男選手データ!$A:$O,MATCH("学年",男選手データ!$1:$1,0),0)),"",VLOOKUP(H24,男選手データ!$A:$O,MATCH("学年",男選手データ!$1:$1,0),0))</f>
        <v/>
      </c>
      <c r="K24" s="113"/>
      <c r="L24" s="114"/>
      <c r="M24" s="134"/>
      <c r="N24" s="111"/>
      <c r="O24" s="53" t="str">
        <f>IF(N24="","",VLOOKUP(N24,競技csv!$A:$N,MATCH(O$3,競技csv!$1:$1,0),0))</f>
        <v/>
      </c>
      <c r="P24" s="53" t="str">
        <f>IF(N24="","",VLOOKUP(N24,競技csv!$A:$N,MATCH(P$3,競技csv!$1:$1,0),0))</f>
        <v/>
      </c>
      <c r="Q24" s="53" t="str">
        <f>IF(N24="","",VLOOKUP(N24,競技csv!A:O,MATCH("競技名",競技csv!$1:$1,0),0))</f>
        <v/>
      </c>
      <c r="R24" s="62"/>
      <c r="S24" s="113"/>
      <c r="T24" s="53" t="str">
        <f>IF(ISERROR(VLOOKUP(S24,女選手データ!$A:$O,MATCH("姓",女選手データ!$1:$1,0),0)),"",VLOOKUP(S24,女選手データ!$A:$O,MATCH("姓",女選手データ!$1:$1,0),0)&amp;"　"&amp;VLOOKUP(S24,女選手データ!$A:$O,MATCH("名",女選手データ!$1:$1,0),0))</f>
        <v/>
      </c>
      <c r="U24" s="53" t="str">
        <f>IF(ISERROR(VLOOKUP(S24,女選手データ!$A:$O,MATCH("学年",女選手データ!$1:$1,0),0)),"",VLOOKUP(S24,女選手データ!$A:$O,MATCH("学年",女選手データ!$1:$1,0),0))</f>
        <v/>
      </c>
      <c r="V24" s="113"/>
      <c r="W24" s="114"/>
      <c r="X24" s="134"/>
    </row>
    <row r="25" spans="1:24" ht="9" customHeight="1" x14ac:dyDescent="0.65">
      <c r="A25" s="149" t="s">
        <v>3331</v>
      </c>
      <c r="B25" s="150">
        <v>21</v>
      </c>
      <c r="C25" s="111"/>
      <c r="D25" s="53" t="str">
        <f>IF(C25="","",VLOOKUP(C25,競技csv!$A:$N,MATCH(D$3,競技csv!$1:$1,0),0))</f>
        <v/>
      </c>
      <c r="E25" s="53" t="str">
        <f>IF(C25="","",VLOOKUP(C25,競技csv!$A:$N,MATCH(E$3,競技csv!$1:$1,0),0))</f>
        <v/>
      </c>
      <c r="F25" s="53" t="str">
        <f>IF(C25="","",VLOOKUP(C25,競技csv!A:N,MATCH("競技名",競技csv!$1:$1,0),0))</f>
        <v/>
      </c>
      <c r="G25" s="62"/>
      <c r="H25" s="113"/>
      <c r="I25" s="53" t="str">
        <f>IF(ISERROR(VLOOKUP(H25,男選手データ!$A:$O,MATCH("姓",男選手データ!$1:$1,0),0)),"",VLOOKUP(H25,男選手データ!$A:$O,MATCH("姓",男選手データ!$1:$1,0),0)&amp;"　"&amp;VLOOKUP(H25,男選手データ!$A:$O,MATCH("名",男選手データ!$1:$1,0),0))</f>
        <v/>
      </c>
      <c r="J25" s="53" t="str">
        <f>IF(ISERROR(VLOOKUP(H25,男選手データ!$A:$O,MATCH("学年",男選手データ!$1:$1,0),0)),"",VLOOKUP(H25,男選手データ!$A:$O,MATCH("学年",男選手データ!$1:$1,0),0))</f>
        <v/>
      </c>
      <c r="K25" s="113"/>
      <c r="L25" s="114"/>
      <c r="M25" s="134"/>
      <c r="N25" s="111"/>
      <c r="O25" s="53" t="str">
        <f>IF(N25="","",VLOOKUP(N25,競技csv!$A:$N,MATCH(O$3,競技csv!$1:$1,0),0))</f>
        <v/>
      </c>
      <c r="P25" s="53" t="str">
        <f>IF(N25="","",VLOOKUP(N25,競技csv!$A:$N,MATCH(P$3,競技csv!$1:$1,0),0))</f>
        <v/>
      </c>
      <c r="Q25" s="53" t="str">
        <f>IF(N25="","",VLOOKUP(N25,競技csv!A:O,MATCH("競技名",競技csv!$1:$1,0),0))</f>
        <v/>
      </c>
      <c r="R25" s="62"/>
      <c r="S25" s="113"/>
      <c r="T25" s="53" t="str">
        <f>IF(ISERROR(VLOOKUP(S25,女選手データ!$A:$O,MATCH("姓",女選手データ!$1:$1,0),0)),"",VLOOKUP(S25,女選手データ!$A:$O,MATCH("姓",女選手データ!$1:$1,0),0)&amp;"　"&amp;VLOOKUP(S25,女選手データ!$A:$O,MATCH("名",女選手データ!$1:$1,0),0))</f>
        <v/>
      </c>
      <c r="U25" s="53" t="str">
        <f>IF(ISERROR(VLOOKUP(S25,女選手データ!$A:$O,MATCH("学年",女選手データ!$1:$1,0),0)),"",VLOOKUP(S25,女選手データ!$A:$O,MATCH("学年",女選手データ!$1:$1,0),0))</f>
        <v/>
      </c>
      <c r="V25" s="113"/>
      <c r="W25" s="114"/>
      <c r="X25" s="134"/>
    </row>
    <row r="26" spans="1:24" ht="9" customHeight="1" x14ac:dyDescent="0.65">
      <c r="A26" s="149" t="s">
        <v>3332</v>
      </c>
      <c r="B26" s="150">
        <v>22</v>
      </c>
      <c r="C26" s="111"/>
      <c r="D26" s="53" t="str">
        <f>IF(C26="","",VLOOKUP(C26,競技csv!$A:$N,MATCH(D$3,競技csv!$1:$1,0),0))</f>
        <v/>
      </c>
      <c r="E26" s="53" t="str">
        <f>IF(C26="","",VLOOKUP(C26,競技csv!$A:$N,MATCH(E$3,競技csv!$1:$1,0),0))</f>
        <v/>
      </c>
      <c r="F26" s="53" t="str">
        <f>IF(C26="","",VLOOKUP(C26,競技csv!A:N,MATCH("競技名",競技csv!$1:$1,0),0))</f>
        <v/>
      </c>
      <c r="G26" s="62"/>
      <c r="H26" s="113"/>
      <c r="I26" s="53" t="str">
        <f>IF(ISERROR(VLOOKUP(H26,男選手データ!$A:$O,MATCH("姓",男選手データ!$1:$1,0),0)),"",VLOOKUP(H26,男選手データ!$A:$O,MATCH("姓",男選手データ!$1:$1,0),0)&amp;"　"&amp;VLOOKUP(H26,男選手データ!$A:$O,MATCH("名",男選手データ!$1:$1,0),0))</f>
        <v/>
      </c>
      <c r="J26" s="53" t="str">
        <f>IF(ISERROR(VLOOKUP(H26,男選手データ!$A:$O,MATCH("学年",男選手データ!$1:$1,0),0)),"",VLOOKUP(H26,男選手データ!$A:$O,MATCH("学年",男選手データ!$1:$1,0),0))</f>
        <v/>
      </c>
      <c r="K26" s="113"/>
      <c r="L26" s="114"/>
      <c r="M26" s="134"/>
      <c r="N26" s="111"/>
      <c r="O26" s="53" t="str">
        <f>IF(N26="","",VLOOKUP(N26,競技csv!$A:$N,MATCH(O$3,競技csv!$1:$1,0),0))</f>
        <v/>
      </c>
      <c r="P26" s="53" t="str">
        <f>IF(N26="","",VLOOKUP(N26,競技csv!$A:$N,MATCH(P$3,競技csv!$1:$1,0),0))</f>
        <v/>
      </c>
      <c r="Q26" s="53" t="str">
        <f>IF(N26="","",VLOOKUP(N26,競技csv!A:O,MATCH("競技名",競技csv!$1:$1,0),0))</f>
        <v/>
      </c>
      <c r="R26" s="62"/>
      <c r="S26" s="113"/>
      <c r="T26" s="53" t="str">
        <f>IF(ISERROR(VLOOKUP(S26,女選手データ!$A:$O,MATCH("姓",女選手データ!$1:$1,0),0)),"",VLOOKUP(S26,女選手データ!$A:$O,MATCH("姓",女選手データ!$1:$1,0),0)&amp;"　"&amp;VLOOKUP(S26,女選手データ!$A:$O,MATCH("名",女選手データ!$1:$1,0),0))</f>
        <v/>
      </c>
      <c r="U26" s="53" t="str">
        <f>IF(ISERROR(VLOOKUP(S26,女選手データ!$A:$O,MATCH("学年",女選手データ!$1:$1,0),0)),"",VLOOKUP(S26,女選手データ!$A:$O,MATCH("学年",女選手データ!$1:$1,0),0))</f>
        <v/>
      </c>
      <c r="V26" s="113"/>
      <c r="W26" s="114"/>
      <c r="X26" s="134"/>
    </row>
    <row r="27" spans="1:24" ht="9" customHeight="1" x14ac:dyDescent="0.65">
      <c r="A27" s="149" t="s">
        <v>3333</v>
      </c>
      <c r="B27" s="150">
        <v>23</v>
      </c>
      <c r="C27" s="111"/>
      <c r="D27" s="53" t="str">
        <f>IF(C27="","",VLOOKUP(C27,競技csv!$A:$N,MATCH(D$3,競技csv!$1:$1,0),0))</f>
        <v/>
      </c>
      <c r="E27" s="53" t="str">
        <f>IF(C27="","",VLOOKUP(C27,競技csv!$A:$N,MATCH(E$3,競技csv!$1:$1,0),0))</f>
        <v/>
      </c>
      <c r="F27" s="53" t="str">
        <f>IF(C27="","",VLOOKUP(C27,競技csv!A:N,MATCH("競技名",競技csv!$1:$1,0),0))</f>
        <v/>
      </c>
      <c r="G27" s="62"/>
      <c r="H27" s="113"/>
      <c r="I27" s="53" t="str">
        <f>IF(ISERROR(VLOOKUP(H27,男選手データ!$A:$O,MATCH("姓",男選手データ!$1:$1,0),0)),"",VLOOKUP(H27,男選手データ!$A:$O,MATCH("姓",男選手データ!$1:$1,0),0)&amp;"　"&amp;VLOOKUP(H27,男選手データ!$A:$O,MATCH("名",男選手データ!$1:$1,0),0))</f>
        <v/>
      </c>
      <c r="J27" s="53" t="str">
        <f>IF(ISERROR(VLOOKUP(H27,男選手データ!$A:$O,MATCH("学年",男選手データ!$1:$1,0),0)),"",VLOOKUP(H27,男選手データ!$A:$O,MATCH("学年",男選手データ!$1:$1,0),0))</f>
        <v/>
      </c>
      <c r="K27" s="113"/>
      <c r="L27" s="114"/>
      <c r="M27" s="134"/>
      <c r="N27" s="111"/>
      <c r="O27" s="53" t="str">
        <f>IF(N27="","",VLOOKUP(N27,競技csv!$A:$N,MATCH(O$3,競技csv!$1:$1,0),0))</f>
        <v/>
      </c>
      <c r="P27" s="53" t="str">
        <f>IF(N27="","",VLOOKUP(N27,競技csv!$A:$N,MATCH(P$3,競技csv!$1:$1,0),0))</f>
        <v/>
      </c>
      <c r="Q27" s="53" t="str">
        <f>IF(N27="","",VLOOKUP(N27,競技csv!A:O,MATCH("競技名",競技csv!$1:$1,0),0))</f>
        <v/>
      </c>
      <c r="R27" s="62"/>
      <c r="S27" s="113"/>
      <c r="T27" s="53" t="str">
        <f>IF(ISERROR(VLOOKUP(S27,女選手データ!$A:$O,MATCH("姓",女選手データ!$1:$1,0),0)),"",VLOOKUP(S27,女選手データ!$A:$O,MATCH("姓",女選手データ!$1:$1,0),0)&amp;"　"&amp;VLOOKUP(S27,女選手データ!$A:$O,MATCH("名",女選手データ!$1:$1,0),0))</f>
        <v/>
      </c>
      <c r="U27" s="53" t="str">
        <f>IF(ISERROR(VLOOKUP(S27,女選手データ!$A:$O,MATCH("学年",女選手データ!$1:$1,0),0)),"",VLOOKUP(S27,女選手データ!$A:$O,MATCH("学年",女選手データ!$1:$1,0),0))</f>
        <v/>
      </c>
      <c r="V27" s="113"/>
      <c r="W27" s="114"/>
      <c r="X27" s="134"/>
    </row>
    <row r="28" spans="1:24" ht="9" customHeight="1" x14ac:dyDescent="0.65">
      <c r="A28" s="149" t="s">
        <v>3334</v>
      </c>
      <c r="B28" s="150">
        <v>24</v>
      </c>
      <c r="C28" s="111"/>
      <c r="D28" s="53" t="str">
        <f>IF(C28="","",VLOOKUP(C28,競技csv!$A:$N,MATCH(D$3,競技csv!$1:$1,0),0))</f>
        <v/>
      </c>
      <c r="E28" s="53" t="str">
        <f>IF(C28="","",VLOOKUP(C28,競技csv!$A:$N,MATCH(E$3,競技csv!$1:$1,0),0))</f>
        <v/>
      </c>
      <c r="F28" s="53" t="str">
        <f>IF(C28="","",VLOOKUP(C28,競技csv!A:N,MATCH("競技名",競技csv!$1:$1,0),0))</f>
        <v/>
      </c>
      <c r="G28" s="62"/>
      <c r="H28" s="113"/>
      <c r="I28" s="53" t="str">
        <f>IF(ISERROR(VLOOKUP(H28,男選手データ!$A:$O,MATCH("姓",男選手データ!$1:$1,0),0)),"",VLOOKUP(H28,男選手データ!$A:$O,MATCH("姓",男選手データ!$1:$1,0),0)&amp;"　"&amp;VLOOKUP(H28,男選手データ!$A:$O,MATCH("名",男選手データ!$1:$1,0),0))</f>
        <v/>
      </c>
      <c r="J28" s="53" t="str">
        <f>IF(ISERROR(VLOOKUP(H28,男選手データ!$A:$O,MATCH("学年",男選手データ!$1:$1,0),0)),"",VLOOKUP(H28,男選手データ!$A:$O,MATCH("学年",男選手データ!$1:$1,0),0))</f>
        <v/>
      </c>
      <c r="K28" s="113"/>
      <c r="L28" s="114"/>
      <c r="M28" s="134"/>
      <c r="N28" s="111"/>
      <c r="O28" s="53" t="str">
        <f>IF(N28="","",VLOOKUP(N28,競技csv!$A:$N,MATCH(O$3,競技csv!$1:$1,0),0))</f>
        <v/>
      </c>
      <c r="P28" s="53" t="str">
        <f>IF(N28="","",VLOOKUP(N28,競技csv!$A:$N,MATCH(P$3,競技csv!$1:$1,0),0))</f>
        <v/>
      </c>
      <c r="Q28" s="53" t="str">
        <f>IF(N28="","",VLOOKUP(N28,競技csv!A:O,MATCH("競技名",競技csv!$1:$1,0),0))</f>
        <v/>
      </c>
      <c r="R28" s="62"/>
      <c r="S28" s="113"/>
      <c r="T28" s="53" t="str">
        <f>IF(ISERROR(VLOOKUP(S28,女選手データ!$A:$O,MATCH("姓",女選手データ!$1:$1,0),0)),"",VLOOKUP(S28,女選手データ!$A:$O,MATCH("姓",女選手データ!$1:$1,0),0)&amp;"　"&amp;VLOOKUP(S28,女選手データ!$A:$O,MATCH("名",女選手データ!$1:$1,0),0))</f>
        <v/>
      </c>
      <c r="U28" s="53" t="str">
        <f>IF(ISERROR(VLOOKUP(S28,女選手データ!$A:$O,MATCH("学年",女選手データ!$1:$1,0),0)),"",VLOOKUP(S28,女選手データ!$A:$O,MATCH("学年",女選手データ!$1:$1,0),0))</f>
        <v/>
      </c>
      <c r="V28" s="113"/>
      <c r="W28" s="114"/>
      <c r="X28" s="134"/>
    </row>
    <row r="29" spans="1:24" ht="9" customHeight="1" x14ac:dyDescent="0.65">
      <c r="A29" s="149" t="s">
        <v>3335</v>
      </c>
      <c r="B29" s="150">
        <v>25</v>
      </c>
      <c r="C29" s="111"/>
      <c r="D29" s="53" t="str">
        <f>IF(C29="","",VLOOKUP(C29,競技csv!$A:$N,MATCH(D$3,競技csv!$1:$1,0),0))</f>
        <v/>
      </c>
      <c r="E29" s="53" t="str">
        <f>IF(C29="","",VLOOKUP(C29,競技csv!$A:$N,MATCH(E$3,競技csv!$1:$1,0),0))</f>
        <v/>
      </c>
      <c r="F29" s="53" t="str">
        <f>IF(C29="","",VLOOKUP(C29,競技csv!A:N,MATCH("競技名",競技csv!$1:$1,0),0))</f>
        <v/>
      </c>
      <c r="G29" s="62"/>
      <c r="H29" s="113"/>
      <c r="I29" s="53" t="str">
        <f>IF(ISERROR(VLOOKUP(H29,男選手データ!$A:$O,MATCH("姓",男選手データ!$1:$1,0),0)),"",VLOOKUP(H29,男選手データ!$A:$O,MATCH("姓",男選手データ!$1:$1,0),0)&amp;"　"&amp;VLOOKUP(H29,男選手データ!$A:$O,MATCH("名",男選手データ!$1:$1,0),0))</f>
        <v/>
      </c>
      <c r="J29" s="53" t="str">
        <f>IF(ISERROR(VLOOKUP(H29,男選手データ!$A:$O,MATCH("学年",男選手データ!$1:$1,0),0)),"",VLOOKUP(H29,男選手データ!$A:$O,MATCH("学年",男選手データ!$1:$1,0),0))</f>
        <v/>
      </c>
      <c r="K29" s="113"/>
      <c r="L29" s="114"/>
      <c r="M29" s="134"/>
      <c r="N29" s="111"/>
      <c r="O29" s="53" t="str">
        <f>IF(N29="","",VLOOKUP(N29,競技csv!$A:$N,MATCH(O$3,競技csv!$1:$1,0),0))</f>
        <v/>
      </c>
      <c r="P29" s="53" t="str">
        <f>IF(N29="","",VLOOKUP(N29,競技csv!$A:$N,MATCH(P$3,競技csv!$1:$1,0),0))</f>
        <v/>
      </c>
      <c r="Q29" s="53" t="str">
        <f>IF(N29="","",VLOOKUP(N29,競技csv!A:O,MATCH("競技名",競技csv!$1:$1,0),0))</f>
        <v/>
      </c>
      <c r="R29" s="62"/>
      <c r="S29" s="113"/>
      <c r="T29" s="53" t="str">
        <f>IF(ISERROR(VLOOKUP(S29,女選手データ!$A:$O,MATCH("姓",女選手データ!$1:$1,0),0)),"",VLOOKUP(S29,女選手データ!$A:$O,MATCH("姓",女選手データ!$1:$1,0),0)&amp;"　"&amp;VLOOKUP(S29,女選手データ!$A:$O,MATCH("名",女選手データ!$1:$1,0),0))</f>
        <v/>
      </c>
      <c r="U29" s="53" t="str">
        <f>IF(ISERROR(VLOOKUP(S29,女選手データ!$A:$O,MATCH("学年",女選手データ!$1:$1,0),0)),"",VLOOKUP(S29,女選手データ!$A:$O,MATCH("学年",女選手データ!$1:$1,0),0))</f>
        <v/>
      </c>
      <c r="V29" s="113"/>
      <c r="W29" s="114"/>
      <c r="X29" s="134"/>
    </row>
    <row r="30" spans="1:24" ht="9" customHeight="1" x14ac:dyDescent="0.65">
      <c r="A30" s="149" t="s">
        <v>3336</v>
      </c>
      <c r="B30" s="150">
        <v>26</v>
      </c>
      <c r="C30" s="111"/>
      <c r="D30" s="53" t="str">
        <f>IF(C30="","",VLOOKUP(C30,競技csv!$A:$N,MATCH(D$3,競技csv!$1:$1,0),0))</f>
        <v/>
      </c>
      <c r="E30" s="53" t="str">
        <f>IF(C30="","",VLOOKUP(C30,競技csv!$A:$N,MATCH(E$3,競技csv!$1:$1,0),0))</f>
        <v/>
      </c>
      <c r="F30" s="53" t="str">
        <f>IF(C30="","",VLOOKUP(C30,競技csv!A:N,MATCH("競技名",競技csv!$1:$1,0),0))</f>
        <v/>
      </c>
      <c r="G30" s="62"/>
      <c r="H30" s="113"/>
      <c r="I30" s="53" t="str">
        <f>IF(ISERROR(VLOOKUP(H30,男選手データ!$A:$O,MATCH("姓",男選手データ!$1:$1,0),0)),"",VLOOKUP(H30,男選手データ!$A:$O,MATCH("姓",男選手データ!$1:$1,0),0)&amp;"　"&amp;VLOOKUP(H30,男選手データ!$A:$O,MATCH("名",男選手データ!$1:$1,0),0))</f>
        <v/>
      </c>
      <c r="J30" s="53" t="str">
        <f>IF(ISERROR(VLOOKUP(H30,男選手データ!$A:$O,MATCH("学年",男選手データ!$1:$1,0),0)),"",VLOOKUP(H30,男選手データ!$A:$O,MATCH("学年",男選手データ!$1:$1,0),0))</f>
        <v/>
      </c>
      <c r="K30" s="113"/>
      <c r="L30" s="114"/>
      <c r="M30" s="134"/>
      <c r="N30" s="111"/>
      <c r="O30" s="53" t="str">
        <f>IF(N30="","",VLOOKUP(N30,競技csv!$A:$N,MATCH(O$3,競技csv!$1:$1,0),0))</f>
        <v/>
      </c>
      <c r="P30" s="53" t="str">
        <f>IF(N30="","",VLOOKUP(N30,競技csv!$A:$N,MATCH(P$3,競技csv!$1:$1,0),0))</f>
        <v/>
      </c>
      <c r="Q30" s="53" t="str">
        <f>IF(N30="","",VLOOKUP(N30,競技csv!A:O,MATCH("競技名",競技csv!$1:$1,0),0))</f>
        <v/>
      </c>
      <c r="R30" s="62"/>
      <c r="S30" s="113"/>
      <c r="T30" s="53" t="str">
        <f>IF(ISERROR(VLOOKUP(S30,女選手データ!$A:$O,MATCH("姓",女選手データ!$1:$1,0),0)),"",VLOOKUP(S30,女選手データ!$A:$O,MATCH("姓",女選手データ!$1:$1,0),0)&amp;"　"&amp;VLOOKUP(S30,女選手データ!$A:$O,MATCH("名",女選手データ!$1:$1,0),0))</f>
        <v/>
      </c>
      <c r="U30" s="53" t="str">
        <f>IF(ISERROR(VLOOKUP(S30,女選手データ!$A:$O,MATCH("学年",女選手データ!$1:$1,0),0)),"",VLOOKUP(S30,女選手データ!$A:$O,MATCH("学年",女選手データ!$1:$1,0),0))</f>
        <v/>
      </c>
      <c r="V30" s="113"/>
      <c r="W30" s="114"/>
      <c r="X30" s="134"/>
    </row>
    <row r="31" spans="1:24" ht="9" customHeight="1" x14ac:dyDescent="0.65">
      <c r="A31" s="149" t="s">
        <v>3337</v>
      </c>
      <c r="B31" s="150">
        <v>27</v>
      </c>
      <c r="C31" s="111"/>
      <c r="D31" s="53" t="str">
        <f>IF(C31="","",VLOOKUP(C31,競技csv!$A:$N,MATCH(D$3,競技csv!$1:$1,0),0))</f>
        <v/>
      </c>
      <c r="E31" s="53" t="str">
        <f>IF(C31="","",VLOOKUP(C31,競技csv!$A:$N,MATCH(E$3,競技csv!$1:$1,0),0))</f>
        <v/>
      </c>
      <c r="F31" s="53" t="str">
        <f>IF(C31="","",VLOOKUP(C31,競技csv!A:N,MATCH("競技名",競技csv!$1:$1,0),0))</f>
        <v/>
      </c>
      <c r="G31" s="62"/>
      <c r="H31" s="113"/>
      <c r="I31" s="53" t="str">
        <f>IF(ISERROR(VLOOKUP(H31,男選手データ!$A:$O,MATCH("姓",男選手データ!$1:$1,0),0)),"",VLOOKUP(H31,男選手データ!$A:$O,MATCH("姓",男選手データ!$1:$1,0),0)&amp;"　"&amp;VLOOKUP(H31,男選手データ!$A:$O,MATCH("名",男選手データ!$1:$1,0),0))</f>
        <v/>
      </c>
      <c r="J31" s="53" t="str">
        <f>IF(ISERROR(VLOOKUP(H31,男選手データ!$A:$O,MATCH("学年",男選手データ!$1:$1,0),0)),"",VLOOKUP(H31,男選手データ!$A:$O,MATCH("学年",男選手データ!$1:$1,0),0))</f>
        <v/>
      </c>
      <c r="K31" s="113"/>
      <c r="L31" s="114"/>
      <c r="M31" s="134"/>
      <c r="N31" s="111"/>
      <c r="O31" s="53" t="str">
        <f>IF(N31="","",VLOOKUP(N31,競技csv!$A:$N,MATCH(O$3,競技csv!$1:$1,0),0))</f>
        <v/>
      </c>
      <c r="P31" s="53" t="str">
        <f>IF(N31="","",VLOOKUP(N31,競技csv!$A:$N,MATCH(P$3,競技csv!$1:$1,0),0))</f>
        <v/>
      </c>
      <c r="Q31" s="53" t="str">
        <f>IF(N31="","",VLOOKUP(N31,競技csv!A:O,MATCH("競技名",競技csv!$1:$1,0),0))</f>
        <v/>
      </c>
      <c r="R31" s="62"/>
      <c r="S31" s="113"/>
      <c r="T31" s="53" t="str">
        <f>IF(ISERROR(VLOOKUP(S31,女選手データ!$A:$O,MATCH("姓",女選手データ!$1:$1,0),0)),"",VLOOKUP(S31,女選手データ!$A:$O,MATCH("姓",女選手データ!$1:$1,0),0)&amp;"　"&amp;VLOOKUP(S31,女選手データ!$A:$O,MATCH("名",女選手データ!$1:$1,0),0))</f>
        <v/>
      </c>
      <c r="U31" s="53" t="str">
        <f>IF(ISERROR(VLOOKUP(S31,女選手データ!$A:$O,MATCH("学年",女選手データ!$1:$1,0),0)),"",VLOOKUP(S31,女選手データ!$A:$O,MATCH("学年",女選手データ!$1:$1,0),0))</f>
        <v/>
      </c>
      <c r="V31" s="113"/>
      <c r="W31" s="114"/>
      <c r="X31" s="134"/>
    </row>
    <row r="32" spans="1:24" ht="9" customHeight="1" x14ac:dyDescent="0.65">
      <c r="A32" s="149" t="s">
        <v>3338</v>
      </c>
      <c r="B32" s="150">
        <v>28</v>
      </c>
      <c r="C32" s="111"/>
      <c r="D32" s="53" t="str">
        <f>IF(C32="","",VLOOKUP(C32,競技csv!$A:$N,MATCH(D$3,競技csv!$1:$1,0),0))</f>
        <v/>
      </c>
      <c r="E32" s="53" t="str">
        <f>IF(C32="","",VLOOKUP(C32,競技csv!$A:$N,MATCH(E$3,競技csv!$1:$1,0),0))</f>
        <v/>
      </c>
      <c r="F32" s="53" t="str">
        <f>IF(C32="","",VLOOKUP(C32,競技csv!A:N,MATCH("競技名",競技csv!$1:$1,0),0))</f>
        <v/>
      </c>
      <c r="G32" s="62"/>
      <c r="H32" s="113"/>
      <c r="I32" s="53" t="str">
        <f>IF(ISERROR(VLOOKUP(H32,男選手データ!$A:$O,MATCH("姓",男選手データ!$1:$1,0),0)),"",VLOOKUP(H32,男選手データ!$A:$O,MATCH("姓",男選手データ!$1:$1,0),0)&amp;"　"&amp;VLOOKUP(H32,男選手データ!$A:$O,MATCH("名",男選手データ!$1:$1,0),0))</f>
        <v/>
      </c>
      <c r="J32" s="53" t="str">
        <f>IF(ISERROR(VLOOKUP(H32,男選手データ!$A:$O,MATCH("学年",男選手データ!$1:$1,0),0)),"",VLOOKUP(H32,男選手データ!$A:$O,MATCH("学年",男選手データ!$1:$1,0),0))</f>
        <v/>
      </c>
      <c r="K32" s="113"/>
      <c r="L32" s="114"/>
      <c r="M32" s="134"/>
      <c r="N32" s="111"/>
      <c r="O32" s="53" t="str">
        <f>IF(N32="","",VLOOKUP(N32,競技csv!$A:$N,MATCH(O$3,競技csv!$1:$1,0),0))</f>
        <v/>
      </c>
      <c r="P32" s="53" t="str">
        <f>IF(N32="","",VLOOKUP(N32,競技csv!$A:$N,MATCH(P$3,競技csv!$1:$1,0),0))</f>
        <v/>
      </c>
      <c r="Q32" s="53" t="str">
        <f>IF(N32="","",VLOOKUP(N32,競技csv!A:O,MATCH("競技名",競技csv!$1:$1,0),0))</f>
        <v/>
      </c>
      <c r="R32" s="62"/>
      <c r="S32" s="113"/>
      <c r="T32" s="53" t="str">
        <f>IF(ISERROR(VLOOKUP(S32,女選手データ!$A:$O,MATCH("姓",女選手データ!$1:$1,0),0)),"",VLOOKUP(S32,女選手データ!$A:$O,MATCH("姓",女選手データ!$1:$1,0),0)&amp;"　"&amp;VLOOKUP(S32,女選手データ!$A:$O,MATCH("名",女選手データ!$1:$1,0),0))</f>
        <v/>
      </c>
      <c r="U32" s="53" t="str">
        <f>IF(ISERROR(VLOOKUP(S32,女選手データ!$A:$O,MATCH("学年",女選手データ!$1:$1,0),0)),"",VLOOKUP(S32,女選手データ!$A:$O,MATCH("学年",女選手データ!$1:$1,0),0))</f>
        <v/>
      </c>
      <c r="V32" s="113"/>
      <c r="W32" s="114"/>
      <c r="X32" s="134"/>
    </row>
    <row r="33" spans="1:24" ht="9" customHeight="1" x14ac:dyDescent="0.65">
      <c r="A33" s="149" t="s">
        <v>3339</v>
      </c>
      <c r="B33" s="150">
        <v>29</v>
      </c>
      <c r="C33" s="111"/>
      <c r="D33" s="53" t="str">
        <f>IF(C33="","",VLOOKUP(C33,競技csv!$A:$N,MATCH(D$3,競技csv!$1:$1,0),0))</f>
        <v/>
      </c>
      <c r="E33" s="53" t="str">
        <f>IF(C33="","",VLOOKUP(C33,競技csv!$A:$N,MATCH(E$3,競技csv!$1:$1,0),0))</f>
        <v/>
      </c>
      <c r="F33" s="53" t="str">
        <f>IF(C33="","",VLOOKUP(C33,競技csv!A:N,MATCH("競技名",競技csv!$1:$1,0),0))</f>
        <v/>
      </c>
      <c r="G33" s="62"/>
      <c r="H33" s="113"/>
      <c r="I33" s="53" t="str">
        <f>IF(ISERROR(VLOOKUP(H33,男選手データ!$A:$O,MATCH("姓",男選手データ!$1:$1,0),0)),"",VLOOKUP(H33,男選手データ!$A:$O,MATCH("姓",男選手データ!$1:$1,0),0)&amp;"　"&amp;VLOOKUP(H33,男選手データ!$A:$O,MATCH("名",男選手データ!$1:$1,0),0))</f>
        <v/>
      </c>
      <c r="J33" s="53" t="str">
        <f>IF(ISERROR(VLOOKUP(H33,男選手データ!$A:$O,MATCH("学年",男選手データ!$1:$1,0),0)),"",VLOOKUP(H33,男選手データ!$A:$O,MATCH("学年",男選手データ!$1:$1,0),0))</f>
        <v/>
      </c>
      <c r="K33" s="113"/>
      <c r="L33" s="114"/>
      <c r="M33" s="134"/>
      <c r="N33" s="111"/>
      <c r="O33" s="53" t="str">
        <f>IF(N33="","",VLOOKUP(N33,競技csv!$A:$N,MATCH(O$3,競技csv!$1:$1,0),0))</f>
        <v/>
      </c>
      <c r="P33" s="53" t="str">
        <f>IF(N33="","",VLOOKUP(N33,競技csv!$A:$N,MATCH(P$3,競技csv!$1:$1,0),0))</f>
        <v/>
      </c>
      <c r="Q33" s="53" t="str">
        <f>IF(N33="","",VLOOKUP(N33,競技csv!A:O,MATCH("競技名",競技csv!$1:$1,0),0))</f>
        <v/>
      </c>
      <c r="R33" s="62"/>
      <c r="S33" s="113"/>
      <c r="T33" s="53" t="str">
        <f>IF(ISERROR(VLOOKUP(S33,女選手データ!$A:$O,MATCH("姓",女選手データ!$1:$1,0),0)),"",VLOOKUP(S33,女選手データ!$A:$O,MATCH("姓",女選手データ!$1:$1,0),0)&amp;"　"&amp;VLOOKUP(S33,女選手データ!$A:$O,MATCH("名",女選手データ!$1:$1,0),0))</f>
        <v/>
      </c>
      <c r="U33" s="53" t="str">
        <f>IF(ISERROR(VLOOKUP(S33,女選手データ!$A:$O,MATCH("学年",女選手データ!$1:$1,0),0)),"",VLOOKUP(S33,女選手データ!$A:$O,MATCH("学年",女選手データ!$1:$1,0),0))</f>
        <v/>
      </c>
      <c r="V33" s="113"/>
      <c r="W33" s="114"/>
      <c r="X33" s="134"/>
    </row>
    <row r="34" spans="1:24" ht="9" customHeight="1" x14ac:dyDescent="0.65">
      <c r="A34" s="149" t="s">
        <v>3340</v>
      </c>
      <c r="B34" s="150">
        <v>30</v>
      </c>
      <c r="C34" s="111"/>
      <c r="D34" s="53" t="str">
        <f>IF(C34="","",VLOOKUP(C34,競技csv!$A:$N,MATCH(D$3,競技csv!$1:$1,0),0))</f>
        <v/>
      </c>
      <c r="E34" s="53" t="str">
        <f>IF(C34="","",VLOOKUP(C34,競技csv!$A:$N,MATCH(E$3,競技csv!$1:$1,0),0))</f>
        <v/>
      </c>
      <c r="F34" s="53" t="str">
        <f>IF(C34="","",VLOOKUP(C34,競技csv!A:N,MATCH("競技名",競技csv!$1:$1,0),0))</f>
        <v/>
      </c>
      <c r="G34" s="62"/>
      <c r="H34" s="113"/>
      <c r="I34" s="53" t="str">
        <f>IF(ISERROR(VLOOKUP(H34,男選手データ!$A:$O,MATCH("姓",男選手データ!$1:$1,0),0)),"",VLOOKUP(H34,男選手データ!$A:$O,MATCH("姓",男選手データ!$1:$1,0),0)&amp;"　"&amp;VLOOKUP(H34,男選手データ!$A:$O,MATCH("名",男選手データ!$1:$1,0),0))</f>
        <v/>
      </c>
      <c r="J34" s="53" t="str">
        <f>IF(ISERROR(VLOOKUP(H34,男選手データ!$A:$O,MATCH("学年",男選手データ!$1:$1,0),0)),"",VLOOKUP(H34,男選手データ!$A:$O,MATCH("学年",男選手データ!$1:$1,0),0))</f>
        <v/>
      </c>
      <c r="K34" s="113"/>
      <c r="L34" s="114"/>
      <c r="M34" s="134"/>
      <c r="N34" s="111"/>
      <c r="O34" s="53" t="str">
        <f>IF(N34="","",VLOOKUP(N34,競技csv!$A:$N,MATCH(O$3,競技csv!$1:$1,0),0))</f>
        <v/>
      </c>
      <c r="P34" s="53" t="str">
        <f>IF(N34="","",VLOOKUP(N34,競技csv!$A:$N,MATCH(P$3,競技csv!$1:$1,0),0))</f>
        <v/>
      </c>
      <c r="Q34" s="53" t="str">
        <f>IF(N34="","",VLOOKUP(N34,競技csv!A:O,MATCH("競技名",競技csv!$1:$1,0),0))</f>
        <v/>
      </c>
      <c r="R34" s="62"/>
      <c r="S34" s="113"/>
      <c r="T34" s="53" t="str">
        <f>IF(ISERROR(VLOOKUP(S34,女選手データ!$A:$O,MATCH("姓",女選手データ!$1:$1,0),0)),"",VLOOKUP(S34,女選手データ!$A:$O,MATCH("姓",女選手データ!$1:$1,0),0)&amp;"　"&amp;VLOOKUP(S34,女選手データ!$A:$O,MATCH("名",女選手データ!$1:$1,0),0))</f>
        <v/>
      </c>
      <c r="U34" s="53" t="str">
        <f>IF(ISERROR(VLOOKUP(S34,女選手データ!$A:$O,MATCH("学年",女選手データ!$1:$1,0),0)),"",VLOOKUP(S34,女選手データ!$A:$O,MATCH("学年",女選手データ!$1:$1,0),0))</f>
        <v/>
      </c>
      <c r="V34" s="113"/>
      <c r="W34" s="114"/>
      <c r="X34" s="134"/>
    </row>
    <row r="35" spans="1:24" ht="9" customHeight="1" x14ac:dyDescent="0.65">
      <c r="A35" s="147" t="s">
        <v>2287</v>
      </c>
      <c r="B35" s="148">
        <v>31</v>
      </c>
      <c r="C35" s="111"/>
      <c r="D35" s="53" t="str">
        <f>IF(C35="","",VLOOKUP(C35,競技csv!$A:$N,MATCH(D$3,競技csv!$1:$1,0),0))</f>
        <v/>
      </c>
      <c r="E35" s="53" t="str">
        <f>IF(C35="","",VLOOKUP(C35,競技csv!$A:$N,MATCH(E$3,競技csv!$1:$1,0),0))</f>
        <v/>
      </c>
      <c r="F35" s="53" t="str">
        <f>IF(C35="","",VLOOKUP(C35,競技csv!A:N,MATCH("競技名",競技csv!$1:$1,0),0))</f>
        <v/>
      </c>
      <c r="G35" s="62"/>
      <c r="H35" s="113"/>
      <c r="I35" s="53" t="str">
        <f>IF(ISERROR(VLOOKUP(H35,男選手データ!$A:$O,MATCH("姓",男選手データ!$1:$1,0),0)),"",VLOOKUP(H35,男選手データ!$A:$O,MATCH("姓",男選手データ!$1:$1,0),0)&amp;"　"&amp;VLOOKUP(H35,男選手データ!$A:$O,MATCH("名",男選手データ!$1:$1,0),0))</f>
        <v/>
      </c>
      <c r="J35" s="53" t="str">
        <f>IF(ISERROR(VLOOKUP(H35,男選手データ!$A:$O,MATCH("学年",男選手データ!$1:$1,0),0)),"",VLOOKUP(H35,男選手データ!$A:$O,MATCH("学年",男選手データ!$1:$1,0),0))</f>
        <v/>
      </c>
      <c r="K35" s="113"/>
      <c r="L35" s="114"/>
      <c r="M35" s="134"/>
      <c r="N35" s="111"/>
      <c r="O35" s="53" t="str">
        <f>IF(N35="","",VLOOKUP(N35,競技csv!$A:$N,MATCH(O$3,競技csv!$1:$1,0),0))</f>
        <v/>
      </c>
      <c r="P35" s="53" t="str">
        <f>IF(N35="","",VLOOKUP(N35,競技csv!$A:$N,MATCH(P$3,競技csv!$1:$1,0),0))</f>
        <v/>
      </c>
      <c r="Q35" s="53" t="str">
        <f>IF(N35="","",VLOOKUP(N35,競技csv!A:O,MATCH("競技名",競技csv!$1:$1,0),0))</f>
        <v/>
      </c>
      <c r="R35" s="62"/>
      <c r="S35" s="113"/>
      <c r="T35" s="53" t="str">
        <f>IF(ISERROR(VLOOKUP(S35,女選手データ!$A:$O,MATCH("姓",女選手データ!$1:$1,0),0)),"",VLOOKUP(S35,女選手データ!$A:$O,MATCH("姓",女選手データ!$1:$1,0),0)&amp;"　"&amp;VLOOKUP(S35,女選手データ!$A:$O,MATCH("名",女選手データ!$1:$1,0),0))</f>
        <v/>
      </c>
      <c r="U35" s="53" t="str">
        <f>IF(ISERROR(VLOOKUP(S35,女選手データ!$A:$O,MATCH("学年",女選手データ!$1:$1,0),0)),"",VLOOKUP(S35,女選手データ!$A:$O,MATCH("学年",女選手データ!$1:$1,0),0))</f>
        <v/>
      </c>
      <c r="V35" s="113"/>
      <c r="W35" s="114"/>
      <c r="X35" s="134"/>
    </row>
    <row r="36" spans="1:24" ht="9" customHeight="1" x14ac:dyDescent="0.65">
      <c r="A36" s="147" t="s">
        <v>2289</v>
      </c>
      <c r="B36" s="148">
        <v>32</v>
      </c>
      <c r="C36" s="111"/>
      <c r="D36" s="53" t="str">
        <f>IF(C36="","",VLOOKUP(C36,競技csv!$A:$N,MATCH(D$3,競技csv!$1:$1,0),0))</f>
        <v/>
      </c>
      <c r="E36" s="53" t="str">
        <f>IF(C36="","",VLOOKUP(C36,競技csv!$A:$N,MATCH(E$3,競技csv!$1:$1,0),0))</f>
        <v/>
      </c>
      <c r="F36" s="53" t="str">
        <f>IF(C36="","",VLOOKUP(C36,競技csv!A:N,MATCH("競技名",競技csv!$1:$1,0),0))</f>
        <v/>
      </c>
      <c r="G36" s="62"/>
      <c r="H36" s="113"/>
      <c r="I36" s="53" t="str">
        <f>IF(ISERROR(VLOOKUP(H36,男選手データ!$A:$O,MATCH("姓",男選手データ!$1:$1,0),0)),"",VLOOKUP(H36,男選手データ!$A:$O,MATCH("姓",男選手データ!$1:$1,0),0)&amp;"　"&amp;VLOOKUP(H36,男選手データ!$A:$O,MATCH("名",男選手データ!$1:$1,0),0))</f>
        <v/>
      </c>
      <c r="J36" s="53" t="str">
        <f>IF(ISERROR(VLOOKUP(H36,男選手データ!$A:$O,MATCH("学年",男選手データ!$1:$1,0),0)),"",VLOOKUP(H36,男選手データ!$A:$O,MATCH("学年",男選手データ!$1:$1,0),0))</f>
        <v/>
      </c>
      <c r="K36" s="113"/>
      <c r="L36" s="114"/>
      <c r="M36" s="134"/>
      <c r="N36" s="111"/>
      <c r="O36" s="53" t="str">
        <f>IF(N36="","",VLOOKUP(N36,競技csv!$A:$N,MATCH(O$3,競技csv!$1:$1,0),0))</f>
        <v/>
      </c>
      <c r="P36" s="53" t="str">
        <f>IF(N36="","",VLOOKUP(N36,競技csv!$A:$N,MATCH(P$3,競技csv!$1:$1,0),0))</f>
        <v/>
      </c>
      <c r="Q36" s="53" t="str">
        <f>IF(N36="","",VLOOKUP(N36,競技csv!A:O,MATCH("競技名",競技csv!$1:$1,0),0))</f>
        <v/>
      </c>
      <c r="R36" s="62"/>
      <c r="S36" s="113"/>
      <c r="T36" s="53" t="str">
        <f>IF(ISERROR(VLOOKUP(S36,女選手データ!$A:$O,MATCH("姓",女選手データ!$1:$1,0),0)),"",VLOOKUP(S36,女選手データ!$A:$O,MATCH("姓",女選手データ!$1:$1,0),0)&amp;"　"&amp;VLOOKUP(S36,女選手データ!$A:$O,MATCH("名",女選手データ!$1:$1,0),0))</f>
        <v/>
      </c>
      <c r="U36" s="53" t="str">
        <f>IF(ISERROR(VLOOKUP(S36,女選手データ!$A:$O,MATCH("学年",女選手データ!$1:$1,0),0)),"",VLOOKUP(S36,女選手データ!$A:$O,MATCH("学年",女選手データ!$1:$1,0),0))</f>
        <v/>
      </c>
      <c r="V36" s="113"/>
      <c r="W36" s="114"/>
      <c r="X36" s="134"/>
    </row>
    <row r="37" spans="1:24" ht="9" customHeight="1" x14ac:dyDescent="0.65">
      <c r="A37" s="149" t="s">
        <v>2291</v>
      </c>
      <c r="B37" s="150">
        <v>33</v>
      </c>
      <c r="C37" s="111"/>
      <c r="D37" s="53" t="str">
        <f>IF(C37="","",VLOOKUP(C37,競技csv!$A:$N,MATCH(D$3,競技csv!$1:$1,0),0))</f>
        <v/>
      </c>
      <c r="E37" s="53" t="str">
        <f>IF(C37="","",VLOOKUP(C37,競技csv!$A:$N,MATCH(E$3,競技csv!$1:$1,0),0))</f>
        <v/>
      </c>
      <c r="F37" s="53" t="str">
        <f>IF(C37="","",VLOOKUP(C37,競技csv!A:N,MATCH("競技名",競技csv!$1:$1,0),0))</f>
        <v/>
      </c>
      <c r="G37" s="62"/>
      <c r="H37" s="113"/>
      <c r="I37" s="53" t="str">
        <f>IF(ISERROR(VLOOKUP(H37,男選手データ!$A:$O,MATCH("姓",男選手データ!$1:$1,0),0)),"",VLOOKUP(H37,男選手データ!$A:$O,MATCH("姓",男選手データ!$1:$1,0),0)&amp;"　"&amp;VLOOKUP(H37,男選手データ!$A:$O,MATCH("名",男選手データ!$1:$1,0),0))</f>
        <v/>
      </c>
      <c r="J37" s="53" t="str">
        <f>IF(ISERROR(VLOOKUP(H37,男選手データ!$A:$O,MATCH("学年",男選手データ!$1:$1,0),0)),"",VLOOKUP(H37,男選手データ!$A:$O,MATCH("学年",男選手データ!$1:$1,0),0))</f>
        <v/>
      </c>
      <c r="K37" s="113"/>
      <c r="L37" s="114"/>
      <c r="M37" s="134"/>
      <c r="N37" s="111"/>
      <c r="O37" s="53" t="str">
        <f>IF(N37="","",VLOOKUP(N37,競技csv!$A:$N,MATCH(O$3,競技csv!$1:$1,0),0))</f>
        <v/>
      </c>
      <c r="P37" s="53" t="str">
        <f>IF(N37="","",VLOOKUP(N37,競技csv!$A:$N,MATCH(P$3,競技csv!$1:$1,0),0))</f>
        <v/>
      </c>
      <c r="Q37" s="53" t="str">
        <f>IF(N37="","",VLOOKUP(N37,競技csv!A:O,MATCH("競技名",競技csv!$1:$1,0),0))</f>
        <v/>
      </c>
      <c r="R37" s="62"/>
      <c r="S37" s="113"/>
      <c r="T37" s="53" t="str">
        <f>IF(ISERROR(VLOOKUP(S37,女選手データ!$A:$O,MATCH("姓",女選手データ!$1:$1,0),0)),"",VLOOKUP(S37,女選手データ!$A:$O,MATCH("姓",女選手データ!$1:$1,0),0)&amp;"　"&amp;VLOOKUP(S37,女選手データ!$A:$O,MATCH("名",女選手データ!$1:$1,0),0))</f>
        <v/>
      </c>
      <c r="U37" s="53" t="str">
        <f>IF(ISERROR(VLOOKUP(S37,女選手データ!$A:$O,MATCH("学年",女選手データ!$1:$1,0),0)),"",VLOOKUP(S37,女選手データ!$A:$O,MATCH("学年",女選手データ!$1:$1,0),0))</f>
        <v/>
      </c>
      <c r="V37" s="113"/>
      <c r="W37" s="114"/>
      <c r="X37" s="134"/>
    </row>
    <row r="38" spans="1:24" ht="9" customHeight="1" x14ac:dyDescent="0.65">
      <c r="A38" s="149" t="s">
        <v>2293</v>
      </c>
      <c r="B38" s="150">
        <v>34</v>
      </c>
      <c r="C38" s="111"/>
      <c r="D38" s="53" t="str">
        <f>IF(C38="","",VLOOKUP(C38,競技csv!$A:$N,MATCH(D$3,競技csv!$1:$1,0),0))</f>
        <v/>
      </c>
      <c r="E38" s="53" t="str">
        <f>IF(C38="","",VLOOKUP(C38,競技csv!$A:$N,MATCH(E$3,競技csv!$1:$1,0),0))</f>
        <v/>
      </c>
      <c r="F38" s="53" t="str">
        <f>IF(C38="","",VLOOKUP(C38,競技csv!A:N,MATCH("競技名",競技csv!$1:$1,0),0))</f>
        <v/>
      </c>
      <c r="G38" s="62"/>
      <c r="H38" s="113"/>
      <c r="I38" s="53" t="str">
        <f>IF(ISERROR(VLOOKUP(H38,男選手データ!$A:$O,MATCH("姓",男選手データ!$1:$1,0),0)),"",VLOOKUP(H38,男選手データ!$A:$O,MATCH("姓",男選手データ!$1:$1,0),0)&amp;"　"&amp;VLOOKUP(H38,男選手データ!$A:$O,MATCH("名",男選手データ!$1:$1,0),0))</f>
        <v/>
      </c>
      <c r="J38" s="53" t="str">
        <f>IF(ISERROR(VLOOKUP(H38,男選手データ!$A:$O,MATCH("学年",男選手データ!$1:$1,0),0)),"",VLOOKUP(H38,男選手データ!$A:$O,MATCH("学年",男選手データ!$1:$1,0),0))</f>
        <v/>
      </c>
      <c r="K38" s="113"/>
      <c r="L38" s="114"/>
      <c r="M38" s="134"/>
      <c r="N38" s="111"/>
      <c r="O38" s="53" t="str">
        <f>IF(N38="","",VLOOKUP(N38,競技csv!$A:$N,MATCH(O$3,競技csv!$1:$1,0),0))</f>
        <v/>
      </c>
      <c r="P38" s="53" t="str">
        <f>IF(N38="","",VLOOKUP(N38,競技csv!$A:$N,MATCH(P$3,競技csv!$1:$1,0),0))</f>
        <v/>
      </c>
      <c r="Q38" s="53" t="str">
        <f>IF(N38="","",VLOOKUP(N38,競技csv!A:O,MATCH("競技名",競技csv!$1:$1,0),0))</f>
        <v/>
      </c>
      <c r="R38" s="62"/>
      <c r="S38" s="113"/>
      <c r="T38" s="53" t="str">
        <f>IF(ISERROR(VLOOKUP(S38,女選手データ!$A:$O,MATCH("姓",女選手データ!$1:$1,0),0)),"",VLOOKUP(S38,女選手データ!$A:$O,MATCH("姓",女選手データ!$1:$1,0),0)&amp;"　"&amp;VLOOKUP(S38,女選手データ!$A:$O,MATCH("名",女選手データ!$1:$1,0),0))</f>
        <v/>
      </c>
      <c r="U38" s="53" t="str">
        <f>IF(ISERROR(VLOOKUP(S38,女選手データ!$A:$O,MATCH("学年",女選手データ!$1:$1,0),0)),"",VLOOKUP(S38,女選手データ!$A:$O,MATCH("学年",女選手データ!$1:$1,0),0))</f>
        <v/>
      </c>
      <c r="V38" s="113"/>
      <c r="W38" s="114"/>
      <c r="X38" s="134"/>
    </row>
    <row r="39" spans="1:24" ht="9" customHeight="1" x14ac:dyDescent="0.65">
      <c r="A39" s="147" t="s">
        <v>2295</v>
      </c>
      <c r="B39" s="148">
        <v>35</v>
      </c>
      <c r="C39" s="111"/>
      <c r="D39" s="53" t="str">
        <f>IF(C39="","",VLOOKUP(C39,競技csv!$A:$N,MATCH(D$3,競技csv!$1:$1,0),0))</f>
        <v/>
      </c>
      <c r="E39" s="53" t="str">
        <f>IF(C39="","",VLOOKUP(C39,競技csv!$A:$N,MATCH(E$3,競技csv!$1:$1,0),0))</f>
        <v/>
      </c>
      <c r="F39" s="53" t="str">
        <f>IF(C39="","",VLOOKUP(C39,競技csv!A:N,MATCH("競技名",競技csv!$1:$1,0),0))</f>
        <v/>
      </c>
      <c r="G39" s="62"/>
      <c r="H39" s="113"/>
      <c r="I39" s="53" t="str">
        <f>IF(ISERROR(VLOOKUP(H39,男選手データ!$A:$O,MATCH("姓",男選手データ!$1:$1,0),0)),"",VLOOKUP(H39,男選手データ!$A:$O,MATCH("姓",男選手データ!$1:$1,0),0)&amp;"　"&amp;VLOOKUP(H39,男選手データ!$A:$O,MATCH("名",男選手データ!$1:$1,0),0))</f>
        <v/>
      </c>
      <c r="J39" s="53" t="str">
        <f>IF(ISERROR(VLOOKUP(H39,男選手データ!$A:$O,MATCH("学年",男選手データ!$1:$1,0),0)),"",VLOOKUP(H39,男選手データ!$A:$O,MATCH("学年",男選手データ!$1:$1,0),0))</f>
        <v/>
      </c>
      <c r="K39" s="113"/>
      <c r="L39" s="114"/>
      <c r="M39" s="134"/>
      <c r="N39" s="111"/>
      <c r="O39" s="53" t="str">
        <f>IF(N39="","",VLOOKUP(N39,競技csv!$A:$N,MATCH(O$3,競技csv!$1:$1,0),0))</f>
        <v/>
      </c>
      <c r="P39" s="53" t="str">
        <f>IF(N39="","",VLOOKUP(N39,競技csv!$A:$N,MATCH(P$3,競技csv!$1:$1,0),0))</f>
        <v/>
      </c>
      <c r="Q39" s="53" t="str">
        <f>IF(N39="","",VLOOKUP(N39,競技csv!A:O,MATCH("競技名",競技csv!$1:$1,0),0))</f>
        <v/>
      </c>
      <c r="R39" s="62"/>
      <c r="S39" s="113"/>
      <c r="T39" s="53" t="str">
        <f>IF(ISERROR(VLOOKUP(S39,女選手データ!$A:$O,MATCH("姓",女選手データ!$1:$1,0),0)),"",VLOOKUP(S39,女選手データ!$A:$O,MATCH("姓",女選手データ!$1:$1,0),0)&amp;"　"&amp;VLOOKUP(S39,女選手データ!$A:$O,MATCH("名",女選手データ!$1:$1,0),0))</f>
        <v/>
      </c>
      <c r="U39" s="53" t="str">
        <f>IF(ISERROR(VLOOKUP(S39,女選手データ!$A:$O,MATCH("学年",女選手データ!$1:$1,0),0)),"",VLOOKUP(S39,女選手データ!$A:$O,MATCH("学年",女選手データ!$1:$1,0),0))</f>
        <v/>
      </c>
      <c r="V39" s="113"/>
      <c r="W39" s="114"/>
      <c r="X39" s="134"/>
    </row>
    <row r="40" spans="1:24" ht="9" customHeight="1" x14ac:dyDescent="0.65">
      <c r="A40" s="149" t="s">
        <v>2297</v>
      </c>
      <c r="B40" s="150">
        <v>36</v>
      </c>
      <c r="C40" s="111"/>
      <c r="D40" s="53" t="str">
        <f>IF(C40="","",VLOOKUP(C40,競技csv!$A:$N,MATCH(D$3,競技csv!$1:$1,0),0))</f>
        <v/>
      </c>
      <c r="E40" s="53" t="str">
        <f>IF(C40="","",VLOOKUP(C40,競技csv!$A:$N,MATCH(E$3,競技csv!$1:$1,0),0))</f>
        <v/>
      </c>
      <c r="F40" s="53" t="str">
        <f>IF(C40="","",VLOOKUP(C40,競技csv!A:N,MATCH("競技名",競技csv!$1:$1,0),0))</f>
        <v/>
      </c>
      <c r="G40" s="62"/>
      <c r="H40" s="113"/>
      <c r="I40" s="53" t="str">
        <f>IF(ISERROR(VLOOKUP(H40,男選手データ!$A:$O,MATCH("姓",男選手データ!$1:$1,0),0)),"",VLOOKUP(H40,男選手データ!$A:$O,MATCH("姓",男選手データ!$1:$1,0),0)&amp;"　"&amp;VLOOKUP(H40,男選手データ!$A:$O,MATCH("名",男選手データ!$1:$1,0),0))</f>
        <v/>
      </c>
      <c r="J40" s="53" t="str">
        <f>IF(ISERROR(VLOOKUP(H40,男選手データ!$A:$O,MATCH("学年",男選手データ!$1:$1,0),0)),"",VLOOKUP(H40,男選手データ!$A:$O,MATCH("学年",男選手データ!$1:$1,0),0))</f>
        <v/>
      </c>
      <c r="K40" s="113"/>
      <c r="L40" s="114"/>
      <c r="M40" s="134"/>
      <c r="N40" s="111"/>
      <c r="O40" s="53" t="str">
        <f>IF(N40="","",VLOOKUP(N40,競技csv!$A:$N,MATCH(O$3,競技csv!$1:$1,0),0))</f>
        <v/>
      </c>
      <c r="P40" s="53" t="str">
        <f>IF(N40="","",VLOOKUP(N40,競技csv!$A:$N,MATCH(P$3,競技csv!$1:$1,0),0))</f>
        <v/>
      </c>
      <c r="Q40" s="53" t="str">
        <f>IF(N40="","",VLOOKUP(N40,競技csv!A:O,MATCH("競技名",競技csv!$1:$1,0),0))</f>
        <v/>
      </c>
      <c r="R40" s="62"/>
      <c r="S40" s="113"/>
      <c r="T40" s="53" t="str">
        <f>IF(ISERROR(VLOOKUP(S40,女選手データ!$A:$O,MATCH("姓",女選手データ!$1:$1,0),0)),"",VLOOKUP(S40,女選手データ!$A:$O,MATCH("姓",女選手データ!$1:$1,0),0)&amp;"　"&amp;VLOOKUP(S40,女選手データ!$A:$O,MATCH("名",女選手データ!$1:$1,0),0))</f>
        <v/>
      </c>
      <c r="U40" s="53" t="str">
        <f>IF(ISERROR(VLOOKUP(S40,女選手データ!$A:$O,MATCH("学年",女選手データ!$1:$1,0),0)),"",VLOOKUP(S40,女選手データ!$A:$O,MATCH("学年",女選手データ!$1:$1,0),0))</f>
        <v/>
      </c>
      <c r="V40" s="113"/>
      <c r="W40" s="114"/>
      <c r="X40" s="134"/>
    </row>
    <row r="41" spans="1:24" ht="9" customHeight="1" x14ac:dyDescent="0.65">
      <c r="C41" s="111"/>
      <c r="D41" s="53" t="str">
        <f>IF(C41="","",VLOOKUP(C41,競技csv!$A:$N,MATCH(D$3,競技csv!$1:$1,0),0))</f>
        <v/>
      </c>
      <c r="E41" s="53" t="str">
        <f>IF(C41="","",VLOOKUP(C41,競技csv!$A:$N,MATCH(E$3,競技csv!$1:$1,0),0))</f>
        <v/>
      </c>
      <c r="F41" s="53" t="str">
        <f>IF(C41="","",VLOOKUP(C41,競技csv!A:N,MATCH("競技名",競技csv!$1:$1,0),0))</f>
        <v/>
      </c>
      <c r="G41" s="62"/>
      <c r="H41" s="113"/>
      <c r="I41" s="53" t="str">
        <f>IF(ISERROR(VLOOKUP(H41,男選手データ!$A:$O,MATCH("姓",男選手データ!$1:$1,0),0)),"",VLOOKUP(H41,男選手データ!$A:$O,MATCH("姓",男選手データ!$1:$1,0),0)&amp;"　"&amp;VLOOKUP(H41,男選手データ!$A:$O,MATCH("名",男選手データ!$1:$1,0),0))</f>
        <v/>
      </c>
      <c r="J41" s="53" t="str">
        <f>IF(ISERROR(VLOOKUP(H41,男選手データ!$A:$O,MATCH("学年",男選手データ!$1:$1,0),0)),"",VLOOKUP(H41,男選手データ!$A:$O,MATCH("学年",男選手データ!$1:$1,0),0))</f>
        <v/>
      </c>
      <c r="K41" s="113"/>
      <c r="L41" s="114"/>
      <c r="M41" s="134"/>
      <c r="N41" s="111"/>
      <c r="O41" s="53" t="str">
        <f>IF(N41="","",VLOOKUP(N41,競技csv!$A:$N,MATCH(O$3,競技csv!$1:$1,0),0))</f>
        <v/>
      </c>
      <c r="P41" s="53" t="str">
        <f>IF(N41="","",VLOOKUP(N41,競技csv!$A:$N,MATCH(P$3,競技csv!$1:$1,0),0))</f>
        <v/>
      </c>
      <c r="Q41" s="53" t="str">
        <f>IF(N41="","",VLOOKUP(N41,競技csv!A:O,MATCH("競技名",競技csv!$1:$1,0),0))</f>
        <v/>
      </c>
      <c r="R41" s="62"/>
      <c r="S41" s="113"/>
      <c r="T41" s="53" t="str">
        <f>IF(ISERROR(VLOOKUP(S41,女選手データ!$A:$O,MATCH("姓",女選手データ!$1:$1,0),0)),"",VLOOKUP(S41,女選手データ!$A:$O,MATCH("姓",女選手データ!$1:$1,0),0)&amp;"　"&amp;VLOOKUP(S41,女選手データ!$A:$O,MATCH("名",女選手データ!$1:$1,0),0))</f>
        <v/>
      </c>
      <c r="U41" s="53" t="str">
        <f>IF(ISERROR(VLOOKUP(S41,女選手データ!$A:$O,MATCH("学年",女選手データ!$1:$1,0),0)),"",VLOOKUP(S41,女選手データ!$A:$O,MATCH("学年",女選手データ!$1:$1,0),0))</f>
        <v/>
      </c>
      <c r="V41" s="113"/>
      <c r="W41" s="114"/>
      <c r="X41" s="134"/>
    </row>
    <row r="42" spans="1:24" ht="9" customHeight="1" x14ac:dyDescent="0.65">
      <c r="C42" s="111"/>
      <c r="D42" s="53" t="str">
        <f>IF(C42="","",VLOOKUP(C42,競技csv!$A:$N,MATCH(D$3,競技csv!$1:$1,0),0))</f>
        <v/>
      </c>
      <c r="E42" s="53" t="str">
        <f>IF(C42="","",VLOOKUP(C42,競技csv!$A:$N,MATCH(E$3,競技csv!$1:$1,0),0))</f>
        <v/>
      </c>
      <c r="F42" s="53" t="str">
        <f>IF(C42="","",VLOOKUP(C42,競技csv!A:N,MATCH("競技名",競技csv!$1:$1,0),0))</f>
        <v/>
      </c>
      <c r="G42" s="62"/>
      <c r="H42" s="113"/>
      <c r="I42" s="53" t="str">
        <f>IF(ISERROR(VLOOKUP(H42,男選手データ!$A:$O,MATCH("姓",男選手データ!$1:$1,0),0)),"",VLOOKUP(H42,男選手データ!$A:$O,MATCH("姓",男選手データ!$1:$1,0),0)&amp;"　"&amp;VLOOKUP(H42,男選手データ!$A:$O,MATCH("名",男選手データ!$1:$1,0),0))</f>
        <v/>
      </c>
      <c r="J42" s="53" t="str">
        <f>IF(ISERROR(VLOOKUP(H42,男選手データ!$A:$O,MATCH("学年",男選手データ!$1:$1,0),0)),"",VLOOKUP(H42,男選手データ!$A:$O,MATCH("学年",男選手データ!$1:$1,0),0))</f>
        <v/>
      </c>
      <c r="K42" s="113"/>
      <c r="L42" s="114"/>
      <c r="M42" s="134"/>
      <c r="N42" s="111"/>
      <c r="O42" s="53" t="str">
        <f>IF(N42="","",VLOOKUP(N42,競技csv!$A:$N,MATCH(O$3,競技csv!$1:$1,0),0))</f>
        <v/>
      </c>
      <c r="P42" s="53" t="str">
        <f>IF(N42="","",VLOOKUP(N42,競技csv!$A:$N,MATCH(P$3,競技csv!$1:$1,0),0))</f>
        <v/>
      </c>
      <c r="Q42" s="53" t="str">
        <f>IF(N42="","",VLOOKUP(N42,競技csv!A:O,MATCH("競技名",競技csv!$1:$1,0),0))</f>
        <v/>
      </c>
      <c r="R42" s="62"/>
      <c r="S42" s="113"/>
      <c r="T42" s="53" t="str">
        <f>IF(ISERROR(VLOOKUP(S42,女選手データ!$A:$O,MATCH("姓",女選手データ!$1:$1,0),0)),"",VLOOKUP(S42,女選手データ!$A:$O,MATCH("姓",女選手データ!$1:$1,0),0)&amp;"　"&amp;VLOOKUP(S42,女選手データ!$A:$O,MATCH("名",女選手データ!$1:$1,0),0))</f>
        <v/>
      </c>
      <c r="U42" s="53" t="str">
        <f>IF(ISERROR(VLOOKUP(S42,女選手データ!$A:$O,MATCH("学年",女選手データ!$1:$1,0),0)),"",VLOOKUP(S42,女選手データ!$A:$O,MATCH("学年",女選手データ!$1:$1,0),0))</f>
        <v/>
      </c>
      <c r="V42" s="113"/>
      <c r="W42" s="114"/>
      <c r="X42" s="134"/>
    </row>
    <row r="43" spans="1:24" ht="9" customHeight="1" x14ac:dyDescent="0.65">
      <c r="C43" s="111"/>
      <c r="D43" s="53" t="str">
        <f>IF(C43="","",VLOOKUP(C43,競技csv!$A:$N,MATCH(D$3,競技csv!$1:$1,0),0))</f>
        <v/>
      </c>
      <c r="E43" s="53" t="str">
        <f>IF(C43="","",VLOOKUP(C43,競技csv!$A:$N,MATCH(E$3,競技csv!$1:$1,0),0))</f>
        <v/>
      </c>
      <c r="F43" s="53" t="str">
        <f>IF(C43="","",VLOOKUP(C43,競技csv!A:N,MATCH("競技名",競技csv!$1:$1,0),0))</f>
        <v/>
      </c>
      <c r="G43" s="62"/>
      <c r="H43" s="113"/>
      <c r="I43" s="53" t="str">
        <f>IF(ISERROR(VLOOKUP(H43,男選手データ!$A:$O,MATCH("姓",男選手データ!$1:$1,0),0)),"",VLOOKUP(H43,男選手データ!$A:$O,MATCH("姓",男選手データ!$1:$1,0),0)&amp;"　"&amp;VLOOKUP(H43,男選手データ!$A:$O,MATCH("名",男選手データ!$1:$1,0),0))</f>
        <v/>
      </c>
      <c r="J43" s="53" t="str">
        <f>IF(ISERROR(VLOOKUP(H43,男選手データ!$A:$O,MATCH("学年",男選手データ!$1:$1,0),0)),"",VLOOKUP(H43,男選手データ!$A:$O,MATCH("学年",男選手データ!$1:$1,0),0))</f>
        <v/>
      </c>
      <c r="K43" s="113"/>
      <c r="L43" s="114"/>
      <c r="M43" s="134"/>
      <c r="N43" s="111"/>
      <c r="O43" s="53" t="str">
        <f>IF(N43="","",VLOOKUP(N43,競技csv!$A:$N,MATCH(O$3,競技csv!$1:$1,0),0))</f>
        <v/>
      </c>
      <c r="P43" s="53" t="str">
        <f>IF(N43="","",VLOOKUP(N43,競技csv!$A:$N,MATCH(P$3,競技csv!$1:$1,0),0))</f>
        <v/>
      </c>
      <c r="Q43" s="53" t="str">
        <f>IF(N43="","",VLOOKUP(N43,競技csv!A:O,MATCH("競技名",競技csv!$1:$1,0),0))</f>
        <v/>
      </c>
      <c r="R43" s="62"/>
      <c r="S43" s="113"/>
      <c r="T43" s="53" t="str">
        <f>IF(ISERROR(VLOOKUP(S43,女選手データ!$A:$O,MATCH("姓",女選手データ!$1:$1,0),0)),"",VLOOKUP(S43,女選手データ!$A:$O,MATCH("姓",女選手データ!$1:$1,0),0)&amp;"　"&amp;VLOOKUP(S43,女選手データ!$A:$O,MATCH("名",女選手データ!$1:$1,0),0))</f>
        <v/>
      </c>
      <c r="U43" s="53" t="str">
        <f>IF(ISERROR(VLOOKUP(S43,女選手データ!$A:$O,MATCH("学年",女選手データ!$1:$1,0),0)),"",VLOOKUP(S43,女選手データ!$A:$O,MATCH("学年",女選手データ!$1:$1,0),0))</f>
        <v/>
      </c>
      <c r="V43" s="113"/>
      <c r="W43" s="114"/>
      <c r="X43" s="134"/>
    </row>
    <row r="44" spans="1:24" ht="9" customHeight="1" x14ac:dyDescent="0.65">
      <c r="C44" s="111"/>
      <c r="D44" s="53" t="str">
        <f>IF(C44="","",VLOOKUP(C44,競技csv!$A:$N,MATCH(D$3,競技csv!$1:$1,0),0))</f>
        <v/>
      </c>
      <c r="E44" s="53" t="str">
        <f>IF(C44="","",VLOOKUP(C44,競技csv!$A:$N,MATCH(E$3,競技csv!$1:$1,0),0))</f>
        <v/>
      </c>
      <c r="F44" s="53" t="str">
        <f>IF(C44="","",VLOOKUP(C44,競技csv!A:N,MATCH("競技名",競技csv!$1:$1,0),0))</f>
        <v/>
      </c>
      <c r="G44" s="62"/>
      <c r="H44" s="113"/>
      <c r="I44" s="53" t="str">
        <f>IF(ISERROR(VLOOKUP(H44,男選手データ!$A:$O,MATCH("姓",男選手データ!$1:$1,0),0)),"",VLOOKUP(H44,男選手データ!$A:$O,MATCH("姓",男選手データ!$1:$1,0),0)&amp;"　"&amp;VLOOKUP(H44,男選手データ!$A:$O,MATCH("名",男選手データ!$1:$1,0),0))</f>
        <v/>
      </c>
      <c r="J44" s="53" t="str">
        <f>IF(ISERROR(VLOOKUP(H44,男選手データ!$A:$O,MATCH("学年",男選手データ!$1:$1,0),0)),"",VLOOKUP(H44,男選手データ!$A:$O,MATCH("学年",男選手データ!$1:$1,0),0))</f>
        <v/>
      </c>
      <c r="K44" s="113"/>
      <c r="L44" s="114"/>
      <c r="M44" s="134"/>
      <c r="N44" s="111"/>
      <c r="O44" s="53" t="str">
        <f>IF(N44="","",VLOOKUP(N44,競技csv!$A:$N,MATCH(O$3,競技csv!$1:$1,0),0))</f>
        <v/>
      </c>
      <c r="P44" s="53" t="str">
        <f>IF(N44="","",VLOOKUP(N44,競技csv!$A:$N,MATCH(P$3,競技csv!$1:$1,0),0))</f>
        <v/>
      </c>
      <c r="Q44" s="53" t="str">
        <f>IF(N44="","",VLOOKUP(N44,競技csv!A:O,MATCH("競技名",競技csv!$1:$1,0),0))</f>
        <v/>
      </c>
      <c r="R44" s="62"/>
      <c r="S44" s="113"/>
      <c r="T44" s="53" t="str">
        <f>IF(ISERROR(VLOOKUP(S44,女選手データ!$A:$O,MATCH("姓",女選手データ!$1:$1,0),0)),"",VLOOKUP(S44,女選手データ!$A:$O,MATCH("姓",女選手データ!$1:$1,0),0)&amp;"　"&amp;VLOOKUP(S44,女選手データ!$A:$O,MATCH("名",女選手データ!$1:$1,0),0))</f>
        <v/>
      </c>
      <c r="U44" s="53" t="str">
        <f>IF(ISERROR(VLOOKUP(S44,女選手データ!$A:$O,MATCH("学年",女選手データ!$1:$1,0),0)),"",VLOOKUP(S44,女選手データ!$A:$O,MATCH("学年",女選手データ!$1:$1,0),0))</f>
        <v/>
      </c>
      <c r="V44" s="113"/>
      <c r="W44" s="114"/>
      <c r="X44" s="134"/>
    </row>
    <row r="45" spans="1:24" ht="9" customHeight="1" x14ac:dyDescent="0.65">
      <c r="C45" s="111"/>
      <c r="D45" s="53" t="str">
        <f>IF(C45="","",VLOOKUP(C45,競技csv!$A:$N,MATCH(D$3,競技csv!$1:$1,0),0))</f>
        <v/>
      </c>
      <c r="E45" s="53" t="str">
        <f>IF(C45="","",VLOOKUP(C45,競技csv!$A:$N,MATCH(E$3,競技csv!$1:$1,0),0))</f>
        <v/>
      </c>
      <c r="F45" s="53" t="str">
        <f>IF(C45="","",VLOOKUP(C45,競技csv!A:N,MATCH("競技名",競技csv!$1:$1,0),0))</f>
        <v/>
      </c>
      <c r="G45" s="62"/>
      <c r="H45" s="113"/>
      <c r="I45" s="53" t="str">
        <f>IF(ISERROR(VLOOKUP(H45,男選手データ!$A:$O,MATCH("姓",男選手データ!$1:$1,0),0)),"",VLOOKUP(H45,男選手データ!$A:$O,MATCH("姓",男選手データ!$1:$1,0),0)&amp;"　"&amp;VLOOKUP(H45,男選手データ!$A:$O,MATCH("名",男選手データ!$1:$1,0),0))</f>
        <v/>
      </c>
      <c r="J45" s="53" t="str">
        <f>IF(ISERROR(VLOOKUP(H45,男選手データ!$A:$O,MATCH("学年",男選手データ!$1:$1,0),0)),"",VLOOKUP(H45,男選手データ!$A:$O,MATCH("学年",男選手データ!$1:$1,0),0))</f>
        <v/>
      </c>
      <c r="K45" s="113"/>
      <c r="L45" s="114"/>
      <c r="M45" s="134"/>
      <c r="N45" s="111"/>
      <c r="O45" s="53" t="str">
        <f>IF(N45="","",VLOOKUP(N45,競技csv!$A:$N,MATCH(O$3,競技csv!$1:$1,0),0))</f>
        <v/>
      </c>
      <c r="P45" s="53" t="str">
        <f>IF(N45="","",VLOOKUP(N45,競技csv!$A:$N,MATCH(P$3,競技csv!$1:$1,0),0))</f>
        <v/>
      </c>
      <c r="Q45" s="53" t="str">
        <f>IF(N45="","",VLOOKUP(N45,競技csv!A:O,MATCH("競技名",競技csv!$1:$1,0),0))</f>
        <v/>
      </c>
      <c r="R45" s="62"/>
      <c r="S45" s="113"/>
      <c r="T45" s="53" t="str">
        <f>IF(ISERROR(VLOOKUP(S45,女選手データ!$A:$O,MATCH("姓",女選手データ!$1:$1,0),0)),"",VLOOKUP(S45,女選手データ!$A:$O,MATCH("姓",女選手データ!$1:$1,0),0)&amp;"　"&amp;VLOOKUP(S45,女選手データ!$A:$O,MATCH("名",女選手データ!$1:$1,0),0))</f>
        <v/>
      </c>
      <c r="U45" s="53" t="str">
        <f>IF(ISERROR(VLOOKUP(S45,女選手データ!$A:$O,MATCH("学年",女選手データ!$1:$1,0),0)),"",VLOOKUP(S45,女選手データ!$A:$O,MATCH("学年",女選手データ!$1:$1,0),0))</f>
        <v/>
      </c>
      <c r="V45" s="113"/>
      <c r="W45" s="114"/>
      <c r="X45" s="134"/>
    </row>
    <row r="46" spans="1:24" ht="9" customHeight="1" x14ac:dyDescent="0.65">
      <c r="C46" s="111"/>
      <c r="D46" s="53" t="str">
        <f>IF(C46="","",VLOOKUP(C46,競技csv!$A:$N,MATCH(D$3,競技csv!$1:$1,0),0))</f>
        <v/>
      </c>
      <c r="E46" s="53" t="str">
        <f>IF(C46="","",VLOOKUP(C46,競技csv!$A:$N,MATCH(E$3,競技csv!$1:$1,0),0))</f>
        <v/>
      </c>
      <c r="F46" s="53" t="str">
        <f>IF(C46="","",VLOOKUP(C46,競技csv!A:N,MATCH("競技名",競技csv!$1:$1,0),0))</f>
        <v/>
      </c>
      <c r="G46" s="62"/>
      <c r="H46" s="113"/>
      <c r="I46" s="53" t="str">
        <f>IF(ISERROR(VLOOKUP(H46,男選手データ!$A:$O,MATCH("姓",男選手データ!$1:$1,0),0)),"",VLOOKUP(H46,男選手データ!$A:$O,MATCH("姓",男選手データ!$1:$1,0),0)&amp;"　"&amp;VLOOKUP(H46,男選手データ!$A:$O,MATCH("名",男選手データ!$1:$1,0),0))</f>
        <v/>
      </c>
      <c r="J46" s="53" t="str">
        <f>IF(ISERROR(VLOOKUP(H46,男選手データ!$A:$O,MATCH("学年",男選手データ!$1:$1,0),0)),"",VLOOKUP(H46,男選手データ!$A:$O,MATCH("学年",男選手データ!$1:$1,0),0))</f>
        <v/>
      </c>
      <c r="K46" s="113"/>
      <c r="L46" s="114"/>
      <c r="M46" s="134"/>
      <c r="N46" s="111"/>
      <c r="O46" s="53" t="str">
        <f>IF(N46="","",VLOOKUP(N46,競技csv!$A:$N,MATCH(O$3,競技csv!$1:$1,0),0))</f>
        <v/>
      </c>
      <c r="P46" s="53" t="str">
        <f>IF(N46="","",VLOOKUP(N46,競技csv!$A:$N,MATCH(P$3,競技csv!$1:$1,0),0))</f>
        <v/>
      </c>
      <c r="Q46" s="53" t="str">
        <f>IF(N46="","",VLOOKUP(N46,競技csv!A:O,MATCH("競技名",競技csv!$1:$1,0),0))</f>
        <v/>
      </c>
      <c r="R46" s="126"/>
      <c r="S46" s="113"/>
      <c r="T46" s="53" t="str">
        <f>IF(ISERROR(VLOOKUP(S46,女選手データ!$A:$O,MATCH("姓",女選手データ!$1:$1,0),0)),"",VLOOKUP(S46,女選手データ!$A:$O,MATCH("姓",女選手データ!$1:$1,0),0)&amp;"　"&amp;VLOOKUP(S46,女選手データ!$A:$O,MATCH("名",女選手データ!$1:$1,0),0))</f>
        <v/>
      </c>
      <c r="U46" s="53" t="str">
        <f>IF(ISERROR(VLOOKUP(S46,女選手データ!$A:$O,MATCH("学年",女選手データ!$1:$1,0),0)),"",VLOOKUP(S46,女選手データ!$A:$O,MATCH("学年",女選手データ!$1:$1,0),0))</f>
        <v/>
      </c>
      <c r="V46" s="113"/>
      <c r="W46" s="114"/>
      <c r="X46" s="134"/>
    </row>
    <row r="47" spans="1:24" ht="9" customHeight="1" x14ac:dyDescent="0.65">
      <c r="C47" s="111"/>
      <c r="D47" s="53" t="str">
        <f>IF(C47="","",VLOOKUP(C47,競技csv!$A:$N,MATCH(D$3,競技csv!$1:$1,0),0))</f>
        <v/>
      </c>
      <c r="E47" s="53" t="str">
        <f>IF(C47="","",VLOOKUP(C47,競技csv!$A:$N,MATCH(E$3,競技csv!$1:$1,0),0))</f>
        <v/>
      </c>
      <c r="F47" s="53" t="str">
        <f>IF(C47="","",VLOOKUP(C47,競技csv!A:N,MATCH("競技名",競技csv!$1:$1,0),0))</f>
        <v/>
      </c>
      <c r="G47" s="62"/>
      <c r="H47" s="113"/>
      <c r="I47" s="53" t="str">
        <f>IF(ISERROR(VLOOKUP(H47,男選手データ!$A:$O,MATCH("姓",男選手データ!$1:$1,0),0)),"",VLOOKUP(H47,男選手データ!$A:$O,MATCH("姓",男選手データ!$1:$1,0),0)&amp;"　"&amp;VLOOKUP(H47,男選手データ!$A:$O,MATCH("名",男選手データ!$1:$1,0),0))</f>
        <v/>
      </c>
      <c r="J47" s="53" t="str">
        <f>IF(ISERROR(VLOOKUP(H47,男選手データ!$A:$O,MATCH("学年",男選手データ!$1:$1,0),0)),"",VLOOKUP(H47,男選手データ!$A:$O,MATCH("学年",男選手データ!$1:$1,0),0))</f>
        <v/>
      </c>
      <c r="K47" s="113"/>
      <c r="L47" s="114"/>
      <c r="M47" s="134"/>
      <c r="N47" s="111"/>
      <c r="O47" s="53" t="str">
        <f>IF(N47="","",VLOOKUP(N47,競技csv!$A:$N,MATCH(O$3,競技csv!$1:$1,0),0))</f>
        <v/>
      </c>
      <c r="P47" s="53" t="str">
        <f>IF(N47="","",VLOOKUP(N47,競技csv!$A:$N,MATCH(P$3,競技csv!$1:$1,0),0))</f>
        <v/>
      </c>
      <c r="Q47" s="53" t="str">
        <f>IF(N47="","",VLOOKUP(N47,競技csv!A:O,MATCH("競技名",競技csv!$1:$1,0),0))</f>
        <v/>
      </c>
      <c r="R47" s="62"/>
      <c r="S47" s="113"/>
      <c r="T47" s="53" t="str">
        <f>IF(ISERROR(VLOOKUP(S47,女選手データ!$A:$O,MATCH("姓",女選手データ!$1:$1,0),0)),"",VLOOKUP(S47,女選手データ!$A:$O,MATCH("姓",女選手データ!$1:$1,0),0)&amp;"　"&amp;VLOOKUP(S47,女選手データ!$A:$O,MATCH("名",女選手データ!$1:$1,0),0))</f>
        <v/>
      </c>
      <c r="U47" s="53" t="str">
        <f>IF(ISERROR(VLOOKUP(S47,女選手データ!$A:$O,MATCH("学年",女選手データ!$1:$1,0),0)),"",VLOOKUP(S47,女選手データ!$A:$O,MATCH("学年",女選手データ!$1:$1,0),0))</f>
        <v/>
      </c>
      <c r="V47" s="113"/>
      <c r="W47" s="114"/>
      <c r="X47" s="134"/>
    </row>
    <row r="48" spans="1:24" ht="9" customHeight="1" x14ac:dyDescent="0.65">
      <c r="C48" s="111"/>
      <c r="D48" s="53" t="str">
        <f>IF(C48="","",VLOOKUP(C48,競技csv!$A:$N,MATCH(D$3,競技csv!$1:$1,0),0))</f>
        <v/>
      </c>
      <c r="E48" s="53" t="str">
        <f>IF(C48="","",VLOOKUP(C48,競技csv!$A:$N,MATCH(E$3,競技csv!$1:$1,0),0))</f>
        <v/>
      </c>
      <c r="F48" s="53" t="str">
        <f>IF(C48="","",VLOOKUP(C48,競技csv!A:N,MATCH("競技名",競技csv!$1:$1,0),0))</f>
        <v/>
      </c>
      <c r="G48" s="62"/>
      <c r="H48" s="113"/>
      <c r="I48" s="53" t="str">
        <f>IF(ISERROR(VLOOKUP(H48,男選手データ!$A:$O,MATCH("姓",男選手データ!$1:$1,0),0)),"",VLOOKUP(H48,男選手データ!$A:$O,MATCH("姓",男選手データ!$1:$1,0),0)&amp;"　"&amp;VLOOKUP(H48,男選手データ!$A:$O,MATCH("名",男選手データ!$1:$1,0),0))</f>
        <v/>
      </c>
      <c r="J48" s="53" t="str">
        <f>IF(ISERROR(VLOOKUP(H48,男選手データ!$A:$O,MATCH("学年",男選手データ!$1:$1,0),0)),"",VLOOKUP(H48,男選手データ!$A:$O,MATCH("学年",男選手データ!$1:$1,0),0))</f>
        <v/>
      </c>
      <c r="K48" s="113"/>
      <c r="L48" s="114"/>
      <c r="M48" s="134"/>
      <c r="N48" s="111"/>
      <c r="O48" s="53" t="str">
        <f>IF(N48="","",VLOOKUP(N48,競技csv!$A:$N,MATCH(O$3,競技csv!$1:$1,0),0))</f>
        <v/>
      </c>
      <c r="P48" s="53" t="str">
        <f>IF(N48="","",VLOOKUP(N48,競技csv!$A:$N,MATCH(P$3,競技csv!$1:$1,0),0))</f>
        <v/>
      </c>
      <c r="Q48" s="53" t="str">
        <f>IF(N48="","",VLOOKUP(N48,競技csv!A:O,MATCH("競技名",競技csv!$1:$1,0),0))</f>
        <v/>
      </c>
      <c r="R48" s="62"/>
      <c r="S48" s="113"/>
      <c r="T48" s="53" t="str">
        <f>IF(ISERROR(VLOOKUP(S48,女選手データ!$A:$O,MATCH("姓",女選手データ!$1:$1,0),0)),"",VLOOKUP(S48,女選手データ!$A:$O,MATCH("姓",女選手データ!$1:$1,0),0)&amp;"　"&amp;VLOOKUP(S48,女選手データ!$A:$O,MATCH("名",女選手データ!$1:$1,0),0))</f>
        <v/>
      </c>
      <c r="U48" s="53" t="str">
        <f>IF(ISERROR(VLOOKUP(S48,女選手データ!$A:$O,MATCH("学年",女選手データ!$1:$1,0),0)),"",VLOOKUP(S48,女選手データ!$A:$O,MATCH("学年",女選手データ!$1:$1,0),0))</f>
        <v/>
      </c>
      <c r="V48" s="113"/>
      <c r="W48" s="114"/>
      <c r="X48" s="134"/>
    </row>
    <row r="49" spans="3:24" ht="9" customHeight="1" x14ac:dyDescent="0.65">
      <c r="C49" s="111"/>
      <c r="D49" s="53" t="str">
        <f>IF(C49="","",VLOOKUP(C49,競技csv!$A:$N,MATCH(D$3,競技csv!$1:$1,0),0))</f>
        <v/>
      </c>
      <c r="E49" s="53" t="str">
        <f>IF(C49="","",VLOOKUP(C49,競技csv!$A:$N,MATCH(E$3,競技csv!$1:$1,0),0))</f>
        <v/>
      </c>
      <c r="F49" s="53" t="str">
        <f>IF(C49="","",VLOOKUP(C49,競技csv!A:N,MATCH("競技名",競技csv!$1:$1,0),0))</f>
        <v/>
      </c>
      <c r="G49" s="62"/>
      <c r="H49" s="113"/>
      <c r="I49" s="53" t="str">
        <f>IF(ISERROR(VLOOKUP(H49,男選手データ!$A:$O,MATCH("姓",男選手データ!$1:$1,0),0)),"",VLOOKUP(H49,男選手データ!$A:$O,MATCH("姓",男選手データ!$1:$1,0),0)&amp;"　"&amp;VLOOKUP(H49,男選手データ!$A:$O,MATCH("名",男選手データ!$1:$1,0),0))</f>
        <v/>
      </c>
      <c r="J49" s="53" t="str">
        <f>IF(ISERROR(VLOOKUP(H49,男選手データ!$A:$O,MATCH("学年",男選手データ!$1:$1,0),0)),"",VLOOKUP(H49,男選手データ!$A:$O,MATCH("学年",男選手データ!$1:$1,0),0))</f>
        <v/>
      </c>
      <c r="K49" s="113"/>
      <c r="L49" s="114"/>
      <c r="M49" s="134"/>
      <c r="N49" s="111"/>
      <c r="O49" s="53" t="str">
        <f>IF(N49="","",VLOOKUP(N49,競技csv!$A:$N,MATCH(O$3,競技csv!$1:$1,0),0))</f>
        <v/>
      </c>
      <c r="P49" s="53" t="str">
        <f>IF(N49="","",VLOOKUP(N49,競技csv!$A:$N,MATCH(P$3,競技csv!$1:$1,0),0))</f>
        <v/>
      </c>
      <c r="Q49" s="53" t="str">
        <f>IF(N49="","",VLOOKUP(N49,競技csv!A:O,MATCH("競技名",競技csv!$1:$1,0),0))</f>
        <v/>
      </c>
      <c r="R49" s="62"/>
      <c r="S49" s="113"/>
      <c r="T49" s="53" t="str">
        <f>IF(ISERROR(VLOOKUP(S49,女選手データ!$A:$O,MATCH("姓",女選手データ!$1:$1,0),0)),"",VLOOKUP(S49,女選手データ!$A:$O,MATCH("姓",女選手データ!$1:$1,0),0)&amp;"　"&amp;VLOOKUP(S49,女選手データ!$A:$O,MATCH("名",女選手データ!$1:$1,0),0))</f>
        <v/>
      </c>
      <c r="U49" s="53" t="str">
        <f>IF(ISERROR(VLOOKUP(S49,女選手データ!$A:$O,MATCH("学年",女選手データ!$1:$1,0),0)),"",VLOOKUP(S49,女選手データ!$A:$O,MATCH("学年",女選手データ!$1:$1,0),0))</f>
        <v/>
      </c>
      <c r="V49" s="113"/>
      <c r="W49" s="114"/>
      <c r="X49" s="134"/>
    </row>
    <row r="50" spans="3:24" ht="9" customHeight="1" x14ac:dyDescent="0.65">
      <c r="C50" s="111"/>
      <c r="D50" s="53" t="str">
        <f>IF(C50="","",VLOOKUP(C50,競技csv!$A:$N,MATCH(D$3,競技csv!$1:$1,0),0))</f>
        <v/>
      </c>
      <c r="E50" s="53" t="str">
        <f>IF(C50="","",VLOOKUP(C50,競技csv!$A:$N,MATCH(E$3,競技csv!$1:$1,0),0))</f>
        <v/>
      </c>
      <c r="F50" s="53" t="str">
        <f>IF(C50="","",VLOOKUP(C50,競技csv!A:N,MATCH("競技名",競技csv!$1:$1,0),0))</f>
        <v/>
      </c>
      <c r="G50" s="62"/>
      <c r="H50" s="113"/>
      <c r="I50" s="53" t="str">
        <f>IF(ISERROR(VLOOKUP(H50,男選手データ!$A:$O,MATCH("姓",男選手データ!$1:$1,0),0)),"",VLOOKUP(H50,男選手データ!$A:$O,MATCH("姓",男選手データ!$1:$1,0),0)&amp;"　"&amp;VLOOKUP(H50,男選手データ!$A:$O,MATCH("名",男選手データ!$1:$1,0),0))</f>
        <v/>
      </c>
      <c r="J50" s="53" t="str">
        <f>IF(ISERROR(VLOOKUP(H50,男選手データ!$A:$O,MATCH("学年",男選手データ!$1:$1,0),0)),"",VLOOKUP(H50,男選手データ!$A:$O,MATCH("学年",男選手データ!$1:$1,0),0))</f>
        <v/>
      </c>
      <c r="K50" s="113"/>
      <c r="L50" s="114"/>
      <c r="M50" s="134"/>
      <c r="N50" s="111"/>
      <c r="O50" s="53" t="str">
        <f>IF(N50="","",VLOOKUP(N50,競技csv!$A:$N,MATCH(O$3,競技csv!$1:$1,0),0))</f>
        <v/>
      </c>
      <c r="P50" s="53" t="str">
        <f>IF(N50="","",VLOOKUP(N50,競技csv!$A:$N,MATCH(P$3,競技csv!$1:$1,0),0))</f>
        <v/>
      </c>
      <c r="Q50" s="53" t="str">
        <f>IF(N50="","",VLOOKUP(N50,競技csv!A:O,MATCH("競技名",競技csv!$1:$1,0),0))</f>
        <v/>
      </c>
      <c r="R50" s="62"/>
      <c r="S50" s="113"/>
      <c r="T50" s="53" t="str">
        <f>IF(ISERROR(VLOOKUP(S50,女選手データ!$A:$O,MATCH("姓",女選手データ!$1:$1,0),0)),"",VLOOKUP(S50,女選手データ!$A:$O,MATCH("姓",女選手データ!$1:$1,0),0)&amp;"　"&amp;VLOOKUP(S50,女選手データ!$A:$O,MATCH("名",女選手データ!$1:$1,0),0))</f>
        <v/>
      </c>
      <c r="U50" s="53" t="str">
        <f>IF(ISERROR(VLOOKUP(S50,女選手データ!$A:$O,MATCH("学年",女選手データ!$1:$1,0),0)),"",VLOOKUP(S50,女選手データ!$A:$O,MATCH("学年",女選手データ!$1:$1,0),0))</f>
        <v/>
      </c>
      <c r="V50" s="113"/>
      <c r="W50" s="114"/>
      <c r="X50" s="115"/>
    </row>
    <row r="51" spans="3:24" ht="9" customHeight="1" x14ac:dyDescent="0.65">
      <c r="C51" s="111"/>
      <c r="D51" s="53" t="str">
        <f>IF(C51="","",VLOOKUP(C51,競技csv!$A:$N,MATCH(D$3,競技csv!$1:$1,0),0))</f>
        <v/>
      </c>
      <c r="E51" s="53" t="str">
        <f>IF(C51="","",VLOOKUP(C51,競技csv!$A:$N,MATCH(E$3,競技csv!$1:$1,0),0))</f>
        <v/>
      </c>
      <c r="F51" s="53" t="str">
        <f>IF(C51="","",VLOOKUP(C51,競技csv!A:N,MATCH("競技名",競技csv!$1:$1,0),0))</f>
        <v/>
      </c>
      <c r="G51" s="62"/>
      <c r="H51" s="113"/>
      <c r="I51" s="53" t="str">
        <f>IF(ISERROR(VLOOKUP(H51,男選手データ!$A:$O,MATCH("姓",男選手データ!$1:$1,0),0)),"",VLOOKUP(H51,男選手データ!$A:$O,MATCH("姓",男選手データ!$1:$1,0),0)&amp;"　"&amp;VLOOKUP(H51,男選手データ!$A:$O,MATCH("名",男選手データ!$1:$1,0),0))</f>
        <v/>
      </c>
      <c r="J51" s="53" t="str">
        <f>IF(ISERROR(VLOOKUP(H51,男選手データ!$A:$O,MATCH("学年",男選手データ!$1:$1,0),0)),"",VLOOKUP(H51,男選手データ!$A:$O,MATCH("学年",男選手データ!$1:$1,0),0))</f>
        <v/>
      </c>
      <c r="K51" s="113"/>
      <c r="L51" s="114"/>
      <c r="M51" s="134"/>
      <c r="N51" s="111"/>
      <c r="O51" s="53" t="str">
        <f>IF(N51="","",VLOOKUP(N51,競技csv!$A:$N,MATCH(O$3,競技csv!$1:$1,0),0))</f>
        <v/>
      </c>
      <c r="P51" s="53" t="str">
        <f>IF(N51="","",VLOOKUP(N51,競技csv!$A:$N,MATCH(P$3,競技csv!$1:$1,0),0))</f>
        <v/>
      </c>
      <c r="Q51" s="53" t="str">
        <f>IF(N51="","",VLOOKUP(N51,競技csv!A:O,MATCH("競技名",競技csv!$1:$1,0),0))</f>
        <v/>
      </c>
      <c r="R51" s="62"/>
      <c r="S51" s="113"/>
      <c r="T51" s="53" t="str">
        <f>IF(ISERROR(VLOOKUP(S51,女選手データ!$A:$O,MATCH("姓",女選手データ!$1:$1,0),0)),"",VLOOKUP(S51,女選手データ!$A:$O,MATCH("姓",女選手データ!$1:$1,0),0)&amp;"　"&amp;VLOOKUP(S51,女選手データ!$A:$O,MATCH("名",女選手データ!$1:$1,0),0))</f>
        <v/>
      </c>
      <c r="U51" s="53" t="str">
        <f>IF(ISERROR(VLOOKUP(S51,女選手データ!$A:$O,MATCH("学年",女選手データ!$1:$1,0),0)),"",VLOOKUP(S51,女選手データ!$A:$O,MATCH("学年",女選手データ!$1:$1,0),0))</f>
        <v/>
      </c>
      <c r="V51" s="113"/>
      <c r="W51" s="114"/>
      <c r="X51" s="115"/>
    </row>
    <row r="52" spans="3:24" ht="9" customHeight="1" x14ac:dyDescent="0.65">
      <c r="C52" s="111"/>
      <c r="D52" s="53" t="str">
        <f>IF(C52="","",VLOOKUP(C52,競技csv!$A:$N,MATCH(D$3,競技csv!$1:$1,0),0))</f>
        <v/>
      </c>
      <c r="E52" s="53" t="str">
        <f>IF(C52="","",VLOOKUP(C52,競技csv!$A:$N,MATCH(E$3,競技csv!$1:$1,0),0))</f>
        <v/>
      </c>
      <c r="F52" s="53" t="str">
        <f>IF(C52="","",VLOOKUP(C52,競技csv!A:N,MATCH("競技名",競技csv!$1:$1,0),0))</f>
        <v/>
      </c>
      <c r="G52" s="62"/>
      <c r="H52" s="113"/>
      <c r="I52" s="53" t="str">
        <f>IF(ISERROR(VLOOKUP(H52,男選手データ!$A:$O,MATCH("姓",男選手データ!$1:$1,0),0)),"",VLOOKUP(H52,男選手データ!$A:$O,MATCH("姓",男選手データ!$1:$1,0),0)&amp;"　"&amp;VLOOKUP(H52,男選手データ!$A:$O,MATCH("名",男選手データ!$1:$1,0),0))</f>
        <v/>
      </c>
      <c r="J52" s="53" t="str">
        <f>IF(ISERROR(VLOOKUP(H52,男選手データ!$A:$O,MATCH("学年",男選手データ!$1:$1,0),0)),"",VLOOKUP(H52,男選手データ!$A:$O,MATCH("学年",男選手データ!$1:$1,0),0))</f>
        <v/>
      </c>
      <c r="K52" s="113"/>
      <c r="L52" s="114"/>
      <c r="M52" s="134"/>
      <c r="N52" s="111"/>
      <c r="O52" s="53" t="str">
        <f>IF(N52="","",VLOOKUP(N52,競技csv!$A:$N,MATCH(O$3,競技csv!$1:$1,0),0))</f>
        <v/>
      </c>
      <c r="P52" s="53" t="str">
        <f>IF(N52="","",VLOOKUP(N52,競技csv!$A:$N,MATCH(P$3,競技csv!$1:$1,0),0))</f>
        <v/>
      </c>
      <c r="Q52" s="53" t="str">
        <f>IF(N52="","",VLOOKUP(N52,競技csv!A:O,MATCH("競技名",競技csv!$1:$1,0),0))</f>
        <v/>
      </c>
      <c r="R52" s="62"/>
      <c r="S52" s="113"/>
      <c r="T52" s="53" t="str">
        <f>IF(ISERROR(VLOOKUP(S52,女選手データ!$A:$O,MATCH("姓",女選手データ!$1:$1,0),0)),"",VLOOKUP(S52,女選手データ!$A:$O,MATCH("姓",女選手データ!$1:$1,0),0)&amp;"　"&amp;VLOOKUP(S52,女選手データ!$A:$O,MATCH("名",女選手データ!$1:$1,0),0))</f>
        <v/>
      </c>
      <c r="U52" s="53" t="str">
        <f>IF(ISERROR(VLOOKUP(S52,女選手データ!$A:$O,MATCH("学年",女選手データ!$1:$1,0),0)),"",VLOOKUP(S52,女選手データ!$A:$O,MATCH("学年",女選手データ!$1:$1,0),0))</f>
        <v/>
      </c>
      <c r="V52" s="113"/>
      <c r="W52" s="114"/>
      <c r="X52" s="115"/>
    </row>
    <row r="53" spans="3:24" ht="9" customHeight="1" x14ac:dyDescent="0.65">
      <c r="C53" s="111"/>
      <c r="D53" s="53" t="str">
        <f>IF(C53="","",VLOOKUP(C53,競技csv!$A:$N,MATCH(D$3,競技csv!$1:$1,0),0))</f>
        <v/>
      </c>
      <c r="E53" s="53" t="str">
        <f>IF(C53="","",VLOOKUP(C53,競技csv!$A:$N,MATCH(E$3,競技csv!$1:$1,0),0))</f>
        <v/>
      </c>
      <c r="F53" s="53" t="str">
        <f>IF(C53="","",VLOOKUP(C53,競技csv!A:N,MATCH("競技名",競技csv!$1:$1,0),0))</f>
        <v/>
      </c>
      <c r="G53" s="62"/>
      <c r="H53" s="113"/>
      <c r="I53" s="53" t="str">
        <f>IF(ISERROR(VLOOKUP(H53,男選手データ!$A:$O,MATCH("姓",男選手データ!$1:$1,0),0)),"",VLOOKUP(H53,男選手データ!$A:$O,MATCH("姓",男選手データ!$1:$1,0),0)&amp;"　"&amp;VLOOKUP(H53,男選手データ!$A:$O,MATCH("名",男選手データ!$1:$1,0),0))</f>
        <v/>
      </c>
      <c r="J53" s="53" t="str">
        <f>IF(ISERROR(VLOOKUP(H53,男選手データ!$A:$O,MATCH("学年",男選手データ!$1:$1,0),0)),"",VLOOKUP(H53,男選手データ!$A:$O,MATCH("学年",男選手データ!$1:$1,0),0))</f>
        <v/>
      </c>
      <c r="K53" s="113"/>
      <c r="L53" s="114"/>
      <c r="M53" s="134"/>
      <c r="N53" s="111"/>
      <c r="O53" s="53" t="str">
        <f>IF(N53="","",VLOOKUP(N53,競技csv!$A:$N,MATCH(O$3,競技csv!$1:$1,0),0))</f>
        <v/>
      </c>
      <c r="P53" s="53" t="str">
        <f>IF(N53="","",VLOOKUP(N53,競技csv!$A:$N,MATCH(P$3,競技csv!$1:$1,0),0))</f>
        <v/>
      </c>
      <c r="Q53" s="53" t="str">
        <f>IF(N53="","",VLOOKUP(N53,競技csv!A:O,MATCH("競技名",競技csv!$1:$1,0),0))</f>
        <v/>
      </c>
      <c r="R53" s="62"/>
      <c r="S53" s="113"/>
      <c r="T53" s="53" t="str">
        <f>IF(ISERROR(VLOOKUP(S53,女選手データ!$A:$O,MATCH("姓",女選手データ!$1:$1,0),0)),"",VLOOKUP(S53,女選手データ!$A:$O,MATCH("姓",女選手データ!$1:$1,0),0)&amp;"　"&amp;VLOOKUP(S53,女選手データ!$A:$O,MATCH("名",女選手データ!$1:$1,0),0))</f>
        <v/>
      </c>
      <c r="U53" s="53" t="str">
        <f>IF(ISERROR(VLOOKUP(S53,女選手データ!$A:$O,MATCH("学年",女選手データ!$1:$1,0),0)),"",VLOOKUP(S53,女選手データ!$A:$O,MATCH("学年",女選手データ!$1:$1,0),0))</f>
        <v/>
      </c>
      <c r="V53" s="113"/>
      <c r="W53" s="114"/>
      <c r="X53" s="115"/>
    </row>
    <row r="54" spans="3:24" ht="9" customHeight="1" x14ac:dyDescent="0.65">
      <c r="C54" s="111"/>
      <c r="D54" s="53" t="str">
        <f>IF(C54="","",VLOOKUP(C54,競技csv!$A:$N,MATCH(D$3,競技csv!$1:$1,0),0))</f>
        <v/>
      </c>
      <c r="E54" s="53" t="str">
        <f>IF(C54="","",VLOOKUP(C54,競技csv!$A:$N,MATCH(E$3,競技csv!$1:$1,0),0))</f>
        <v/>
      </c>
      <c r="F54" s="53" t="str">
        <f>IF(C54="","",VLOOKUP(C54,競技csv!A:N,MATCH("競技名",競技csv!$1:$1,0),0))</f>
        <v/>
      </c>
      <c r="G54" s="62"/>
      <c r="H54" s="113"/>
      <c r="I54" s="53" t="str">
        <f>IF(ISERROR(VLOOKUP(H54,男選手データ!$A:$O,MATCH("姓",男選手データ!$1:$1,0),0)),"",VLOOKUP(H54,男選手データ!$A:$O,MATCH("姓",男選手データ!$1:$1,0),0)&amp;"　"&amp;VLOOKUP(H54,男選手データ!$A:$O,MATCH("名",男選手データ!$1:$1,0),0))</f>
        <v/>
      </c>
      <c r="J54" s="53" t="str">
        <f>IF(ISERROR(VLOOKUP(H54,男選手データ!$A:$O,MATCH("学年",男選手データ!$1:$1,0),0)),"",VLOOKUP(H54,男選手データ!$A:$O,MATCH("学年",男選手データ!$1:$1,0),0))</f>
        <v/>
      </c>
      <c r="K54" s="113"/>
      <c r="L54" s="114"/>
      <c r="M54" s="134"/>
      <c r="N54" s="111"/>
      <c r="O54" s="53" t="str">
        <f>IF(N54="","",VLOOKUP(N54,競技csv!$A:$N,MATCH(O$3,競技csv!$1:$1,0),0))</f>
        <v/>
      </c>
      <c r="P54" s="53" t="str">
        <f>IF(N54="","",VLOOKUP(N54,競技csv!$A:$N,MATCH(P$3,競技csv!$1:$1,0),0))</f>
        <v/>
      </c>
      <c r="Q54" s="53" t="str">
        <f>IF(N54="","",VLOOKUP(N54,競技csv!A:O,MATCH("競技名",競技csv!$1:$1,0),0))</f>
        <v/>
      </c>
      <c r="R54" s="62"/>
      <c r="S54" s="113"/>
      <c r="T54" s="53" t="str">
        <f>IF(ISERROR(VLOOKUP(S54,女選手データ!$A:$O,MATCH("姓",女選手データ!$1:$1,0),0)),"",VLOOKUP(S54,女選手データ!$A:$O,MATCH("姓",女選手データ!$1:$1,0),0)&amp;"　"&amp;VLOOKUP(S54,女選手データ!$A:$O,MATCH("名",女選手データ!$1:$1,0),0))</f>
        <v/>
      </c>
      <c r="U54" s="53" t="str">
        <f>IF(ISERROR(VLOOKUP(S54,女選手データ!$A:$O,MATCH("学年",女選手データ!$1:$1,0),0)),"",VLOOKUP(S54,女選手データ!$A:$O,MATCH("学年",女選手データ!$1:$1,0),0))</f>
        <v/>
      </c>
      <c r="V54" s="113"/>
      <c r="W54" s="114"/>
      <c r="X54" s="115"/>
    </row>
    <row r="55" spans="3:24" ht="9" customHeight="1" x14ac:dyDescent="0.65">
      <c r="C55" s="111"/>
      <c r="D55" s="53" t="str">
        <f>IF(C55="","",VLOOKUP(C55,競技csv!$A:$N,MATCH(D$3,競技csv!$1:$1,0),0))</f>
        <v/>
      </c>
      <c r="E55" s="53" t="str">
        <f>IF(C55="","",VLOOKUP(C55,競技csv!$A:$N,MATCH(E$3,競技csv!$1:$1,0),0))</f>
        <v/>
      </c>
      <c r="F55" s="53" t="str">
        <f>IF(C55="","",VLOOKUP(C55,競技csv!A:N,MATCH("競技名",競技csv!$1:$1,0),0))</f>
        <v/>
      </c>
      <c r="G55" s="62"/>
      <c r="H55" s="113"/>
      <c r="I55" s="53" t="str">
        <f>IF(ISERROR(VLOOKUP(H55,男選手データ!$A:$O,MATCH("姓",男選手データ!$1:$1,0),0)),"",VLOOKUP(H55,男選手データ!$A:$O,MATCH("姓",男選手データ!$1:$1,0),0)&amp;"　"&amp;VLOOKUP(H55,男選手データ!$A:$O,MATCH("名",男選手データ!$1:$1,0),0))</f>
        <v/>
      </c>
      <c r="J55" s="53" t="str">
        <f>IF(ISERROR(VLOOKUP(H55,男選手データ!$A:$O,MATCH("学年",男選手データ!$1:$1,0),0)),"",VLOOKUP(H55,男選手データ!$A:$O,MATCH("学年",男選手データ!$1:$1,0),0))</f>
        <v/>
      </c>
      <c r="K55" s="113"/>
      <c r="L55" s="114"/>
      <c r="M55" s="134"/>
      <c r="N55" s="111"/>
      <c r="O55" s="53" t="str">
        <f>IF(N55="","",VLOOKUP(N55,競技csv!$A:$N,MATCH(O$3,競技csv!$1:$1,0),0))</f>
        <v/>
      </c>
      <c r="P55" s="53" t="str">
        <f>IF(N55="","",VLOOKUP(N55,競技csv!$A:$N,MATCH(P$3,競技csv!$1:$1,0),0))</f>
        <v/>
      </c>
      <c r="Q55" s="53" t="str">
        <f>IF(N55="","",VLOOKUP(N55,競技csv!A:O,MATCH("競技名",競技csv!$1:$1,0),0))</f>
        <v/>
      </c>
      <c r="R55" s="62"/>
      <c r="S55" s="113"/>
      <c r="T55" s="53" t="str">
        <f>IF(ISERROR(VLOOKUP(S55,女選手データ!$A:$O,MATCH("姓",女選手データ!$1:$1,0),0)),"",VLOOKUP(S55,女選手データ!$A:$O,MATCH("姓",女選手データ!$1:$1,0),0)&amp;"　"&amp;VLOOKUP(S55,女選手データ!$A:$O,MATCH("名",女選手データ!$1:$1,0),0))</f>
        <v/>
      </c>
      <c r="U55" s="53" t="str">
        <f>IF(ISERROR(VLOOKUP(S55,女選手データ!$A:$O,MATCH("学年",女選手データ!$1:$1,0),0)),"",VLOOKUP(S55,女選手データ!$A:$O,MATCH("学年",女選手データ!$1:$1,0),0))</f>
        <v/>
      </c>
      <c r="V55" s="113"/>
      <c r="W55" s="114"/>
      <c r="X55" s="115"/>
    </row>
    <row r="56" spans="3:24" ht="9" customHeight="1" x14ac:dyDescent="0.65">
      <c r="C56" s="111"/>
      <c r="D56" s="53" t="str">
        <f>IF(C56="","",VLOOKUP(C56,競技csv!$A:$N,MATCH(D$3,競技csv!$1:$1,0),0))</f>
        <v/>
      </c>
      <c r="E56" s="53" t="str">
        <f>IF(C56="","",VLOOKUP(C56,競技csv!$A:$N,MATCH(E$3,競技csv!$1:$1,0),0))</f>
        <v/>
      </c>
      <c r="F56" s="53" t="str">
        <f>IF(C56="","",VLOOKUP(C56,競技csv!A:N,MATCH("競技名",競技csv!$1:$1,0),0))</f>
        <v/>
      </c>
      <c r="G56" s="62"/>
      <c r="H56" s="113"/>
      <c r="I56" s="53" t="str">
        <f>IF(ISERROR(VLOOKUP(H56,男選手データ!$A:$O,MATCH("姓",男選手データ!$1:$1,0),0)),"",VLOOKUP(H56,男選手データ!$A:$O,MATCH("姓",男選手データ!$1:$1,0),0)&amp;"　"&amp;VLOOKUP(H56,男選手データ!$A:$O,MATCH("名",男選手データ!$1:$1,0),0))</f>
        <v/>
      </c>
      <c r="J56" s="53" t="str">
        <f>IF(ISERROR(VLOOKUP(H56,男選手データ!$A:$O,MATCH("学年",男選手データ!$1:$1,0),0)),"",VLOOKUP(H56,男選手データ!$A:$O,MATCH("学年",男選手データ!$1:$1,0),0))</f>
        <v/>
      </c>
      <c r="K56" s="113"/>
      <c r="L56" s="114"/>
      <c r="M56" s="134"/>
      <c r="N56" s="111"/>
      <c r="O56" s="53" t="str">
        <f>IF(N56="","",VLOOKUP(N56,競技csv!$A:$N,MATCH(O$3,競技csv!$1:$1,0),0))</f>
        <v/>
      </c>
      <c r="P56" s="53" t="str">
        <f>IF(N56="","",VLOOKUP(N56,競技csv!$A:$N,MATCH(P$3,競技csv!$1:$1,0),0))</f>
        <v/>
      </c>
      <c r="Q56" s="53" t="str">
        <f>IF(N56="","",VLOOKUP(N56,競技csv!A:O,MATCH("競技名",競技csv!$1:$1,0),0))</f>
        <v/>
      </c>
      <c r="R56" s="62"/>
      <c r="S56" s="113"/>
      <c r="T56" s="53" t="str">
        <f>IF(ISERROR(VLOOKUP(S56,女選手データ!$A:$O,MATCH("姓",女選手データ!$1:$1,0),0)),"",VLOOKUP(S56,女選手データ!$A:$O,MATCH("姓",女選手データ!$1:$1,0),0)&amp;"　"&amp;VLOOKUP(S56,女選手データ!$A:$O,MATCH("名",女選手データ!$1:$1,0),0))</f>
        <v/>
      </c>
      <c r="U56" s="53" t="str">
        <f>IF(ISERROR(VLOOKUP(S56,女選手データ!$A:$O,MATCH("学年",女選手データ!$1:$1,0),0)),"",VLOOKUP(S56,女選手データ!$A:$O,MATCH("学年",女選手データ!$1:$1,0),0))</f>
        <v/>
      </c>
      <c r="V56" s="113"/>
      <c r="W56" s="114"/>
      <c r="X56" s="115"/>
    </row>
    <row r="57" spans="3:24" ht="9" customHeight="1" x14ac:dyDescent="0.65">
      <c r="C57" s="111"/>
      <c r="D57" s="53" t="str">
        <f>IF(C57="","",VLOOKUP(C57,競技csv!$A:$N,MATCH(D$3,競技csv!$1:$1,0),0))</f>
        <v/>
      </c>
      <c r="E57" s="53" t="str">
        <f>IF(C57="","",VLOOKUP(C57,競技csv!$A:$N,MATCH(E$3,競技csv!$1:$1,0),0))</f>
        <v/>
      </c>
      <c r="F57" s="53" t="str">
        <f>IF(C57="","",VLOOKUP(C57,競技csv!A:N,MATCH("競技名",競技csv!$1:$1,0),0))</f>
        <v/>
      </c>
      <c r="G57" s="62"/>
      <c r="H57" s="113"/>
      <c r="I57" s="53" t="str">
        <f>IF(ISERROR(VLOOKUP(H57,男選手データ!$A:$O,MATCH("姓",男選手データ!$1:$1,0),0)),"",VLOOKUP(H57,男選手データ!$A:$O,MATCH("姓",男選手データ!$1:$1,0),0)&amp;"　"&amp;VLOOKUP(H57,男選手データ!$A:$O,MATCH("名",男選手データ!$1:$1,0),0))</f>
        <v/>
      </c>
      <c r="J57" s="53" t="str">
        <f>IF(ISERROR(VLOOKUP(H57,男選手データ!$A:$O,MATCH("学年",男選手データ!$1:$1,0),0)),"",VLOOKUP(H57,男選手データ!$A:$O,MATCH("学年",男選手データ!$1:$1,0),0))</f>
        <v/>
      </c>
      <c r="K57" s="113"/>
      <c r="L57" s="114"/>
      <c r="M57" s="134"/>
      <c r="N57" s="111"/>
      <c r="O57" s="53" t="str">
        <f>IF(N57="","",VLOOKUP(N57,競技csv!$A:$N,MATCH(O$3,競技csv!$1:$1,0),0))</f>
        <v/>
      </c>
      <c r="P57" s="53" t="str">
        <f>IF(N57="","",VLOOKUP(N57,競技csv!$A:$N,MATCH(P$3,競技csv!$1:$1,0),0))</f>
        <v/>
      </c>
      <c r="Q57" s="53" t="str">
        <f>IF(N57="","",VLOOKUP(N57,競技csv!A:O,MATCH("競技名",競技csv!$1:$1,0),0))</f>
        <v/>
      </c>
      <c r="R57" s="62"/>
      <c r="S57" s="113"/>
      <c r="T57" s="53" t="str">
        <f>IF(ISERROR(VLOOKUP(S57,女選手データ!$A:$O,MATCH("姓",女選手データ!$1:$1,0),0)),"",VLOOKUP(S57,女選手データ!$A:$O,MATCH("姓",女選手データ!$1:$1,0),0)&amp;"　"&amp;VLOOKUP(S57,女選手データ!$A:$O,MATCH("名",女選手データ!$1:$1,0),0))</f>
        <v/>
      </c>
      <c r="U57" s="53" t="str">
        <f>IF(ISERROR(VLOOKUP(S57,女選手データ!$A:$O,MATCH("学年",女選手データ!$1:$1,0),0)),"",VLOOKUP(S57,女選手データ!$A:$O,MATCH("学年",女選手データ!$1:$1,0),0))</f>
        <v/>
      </c>
      <c r="V57" s="113"/>
      <c r="W57" s="114"/>
      <c r="X57" s="115"/>
    </row>
    <row r="58" spans="3:24" ht="9" customHeight="1" x14ac:dyDescent="0.65">
      <c r="C58" s="111"/>
      <c r="D58" s="53" t="str">
        <f>IF(C58="","",VLOOKUP(C58,競技csv!$A:$N,MATCH(D$3,競技csv!$1:$1,0),0))</f>
        <v/>
      </c>
      <c r="E58" s="53" t="str">
        <f>IF(C58="","",VLOOKUP(C58,競技csv!$A:$N,MATCH(E$3,競技csv!$1:$1,0),0))</f>
        <v/>
      </c>
      <c r="F58" s="53" t="str">
        <f>IF(C58="","",VLOOKUP(C58,競技csv!A:N,MATCH("競技名",競技csv!$1:$1,0),0))</f>
        <v/>
      </c>
      <c r="G58" s="62"/>
      <c r="H58" s="113"/>
      <c r="I58" s="53" t="str">
        <f>IF(ISERROR(VLOOKUP(H58,男選手データ!$A:$O,MATCH("姓",男選手データ!$1:$1,0),0)),"",VLOOKUP(H58,男選手データ!$A:$O,MATCH("姓",男選手データ!$1:$1,0),0)&amp;"　"&amp;VLOOKUP(H58,男選手データ!$A:$O,MATCH("名",男選手データ!$1:$1,0),0))</f>
        <v/>
      </c>
      <c r="J58" s="53" t="str">
        <f>IF(ISERROR(VLOOKUP(H58,男選手データ!$A:$O,MATCH("学年",男選手データ!$1:$1,0),0)),"",VLOOKUP(H58,男選手データ!$A:$O,MATCH("学年",男選手データ!$1:$1,0),0))</f>
        <v/>
      </c>
      <c r="K58" s="113"/>
      <c r="L58" s="114"/>
      <c r="M58" s="134"/>
      <c r="N58" s="111"/>
      <c r="O58" s="53" t="str">
        <f>IF(N58="","",VLOOKUP(N58,競技csv!$A:$N,MATCH(O$3,競技csv!$1:$1,0),0))</f>
        <v/>
      </c>
      <c r="P58" s="53" t="str">
        <f>IF(N58="","",VLOOKUP(N58,競技csv!$A:$N,MATCH(P$3,競技csv!$1:$1,0),0))</f>
        <v/>
      </c>
      <c r="Q58" s="53" t="str">
        <f>IF(N58="","",VLOOKUP(N58,競技csv!A:O,MATCH("競技名",競技csv!$1:$1,0),0))</f>
        <v/>
      </c>
      <c r="R58" s="62"/>
      <c r="S58" s="113"/>
      <c r="T58" s="53"/>
      <c r="U58" s="53"/>
      <c r="V58" s="113"/>
      <c r="W58" s="114"/>
      <c r="X58" s="115"/>
    </row>
    <row r="59" spans="3:24" ht="9" customHeight="1" x14ac:dyDescent="0.65">
      <c r="C59" s="111"/>
      <c r="D59" s="53" t="str">
        <f>IF(C59="","",VLOOKUP(C59,競技csv!$A:$N,MATCH(D$3,競技csv!$1:$1,0),0))</f>
        <v/>
      </c>
      <c r="E59" s="53" t="str">
        <f>IF(C59="","",VLOOKUP(C59,競技csv!$A:$N,MATCH(E$3,競技csv!$1:$1,0),0))</f>
        <v/>
      </c>
      <c r="F59" s="53" t="str">
        <f>IF(C59="","",VLOOKUP(C59,競技csv!A:N,MATCH("競技名",競技csv!$1:$1,0),0))</f>
        <v/>
      </c>
      <c r="G59" s="62"/>
      <c r="H59" s="113"/>
      <c r="I59" s="53" t="str">
        <f>IF(ISERROR(VLOOKUP(H59,男選手データ!$A:$O,MATCH("姓",男選手データ!$1:$1,0),0)),"",VLOOKUP(H59,男選手データ!$A:$O,MATCH("姓",男選手データ!$1:$1,0),0)&amp;"　"&amp;VLOOKUP(H59,男選手データ!$A:$O,MATCH("名",男選手データ!$1:$1,0),0))</f>
        <v/>
      </c>
      <c r="J59" s="53" t="str">
        <f>IF(ISERROR(VLOOKUP(H59,男選手データ!$A:$O,MATCH("学年",男選手データ!$1:$1,0),0)),"",VLOOKUP(H59,男選手データ!$A:$O,MATCH("学年",男選手データ!$1:$1,0),0))</f>
        <v/>
      </c>
      <c r="K59" s="113"/>
      <c r="L59" s="114"/>
      <c r="M59" s="134"/>
      <c r="N59" s="111"/>
      <c r="O59" s="53" t="str">
        <f>IF(N59="","",VLOOKUP(N59,競技csv!$A:$N,MATCH(O$3,競技csv!$1:$1,0),0))</f>
        <v/>
      </c>
      <c r="P59" s="53" t="str">
        <f>IF(N59="","",VLOOKUP(N59,競技csv!$A:$N,MATCH(P$3,競技csv!$1:$1,0),0))</f>
        <v/>
      </c>
      <c r="Q59" s="53" t="str">
        <f>IF(N59="","",VLOOKUP(N59,競技csv!A:O,MATCH("競技名",競技csv!$1:$1,0),0))</f>
        <v/>
      </c>
      <c r="R59" s="62"/>
      <c r="S59" s="113"/>
      <c r="T59" s="53"/>
      <c r="U59" s="53"/>
      <c r="V59" s="113"/>
      <c r="W59" s="114"/>
      <c r="X59" s="115"/>
    </row>
    <row r="60" spans="3:24" ht="9" customHeight="1" x14ac:dyDescent="0.65">
      <c r="C60" s="111"/>
      <c r="D60" s="53" t="str">
        <f>IF(C60="","",VLOOKUP(C60,競技csv!$A:$N,MATCH(D$3,競技csv!$1:$1,0),0))</f>
        <v/>
      </c>
      <c r="E60" s="53" t="str">
        <f>IF(C60="","",VLOOKUP(C60,競技csv!$A:$N,MATCH(E$3,競技csv!$1:$1,0),0))</f>
        <v/>
      </c>
      <c r="F60" s="53" t="str">
        <f>IF(C60="","",VLOOKUP(C60,競技csv!A:N,MATCH("競技名",競技csv!$1:$1,0),0))</f>
        <v/>
      </c>
      <c r="G60" s="62"/>
      <c r="H60" s="113"/>
      <c r="I60" s="53" t="str">
        <f>IF(ISERROR(VLOOKUP(H60,男選手データ!$A:$O,MATCH("姓",男選手データ!$1:$1,0),0)),"",VLOOKUP(H60,男選手データ!$A:$O,MATCH("姓",男選手データ!$1:$1,0),0)&amp;"　"&amp;VLOOKUP(H60,男選手データ!$A:$O,MATCH("名",男選手データ!$1:$1,0),0))</f>
        <v/>
      </c>
      <c r="J60" s="53" t="str">
        <f>IF(ISERROR(VLOOKUP(H60,男選手データ!$A:$O,MATCH("学年",男選手データ!$1:$1,0),0)),"",VLOOKUP(H60,男選手データ!$A:$O,MATCH("学年",男選手データ!$1:$1,0),0))</f>
        <v/>
      </c>
      <c r="K60" s="113"/>
      <c r="L60" s="114"/>
      <c r="M60" s="134"/>
      <c r="N60" s="111"/>
      <c r="O60" s="53" t="str">
        <f>IF(N60="","",VLOOKUP(N60,競技csv!$A:$N,MATCH(O$3,競技csv!$1:$1,0),0))</f>
        <v/>
      </c>
      <c r="P60" s="53" t="str">
        <f>IF(N60="","",VLOOKUP(N60,競技csv!$A:$N,MATCH(P$3,競技csv!$1:$1,0),0))</f>
        <v/>
      </c>
      <c r="Q60" s="53" t="str">
        <f>IF(N60="","",VLOOKUP(N60,競技csv!A:O,MATCH("競技名",競技csv!$1:$1,0),0))</f>
        <v/>
      </c>
      <c r="R60" s="62"/>
      <c r="S60" s="113"/>
      <c r="T60" s="53"/>
      <c r="U60" s="53"/>
      <c r="V60" s="113"/>
      <c r="W60" s="114"/>
      <c r="X60" s="115"/>
    </row>
    <row r="61" spans="3:24" ht="9" customHeight="1" x14ac:dyDescent="0.65">
      <c r="C61" s="111"/>
      <c r="D61" s="53" t="str">
        <f>IF(C61="","",VLOOKUP(C61,競技csv!$A:$N,MATCH(D$3,競技csv!$1:$1,0),0))</f>
        <v/>
      </c>
      <c r="E61" s="53" t="str">
        <f>IF(C61="","",VLOOKUP(C61,競技csv!$A:$N,MATCH(E$3,競技csv!$1:$1,0),0))</f>
        <v/>
      </c>
      <c r="F61" s="53" t="str">
        <f>IF(C61="","",VLOOKUP(C61,競技csv!A:N,MATCH("競技名",競技csv!$1:$1,0),0))</f>
        <v/>
      </c>
      <c r="G61" s="62"/>
      <c r="H61" s="113"/>
      <c r="I61" s="53" t="str">
        <f>IF(ISERROR(VLOOKUP(H61,男選手データ!$A:$O,MATCH("姓",男選手データ!$1:$1,0),0)),"",VLOOKUP(H61,男選手データ!$A:$O,MATCH("姓",男選手データ!$1:$1,0),0)&amp;"　"&amp;VLOOKUP(H61,男選手データ!$A:$O,MATCH("名",男選手データ!$1:$1,0),0))</f>
        <v/>
      </c>
      <c r="J61" s="53" t="str">
        <f>IF(ISERROR(VLOOKUP(H61,男選手データ!$A:$O,MATCH("学年",男選手データ!$1:$1,0),0)),"",VLOOKUP(H61,男選手データ!$A:$O,MATCH("学年",男選手データ!$1:$1,0),0))</f>
        <v/>
      </c>
      <c r="K61" s="113"/>
      <c r="L61" s="114"/>
      <c r="M61" s="134"/>
      <c r="N61" s="111"/>
      <c r="O61" s="53" t="str">
        <f>IF(N61="","",VLOOKUP(N61,競技csv!$A:$N,MATCH(O$3,競技csv!$1:$1,0),0))</f>
        <v/>
      </c>
      <c r="P61" s="53" t="str">
        <f>IF(N61="","",VLOOKUP(N61,競技csv!$A:$N,MATCH(P$3,競技csv!$1:$1,0),0))</f>
        <v/>
      </c>
      <c r="Q61" s="53" t="str">
        <f>IF(N61="","",VLOOKUP(N61,競技csv!A:O,MATCH("競技名",競技csv!$1:$1,0),0))</f>
        <v/>
      </c>
      <c r="R61" s="62"/>
      <c r="S61" s="113"/>
      <c r="T61" s="53"/>
      <c r="U61" s="53"/>
      <c r="V61" s="113"/>
      <c r="W61" s="114"/>
      <c r="X61" s="115"/>
    </row>
    <row r="62" spans="3:24" ht="9" customHeight="1" x14ac:dyDescent="0.65">
      <c r="C62" s="111"/>
      <c r="D62" s="53" t="str">
        <f>IF(C62="","",VLOOKUP(C62,競技csv!$A:$N,MATCH(D$3,競技csv!$1:$1,0),0))</f>
        <v/>
      </c>
      <c r="E62" s="53" t="str">
        <f>IF(C62="","",VLOOKUP(C62,競技csv!$A:$N,MATCH(E$3,競技csv!$1:$1,0),0))</f>
        <v/>
      </c>
      <c r="F62" s="53" t="str">
        <f>IF(C62="","",VLOOKUP(C62,競技csv!A:N,MATCH("競技名",競技csv!$1:$1,0),0))</f>
        <v/>
      </c>
      <c r="G62" s="62"/>
      <c r="H62" s="113"/>
      <c r="I62" s="53" t="str">
        <f>IF(ISERROR(VLOOKUP(H62,男選手データ!$A:$O,MATCH("姓",男選手データ!$1:$1,0),0)),"",VLOOKUP(H62,男選手データ!$A:$O,MATCH("姓",男選手データ!$1:$1,0),0)&amp;"　"&amp;VLOOKUP(H62,男選手データ!$A:$O,MATCH("名",男選手データ!$1:$1,0),0))</f>
        <v/>
      </c>
      <c r="J62" s="53" t="str">
        <f>IF(ISERROR(VLOOKUP(H62,男選手データ!$A:$O,MATCH("学年",男選手データ!$1:$1,0),0)),"",VLOOKUP(H62,男選手データ!$A:$O,MATCH("学年",男選手データ!$1:$1,0),0))</f>
        <v/>
      </c>
      <c r="K62" s="113"/>
      <c r="L62" s="114"/>
      <c r="M62" s="134"/>
      <c r="N62" s="111"/>
      <c r="O62" s="53" t="str">
        <f>IF(N62="","",VLOOKUP(N62,競技csv!$A:$N,MATCH(O$3,競技csv!$1:$1,0),0))</f>
        <v/>
      </c>
      <c r="P62" s="53" t="str">
        <f>IF(N62="","",VLOOKUP(N62,競技csv!$A:$N,MATCH(P$3,競技csv!$1:$1,0),0))</f>
        <v/>
      </c>
      <c r="Q62" s="53" t="str">
        <f>IF(N62="","",VLOOKUP(N62,競技csv!A:O,MATCH("競技名",競技csv!$1:$1,0),0))</f>
        <v/>
      </c>
      <c r="R62" s="62"/>
      <c r="S62" s="113"/>
      <c r="T62" s="53"/>
      <c r="U62" s="53"/>
      <c r="V62" s="113"/>
      <c r="W62" s="114"/>
      <c r="X62" s="115"/>
    </row>
    <row r="63" spans="3:24" ht="9" customHeight="1" x14ac:dyDescent="0.65">
      <c r="C63" s="111"/>
      <c r="D63" s="53" t="str">
        <f>IF(C63="","",VLOOKUP(C63,競技csv!$A:$N,MATCH(D$3,競技csv!$1:$1,0),0))</f>
        <v/>
      </c>
      <c r="E63" s="53" t="str">
        <f>IF(C63="","",VLOOKUP(C63,競技csv!$A:$N,MATCH(E$3,競技csv!$1:$1,0),0))</f>
        <v/>
      </c>
      <c r="F63" s="53" t="str">
        <f>IF(C63="","",VLOOKUP(C63,競技csv!A:N,MATCH("競技名",競技csv!$1:$1,0),0))</f>
        <v/>
      </c>
      <c r="G63" s="62"/>
      <c r="H63" s="113"/>
      <c r="I63" s="53" t="str">
        <f>IF(ISERROR(VLOOKUP(H63,男選手データ!$A:$O,MATCH("姓",男選手データ!$1:$1,0),0)),"",VLOOKUP(H63,男選手データ!$A:$O,MATCH("姓",男選手データ!$1:$1,0),0)&amp;"　"&amp;VLOOKUP(H63,男選手データ!$A:$O,MATCH("名",男選手データ!$1:$1,0),0))</f>
        <v/>
      </c>
      <c r="J63" s="53" t="str">
        <f>IF(ISERROR(VLOOKUP(H63,男選手データ!$A:$O,MATCH("学年",男選手データ!$1:$1,0),0)),"",VLOOKUP(H63,男選手データ!$A:$O,MATCH("学年",男選手データ!$1:$1,0),0))</f>
        <v/>
      </c>
      <c r="K63" s="113"/>
      <c r="L63" s="114"/>
      <c r="M63" s="134"/>
      <c r="N63" s="111"/>
      <c r="O63" s="53" t="str">
        <f>IF(N63="","",VLOOKUP(N63,競技csv!$A:$N,MATCH(O$3,競技csv!$1:$1,0),0))</f>
        <v/>
      </c>
      <c r="P63" s="53" t="str">
        <f>IF(N63="","",VLOOKUP(N63,競技csv!$A:$N,MATCH(P$3,競技csv!$1:$1,0),0))</f>
        <v/>
      </c>
      <c r="Q63" s="53" t="str">
        <f>IF(N63="","",VLOOKUP(N63,競技csv!A:O,MATCH("競技名",競技csv!$1:$1,0),0))</f>
        <v/>
      </c>
      <c r="R63" s="62"/>
      <c r="S63" s="113"/>
      <c r="T63" s="53"/>
      <c r="U63" s="53"/>
      <c r="V63" s="113"/>
      <c r="W63" s="114"/>
      <c r="X63" s="115"/>
    </row>
    <row r="64" spans="3:24" ht="9" customHeight="1" thickBot="1" x14ac:dyDescent="0.7">
      <c r="C64" s="111"/>
      <c r="D64" s="53" t="str">
        <f>IF(C64="","",VLOOKUP(C64,競技csv!$A:$N,MATCH(D$3,競技csv!$1:$1,0),0))</f>
        <v/>
      </c>
      <c r="E64" s="53" t="str">
        <f>IF(C64="","",VLOOKUP(C64,競技csv!$A:$N,MATCH(E$3,競技csv!$1:$1,0),0))</f>
        <v/>
      </c>
      <c r="F64" s="53" t="str">
        <f>IF(C64="","",VLOOKUP(C64,競技csv!A:N,MATCH("競技名",競技csv!$1:$1,0),0))</f>
        <v/>
      </c>
      <c r="G64" s="62"/>
      <c r="H64" s="113"/>
      <c r="I64" s="53" t="str">
        <f>IF(ISERROR(VLOOKUP(H64,男選手データ!$A:$O,MATCH("姓",男選手データ!$1:$1,0),0)),"",VLOOKUP(H64,男選手データ!$A:$O,MATCH("姓",男選手データ!$1:$1,0),0)&amp;"　"&amp;VLOOKUP(H64,男選手データ!$A:$O,MATCH("名",男選手データ!$1:$1,0),0))</f>
        <v/>
      </c>
      <c r="J64" s="53" t="str">
        <f>IF(ISERROR(VLOOKUP(H64,男選手データ!$A:$O,MATCH("学年",男選手データ!$1:$1,0),0)),"",VLOOKUP(H64,男選手データ!$A:$O,MATCH("学年",男選手データ!$1:$1,0),0))</f>
        <v/>
      </c>
      <c r="K64" s="113"/>
      <c r="L64" s="114"/>
      <c r="M64" s="134"/>
      <c r="N64" s="112"/>
      <c r="O64" s="63" t="str">
        <f>IF(N64="","",VLOOKUP(N64,競技csv!$A:$N,MATCH(O$3,競技csv!$1:$1,0),0))</f>
        <v/>
      </c>
      <c r="P64" s="63" t="str">
        <f>IF(N64="","",VLOOKUP(N64,競技csv!$A:$N,MATCH(P$3,競技csv!$1:$1,0),0))</f>
        <v/>
      </c>
      <c r="Q64" s="63" t="str">
        <f>IF(N64="","",VLOOKUP(N64,競技csv!A:O,MATCH("競技名",競技csv!$1:$1,0),0))</f>
        <v/>
      </c>
      <c r="R64" s="64"/>
      <c r="S64" s="143"/>
      <c r="T64" s="63"/>
      <c r="U64" s="63"/>
      <c r="V64" s="143"/>
      <c r="W64" s="144"/>
      <c r="X64" s="146"/>
    </row>
    <row r="65" spans="3:24" ht="9" customHeight="1" x14ac:dyDescent="0.65">
      <c r="C65" s="111"/>
      <c r="D65" s="53" t="str">
        <f>IF(C65="","",VLOOKUP(C65,競技csv!$A:$N,MATCH(D$3,競技csv!$1:$1,0),0))</f>
        <v/>
      </c>
      <c r="E65" s="53" t="str">
        <f>IF(C65="","",VLOOKUP(C65,競技csv!$A:$N,MATCH(E$3,競技csv!$1:$1,0),0))</f>
        <v/>
      </c>
      <c r="F65" s="53" t="str">
        <f>IF(C65="","",VLOOKUP(C65,競技csv!A:N,MATCH("競技名",競技csv!$1:$1,0),0))</f>
        <v/>
      </c>
      <c r="G65" s="62"/>
      <c r="H65" s="113"/>
      <c r="I65" s="53" t="str">
        <f>IF(ISERROR(VLOOKUP(H65,男選手データ!$A:$O,MATCH("姓",男選手データ!$1:$1,0),0)),"",VLOOKUP(H65,男選手データ!$A:$O,MATCH("姓",男選手データ!$1:$1,0),0)&amp;"　"&amp;VLOOKUP(H65,男選手データ!$A:$O,MATCH("名",男選手データ!$1:$1,0),0))</f>
        <v/>
      </c>
      <c r="J65" s="53" t="str">
        <f>IF(ISERROR(VLOOKUP(H65,男選手データ!$A:$O,MATCH("学年",男選手データ!$1:$1,0),0)),"",VLOOKUP(H65,男選手データ!$A:$O,MATCH("学年",男選手データ!$1:$1,0),0))</f>
        <v/>
      </c>
      <c r="K65" s="113"/>
      <c r="L65" s="114"/>
      <c r="M65" s="134"/>
      <c r="N65" s="48">
        <f>N66</f>
        <v>25</v>
      </c>
      <c r="O65" s="49">
        <f>IF(N65="","",VLOOKUP(N65,競技csv!$A:$N,MATCH(O$3,競技csv!$1:$1,0),0))</f>
        <v>2</v>
      </c>
      <c r="P65" s="49" t="str">
        <f>IF(N65="","",VLOOKUP(N65,競技csv!$A:$N,MATCH(P$3,競技csv!$1:$1,0),0))</f>
        <v>1年2年3年</v>
      </c>
      <c r="Q65" s="50" t="s">
        <v>2398</v>
      </c>
      <c r="R65" s="51">
        <v>1</v>
      </c>
      <c r="S65" s="99"/>
      <c r="T65" s="52" t="str">
        <f>IF(ISERROR(VLOOKUP(S65,女選手データ!$A:$O,MATCH("姓",女選手データ!$1:$1,0),0)),"",VLOOKUP(S65,女選手データ!$A:$O,MATCH("姓",女選手データ!$1:$1,0),0)&amp;"　"&amp;VLOOKUP(S65,女選手データ!$A:$O,MATCH("名",女選手データ!$1:$1,0),0))</f>
        <v/>
      </c>
      <c r="U65" s="52" t="str">
        <f>IF(ISERROR(VLOOKUP(S65,女選手データ!$A:$O,MATCH("学年",女選手データ!$1:$1,0),0)),"",VLOOKUP(S65,女選手データ!$A:$O,MATCH("学年",女選手データ!$1:$1,0),0))</f>
        <v/>
      </c>
      <c r="V65" s="99"/>
      <c r="W65" s="103"/>
      <c r="X65" s="104"/>
    </row>
    <row r="66" spans="3:24" ht="9" customHeight="1" x14ac:dyDescent="0.65">
      <c r="C66" s="111"/>
      <c r="D66" s="53" t="str">
        <f>IF(C66="","",VLOOKUP(C66,競技csv!$A:$N,MATCH(D$3,競技csv!$1:$1,0),0))</f>
        <v/>
      </c>
      <c r="E66" s="53" t="str">
        <f>IF(C66="","",VLOOKUP(C66,競技csv!$A:$N,MATCH(E$3,競技csv!$1:$1,0),0))</f>
        <v/>
      </c>
      <c r="F66" s="53" t="str">
        <f>IF(C66="","",VLOOKUP(C66,競技csv!A:N,MATCH("競技名",競技csv!$1:$1,0),0))</f>
        <v/>
      </c>
      <c r="G66" s="62"/>
      <c r="H66" s="113"/>
      <c r="I66" s="53" t="str">
        <f>IF(ISERROR(VLOOKUP(H66,男選手データ!$A:$O,MATCH("姓",男選手データ!$1:$1,0),0)),"",VLOOKUP(H66,男選手データ!$A:$O,MATCH("姓",男選手データ!$1:$1,0),0)&amp;"　"&amp;VLOOKUP(H66,男選手データ!$A:$O,MATCH("名",男選手データ!$1:$1,0),0))</f>
        <v/>
      </c>
      <c r="J66" s="53" t="str">
        <f>IF(ISERROR(VLOOKUP(H66,男選手データ!$A:$O,MATCH("学年",男選手データ!$1:$1,0),0)),"",VLOOKUP(H66,男選手データ!$A:$O,MATCH("学年",男選手データ!$1:$1,0),0))</f>
        <v/>
      </c>
      <c r="K66" s="113"/>
      <c r="L66" s="114"/>
      <c r="M66" s="134"/>
      <c r="N66" s="48">
        <v>25</v>
      </c>
      <c r="O66" s="53">
        <f>IF(N66="","",VLOOKUP(N66,競技csv!$A:$N,MATCH(O$3,競技csv!$1:$1,0),0))</f>
        <v>2</v>
      </c>
      <c r="P66" s="53" t="str">
        <f>IF(N66="","",VLOOKUP(N66,競技csv!$A:$N,MATCH(P$3,競技csv!$1:$1,0),0))</f>
        <v>1年2年3年</v>
      </c>
      <c r="Q66" s="50" t="s">
        <v>2398</v>
      </c>
      <c r="R66" s="54">
        <v>2</v>
      </c>
      <c r="S66" s="100"/>
      <c r="T66" s="55" t="str">
        <f>IF(ISERROR(VLOOKUP(S66,女選手データ!$A:$O,MATCH("姓",女選手データ!$1:$1,0),0)),"",VLOOKUP(S66,女選手データ!$A:$O,MATCH("姓",女選手データ!$1:$1,0),0)&amp;"　"&amp;VLOOKUP(S66,女選手データ!$A:$O,MATCH("名",女選手データ!$1:$1,0),0))</f>
        <v/>
      </c>
      <c r="U66" s="55" t="str">
        <f>IF(ISERROR(VLOOKUP(S66,女選手データ!$A:$O,MATCH("学年",女選手データ!$1:$1,0),0)),"",VLOOKUP(S66,女選手データ!$A:$O,MATCH("学年",女選手データ!$1:$1,0),0))</f>
        <v/>
      </c>
      <c r="V66" s="100" t="str">
        <f>IF(V65="","",V65)</f>
        <v/>
      </c>
      <c r="W66" s="105" t="str">
        <f t="shared" ref="W66:X70" si="0">IF(W65="","",W65)</f>
        <v/>
      </c>
      <c r="X66" s="106" t="str">
        <f t="shared" si="0"/>
        <v/>
      </c>
    </row>
    <row r="67" spans="3:24" ht="9" customHeight="1" x14ac:dyDescent="0.65">
      <c r="C67" s="111"/>
      <c r="D67" s="53" t="str">
        <f>IF(C67="","",VLOOKUP(C67,競技csv!$A:$N,MATCH(D$3,競技csv!$1:$1,0),0))</f>
        <v/>
      </c>
      <c r="E67" s="53" t="str">
        <f>IF(C67="","",VLOOKUP(C67,競技csv!$A:$N,MATCH(E$3,競技csv!$1:$1,0),0))</f>
        <v/>
      </c>
      <c r="F67" s="53" t="str">
        <f>IF(C67="","",VLOOKUP(C67,競技csv!A:N,MATCH("競技名",競技csv!$1:$1,0),0))</f>
        <v/>
      </c>
      <c r="G67" s="62"/>
      <c r="H67" s="113"/>
      <c r="I67" s="53" t="str">
        <f>IF(ISERROR(VLOOKUP(H67,男選手データ!$A:$O,MATCH("姓",男選手データ!$1:$1,0),0)),"",VLOOKUP(H67,男選手データ!$A:$O,MATCH("姓",男選手データ!$1:$1,0),0)&amp;"　"&amp;VLOOKUP(H67,男選手データ!$A:$O,MATCH("名",男選手データ!$1:$1,0),0))</f>
        <v/>
      </c>
      <c r="J67" s="53" t="str">
        <f>IF(ISERROR(VLOOKUP(H67,男選手データ!$A:$O,MATCH("学年",男選手データ!$1:$1,0),0)),"",VLOOKUP(H67,男選手データ!$A:$O,MATCH("学年",男選手データ!$1:$1,0),0))</f>
        <v/>
      </c>
      <c r="K67" s="113"/>
      <c r="L67" s="114"/>
      <c r="M67" s="134"/>
      <c r="N67" s="48">
        <v>25</v>
      </c>
      <c r="O67" s="53">
        <f>IF(N67="","",VLOOKUP(N67,競技csv!$A:$N,MATCH(O$3,競技csv!$1:$1,0),0))</f>
        <v>2</v>
      </c>
      <c r="P67" s="53" t="str">
        <f>IF(N67="","",VLOOKUP(N67,競技csv!$A:$N,MATCH(P$3,競技csv!$1:$1,0),0))</f>
        <v>1年2年3年</v>
      </c>
      <c r="Q67" s="50" t="str">
        <f>IF(N67="","",VLOOKUP(N67,競技csv!A:O,MATCH("競技名",競技csv!$1:$1,0),0))</f>
        <v>共通女子4X100mR</v>
      </c>
      <c r="R67" s="54">
        <v>3</v>
      </c>
      <c r="S67" s="100"/>
      <c r="T67" s="55" t="str">
        <f>IF(ISERROR(VLOOKUP(S67,女選手データ!$A:$O,MATCH("姓",女選手データ!$1:$1,0),0)),"",VLOOKUP(S67,女選手データ!$A:$O,MATCH("姓",女選手データ!$1:$1,0),0)&amp;"　"&amp;VLOOKUP(S67,女選手データ!$A:$O,MATCH("名",女選手データ!$1:$1,0),0))</f>
        <v/>
      </c>
      <c r="U67" s="55" t="str">
        <f>IF(ISERROR(VLOOKUP(S67,女選手データ!$A:$O,MATCH("学年",女選手データ!$1:$1,0),0)),"",VLOOKUP(S67,女選手データ!$A:$O,MATCH("学年",女選手データ!$1:$1,0),0))</f>
        <v/>
      </c>
      <c r="V67" s="100" t="str">
        <f t="shared" ref="V67:V70" si="1">IF(V66="","",V66)</f>
        <v/>
      </c>
      <c r="W67" s="105" t="str">
        <f t="shared" si="0"/>
        <v/>
      </c>
      <c r="X67" s="106" t="str">
        <f t="shared" si="0"/>
        <v/>
      </c>
    </row>
    <row r="68" spans="3:24" ht="9" customHeight="1" x14ac:dyDescent="0.65">
      <c r="C68" s="111"/>
      <c r="D68" s="53" t="str">
        <f>IF(C68="","",VLOOKUP(C68,競技csv!$A:$N,MATCH(D$3,競技csv!$1:$1,0),0))</f>
        <v/>
      </c>
      <c r="E68" s="53" t="str">
        <f>IF(C68="","",VLOOKUP(C68,競技csv!$A:$N,MATCH(E$3,競技csv!$1:$1,0),0))</f>
        <v/>
      </c>
      <c r="F68" s="53" t="str">
        <f>IF(C68="","",VLOOKUP(C68,競技csv!A:N,MATCH("競技名",競技csv!$1:$1,0),0))</f>
        <v/>
      </c>
      <c r="G68" s="62"/>
      <c r="H68" s="113"/>
      <c r="I68" s="53" t="str">
        <f>IF(ISERROR(VLOOKUP(H68,男選手データ!$A:$O,MATCH("姓",男選手データ!$1:$1,0),0)),"",VLOOKUP(H68,男選手データ!$A:$O,MATCH("姓",男選手データ!$1:$1,0),0)&amp;"　"&amp;VLOOKUP(H68,男選手データ!$A:$O,MATCH("名",男選手データ!$1:$1,0),0))</f>
        <v/>
      </c>
      <c r="J68" s="53" t="str">
        <f>IF(ISERROR(VLOOKUP(H68,男選手データ!$A:$O,MATCH("学年",男選手データ!$1:$1,0),0)),"",VLOOKUP(H68,男選手データ!$A:$O,MATCH("学年",男選手データ!$1:$1,0),0))</f>
        <v/>
      </c>
      <c r="K68" s="113"/>
      <c r="L68" s="114"/>
      <c r="M68" s="134"/>
      <c r="N68" s="48">
        <v>25</v>
      </c>
      <c r="O68" s="53">
        <f>IF(N68="","",VLOOKUP(N68,競技csv!$A:$N,MATCH(O$3,競技csv!$1:$1,0),0))</f>
        <v>2</v>
      </c>
      <c r="P68" s="53" t="str">
        <f>IF(N68="","",VLOOKUP(N68,競技csv!$A:$N,MATCH(P$3,競技csv!$1:$1,0),0))</f>
        <v>1年2年3年</v>
      </c>
      <c r="Q68" s="50" t="s">
        <v>2398</v>
      </c>
      <c r="R68" s="51">
        <v>4</v>
      </c>
      <c r="S68" s="99"/>
      <c r="T68" s="52" t="str">
        <f>IF(ISERROR(VLOOKUP(S68,女選手データ!$A:$O,MATCH("姓",女選手データ!$1:$1,0),0)),"",VLOOKUP(S68,女選手データ!$A:$O,MATCH("姓",女選手データ!$1:$1,0),0)&amp;"　"&amp;VLOOKUP(S68,女選手データ!$A:$O,MATCH("名",女選手データ!$1:$1,0),0))</f>
        <v/>
      </c>
      <c r="U68" s="52" t="str">
        <f>IF(ISERROR(VLOOKUP(S68,女選手データ!$A:$O,MATCH("学年",女選手データ!$1:$1,0),0)),"",VLOOKUP(S68,女選手データ!$A:$O,MATCH("学年",女選手データ!$1:$1,0),0))</f>
        <v/>
      </c>
      <c r="V68" s="99" t="str">
        <f t="shared" si="1"/>
        <v/>
      </c>
      <c r="W68" s="103" t="str">
        <f t="shared" si="0"/>
        <v/>
      </c>
      <c r="X68" s="104" t="str">
        <f t="shared" si="0"/>
        <v/>
      </c>
    </row>
    <row r="69" spans="3:24" ht="9" customHeight="1" x14ac:dyDescent="0.65">
      <c r="C69" s="111"/>
      <c r="D69" s="53" t="str">
        <f>IF(C69="","",VLOOKUP(C69,競技csv!$A:$N,MATCH(D$3,競技csv!$1:$1,0),0))</f>
        <v/>
      </c>
      <c r="E69" s="53" t="str">
        <f>IF(C69="","",VLOOKUP(C69,競技csv!$A:$N,MATCH(E$3,競技csv!$1:$1,0),0))</f>
        <v/>
      </c>
      <c r="F69" s="53" t="str">
        <f>IF(C69="","",VLOOKUP(C69,競技csv!A:N,MATCH("競技名",競技csv!$1:$1,0),0))</f>
        <v/>
      </c>
      <c r="G69" s="62"/>
      <c r="H69" s="113"/>
      <c r="I69" s="53" t="str">
        <f>IF(ISERROR(VLOOKUP(H69,男選手データ!$A:$O,MATCH("姓",男選手データ!$1:$1,0),0)),"",VLOOKUP(H69,男選手データ!$A:$O,MATCH("姓",男選手データ!$1:$1,0),0)&amp;"　"&amp;VLOOKUP(H69,男選手データ!$A:$O,MATCH("名",男選手データ!$1:$1,0),0))</f>
        <v/>
      </c>
      <c r="J69" s="53" t="str">
        <f>IF(ISERROR(VLOOKUP(H69,男選手データ!$A:$O,MATCH("学年",男選手データ!$1:$1,0),0)),"",VLOOKUP(H69,男選手データ!$A:$O,MATCH("学年",男選手データ!$1:$1,0),0))</f>
        <v/>
      </c>
      <c r="K69" s="113"/>
      <c r="L69" s="114"/>
      <c r="M69" s="134"/>
      <c r="N69" s="48">
        <v>25</v>
      </c>
      <c r="O69" s="53">
        <f>IF(N69="","",VLOOKUP(N69,競技csv!$A:$N,MATCH(O$3,競技csv!$1:$1,0),0))</f>
        <v>2</v>
      </c>
      <c r="P69" s="53" t="str">
        <f>IF(N69="","",VLOOKUP(N69,競技csv!$A:$N,MATCH(P$3,競技csv!$1:$1,0),0))</f>
        <v>1年2年3年</v>
      </c>
      <c r="Q69" s="50" t="s">
        <v>2398</v>
      </c>
      <c r="R69" s="54">
        <v>5</v>
      </c>
      <c r="S69" s="100"/>
      <c r="T69" s="55" t="str">
        <f>IF(ISERROR(VLOOKUP(S69,女選手データ!$A:$O,MATCH("姓",女選手データ!$1:$1,0),0)),"",VLOOKUP(S69,女選手データ!$A:$O,MATCH("姓",女選手データ!$1:$1,0),0)&amp;"　"&amp;VLOOKUP(S69,女選手データ!$A:$O,MATCH("名",女選手データ!$1:$1,0),0))</f>
        <v/>
      </c>
      <c r="U69" s="55" t="str">
        <f>IF(ISERROR(VLOOKUP(S69,女選手データ!$A:$O,MATCH("学年",女選手データ!$1:$1,0),0)),"",VLOOKUP(S69,女選手データ!$A:$O,MATCH("学年",女選手データ!$1:$1,0),0))</f>
        <v/>
      </c>
      <c r="V69" s="100" t="str">
        <f t="shared" si="1"/>
        <v/>
      </c>
      <c r="W69" s="105" t="str">
        <f t="shared" si="0"/>
        <v/>
      </c>
      <c r="X69" s="106" t="str">
        <f t="shared" si="0"/>
        <v/>
      </c>
    </row>
    <row r="70" spans="3:24" ht="9" customHeight="1" x14ac:dyDescent="0.65">
      <c r="C70" s="111"/>
      <c r="D70" s="53" t="str">
        <f>IF(C70="","",VLOOKUP(C70,競技csv!$A:$N,MATCH(D$3,競技csv!$1:$1,0),0))</f>
        <v/>
      </c>
      <c r="E70" s="53" t="str">
        <f>IF(C70="","",VLOOKUP(C70,競技csv!$A:$N,MATCH(E$3,競技csv!$1:$1,0),0))</f>
        <v/>
      </c>
      <c r="F70" s="53" t="str">
        <f>IF(C70="","",VLOOKUP(C70,競技csv!A:N,MATCH("競技名",競技csv!$1:$1,0),0))</f>
        <v/>
      </c>
      <c r="G70" s="62"/>
      <c r="H70" s="113"/>
      <c r="I70" s="53" t="str">
        <f>IF(ISERROR(VLOOKUP(H70,男選手データ!$A:$O,MATCH("姓",男選手データ!$1:$1,0),0)),"",VLOOKUP(H70,男選手データ!$A:$O,MATCH("姓",男選手データ!$1:$1,0),0)&amp;"　"&amp;VLOOKUP(H70,男選手データ!$A:$O,MATCH("名",男選手データ!$1:$1,0),0))</f>
        <v/>
      </c>
      <c r="J70" s="53" t="str">
        <f>IF(ISERROR(VLOOKUP(H70,男選手データ!$A:$O,MATCH("学年",男選手データ!$1:$1,0),0)),"",VLOOKUP(H70,男選手データ!$A:$O,MATCH("学年",男選手データ!$1:$1,0),0))</f>
        <v/>
      </c>
      <c r="K70" s="113"/>
      <c r="L70" s="114"/>
      <c r="M70" s="134"/>
      <c r="N70" s="56">
        <f>N69</f>
        <v>25</v>
      </c>
      <c r="O70" s="53">
        <f>IF(N70="","",VLOOKUP(N70,競技csv!$A:$N,MATCH(O$3,競技csv!$1:$1,0),0))</f>
        <v>2</v>
      </c>
      <c r="P70" s="53" t="str">
        <f>IF(N70="","",VLOOKUP(N70,競技csv!$A:$N,MATCH(P$3,競技csv!$1:$1,0),0))</f>
        <v>1年2年3年</v>
      </c>
      <c r="Q70" s="49" t="s">
        <v>2398</v>
      </c>
      <c r="R70" s="57">
        <v>6</v>
      </c>
      <c r="S70" s="101"/>
      <c r="T70" s="49" t="str">
        <f>IF(ISERROR(VLOOKUP(S70,女選手データ!$A:$O,MATCH("姓",女選手データ!$1:$1,0),0)),"",VLOOKUP(S70,女選手データ!$A:$O,MATCH("姓",女選手データ!$1:$1,0),0)&amp;"　"&amp;VLOOKUP(S70,女選手データ!$A:$O,MATCH("名",女選手データ!$1:$1,0),0))</f>
        <v/>
      </c>
      <c r="U70" s="49" t="str">
        <f>IF(ISERROR(VLOOKUP(S70,女選手データ!$A:$O,MATCH("学年",女選手データ!$1:$1,0),0)),"",VLOOKUP(S70,女選手データ!$A:$O,MATCH("学年",女選手データ!$1:$1,0),0))</f>
        <v/>
      </c>
      <c r="V70" s="101" t="str">
        <f t="shared" si="1"/>
        <v/>
      </c>
      <c r="W70" s="107" t="str">
        <f t="shared" si="0"/>
        <v/>
      </c>
      <c r="X70" s="108" t="str">
        <f t="shared" si="0"/>
        <v/>
      </c>
    </row>
    <row r="71" spans="3:24" ht="9" customHeight="1" x14ac:dyDescent="0.65">
      <c r="C71" s="111"/>
      <c r="D71" s="53" t="str">
        <f>IF(C71="","",VLOOKUP(C71,競技csv!$A:$N,MATCH(D$3,競技csv!$1:$1,0),0))</f>
        <v/>
      </c>
      <c r="E71" s="53" t="str">
        <f>IF(C71="","",VLOOKUP(C71,競技csv!$A:$N,MATCH(E$3,競技csv!$1:$1,0),0))</f>
        <v/>
      </c>
      <c r="F71" s="53" t="str">
        <f>IF(C71="","",VLOOKUP(C71,競技csv!A:N,MATCH("競技名",競技csv!$1:$1,0),0))</f>
        <v/>
      </c>
      <c r="G71" s="62"/>
      <c r="H71" s="113"/>
      <c r="I71" s="53" t="str">
        <f>IF(ISERROR(VLOOKUP(H71,男選手データ!$A:$O,MATCH("姓",男選手データ!$1:$1,0),0)),"",VLOOKUP(H71,男選手データ!$A:$O,MATCH("姓",男選手データ!$1:$1,0),0)&amp;"　"&amp;VLOOKUP(H71,男選手データ!$A:$O,MATCH("名",男選手データ!$1:$1,0),0))</f>
        <v/>
      </c>
      <c r="J71" s="53" t="str">
        <f>IF(ISERROR(VLOOKUP(H71,男選手データ!$A:$O,MATCH("学年",男選手データ!$1:$1,0),0)),"",VLOOKUP(H71,男選手データ!$A:$O,MATCH("学年",男選手データ!$1:$1,0),0))</f>
        <v/>
      </c>
      <c r="K71" s="113"/>
      <c r="L71" s="114"/>
      <c r="M71" s="134"/>
      <c r="N71" s="58">
        <f>N72</f>
        <v>25</v>
      </c>
      <c r="O71" s="53">
        <f>IF(N71="","",VLOOKUP(N71,競技csv!$A:$N,MATCH(O$3,競技csv!$1:$1,0),0))</f>
        <v>2</v>
      </c>
      <c r="P71" s="53" t="str">
        <f>IF(N71="","",VLOOKUP(N71,競技csv!$A:$N,MATCH(P$3,競技csv!$1:$1,0),0))</f>
        <v>1年2年3年</v>
      </c>
      <c r="Q71" s="59" t="s">
        <v>2398</v>
      </c>
      <c r="R71" s="60">
        <v>1</v>
      </c>
      <c r="S71" s="102"/>
      <c r="T71" s="61" t="str">
        <f>IF(ISERROR(VLOOKUP(S71,女選手データ!$A:$O,MATCH("姓",女選手データ!$1:$1,0),0)),"",VLOOKUP(S71,女選手データ!$A:$O,MATCH("姓",女選手データ!$1:$1,0),0)&amp;"　"&amp;VLOOKUP(S71,女選手データ!$A:$O,MATCH("名",女選手データ!$1:$1,0),0))</f>
        <v/>
      </c>
      <c r="U71" s="61" t="str">
        <f>IF(ISERROR(VLOOKUP(S71,女選手データ!$A:$O,MATCH("学年",女選手データ!$1:$1,0),0)),"",VLOOKUP(S71,女選手データ!$A:$O,MATCH("学年",女選手データ!$1:$1,0),0))</f>
        <v/>
      </c>
      <c r="V71" s="102"/>
      <c r="W71" s="109"/>
      <c r="X71" s="110"/>
    </row>
    <row r="72" spans="3:24" ht="9" customHeight="1" x14ac:dyDescent="0.65">
      <c r="C72" s="111"/>
      <c r="D72" s="53" t="str">
        <f>IF(C72="","",VLOOKUP(C72,競技csv!$A:$N,MATCH(D$3,競技csv!$1:$1,0),0))</f>
        <v/>
      </c>
      <c r="E72" s="53" t="str">
        <f>IF(C72="","",VLOOKUP(C72,競技csv!$A:$N,MATCH(E$3,競技csv!$1:$1,0),0))</f>
        <v/>
      </c>
      <c r="F72" s="53" t="str">
        <f>IF(C72="","",VLOOKUP(C72,競技csv!A:N,MATCH("競技名",競技csv!$1:$1,0),0))</f>
        <v/>
      </c>
      <c r="G72" s="62"/>
      <c r="H72" s="113"/>
      <c r="I72" s="53" t="str">
        <f>IF(ISERROR(VLOOKUP(H72,男選手データ!$A:$O,MATCH("姓",男選手データ!$1:$1,0),0)),"",VLOOKUP(H72,男選手データ!$A:$O,MATCH("姓",男選手データ!$1:$1,0),0)&amp;"　"&amp;VLOOKUP(H72,男選手データ!$A:$O,MATCH("名",男選手データ!$1:$1,0),0))</f>
        <v/>
      </c>
      <c r="J72" s="53" t="str">
        <f>IF(ISERROR(VLOOKUP(H72,男選手データ!$A:$O,MATCH("学年",男選手データ!$1:$1,0),0)),"",VLOOKUP(H72,男選手データ!$A:$O,MATCH("学年",男選手データ!$1:$1,0),0))</f>
        <v/>
      </c>
      <c r="K72" s="113"/>
      <c r="L72" s="114"/>
      <c r="M72" s="134"/>
      <c r="N72" s="48">
        <v>25</v>
      </c>
      <c r="O72" s="53">
        <f>IF(N72="","",VLOOKUP(N72,競技csv!$A:$N,MATCH(O$3,競技csv!$1:$1,0),0))</f>
        <v>2</v>
      </c>
      <c r="P72" s="53" t="str">
        <f>IF(N72="","",VLOOKUP(N72,競技csv!$A:$N,MATCH(P$3,競技csv!$1:$1,0),0))</f>
        <v>1年2年3年</v>
      </c>
      <c r="Q72" s="50" t="s">
        <v>2398</v>
      </c>
      <c r="R72" s="54">
        <v>2</v>
      </c>
      <c r="S72" s="100"/>
      <c r="T72" s="55" t="str">
        <f>IF(ISERROR(VLOOKUP(S72,女選手データ!$A:$O,MATCH("姓",女選手データ!$1:$1,0),0)),"",VLOOKUP(S72,女選手データ!$A:$O,MATCH("姓",女選手データ!$1:$1,0),0)&amp;"　"&amp;VLOOKUP(S72,女選手データ!$A:$O,MATCH("名",女選手データ!$1:$1,0),0))</f>
        <v/>
      </c>
      <c r="U72" s="55" t="str">
        <f>IF(ISERROR(VLOOKUP(S72,女選手データ!$A:$O,MATCH("学年",女選手データ!$1:$1,0),0)),"",VLOOKUP(S72,女選手データ!$A:$O,MATCH("学年",女選手データ!$1:$1,0),0))</f>
        <v/>
      </c>
      <c r="V72" s="100" t="str">
        <f>IF(V71="","",V71)</f>
        <v/>
      </c>
      <c r="W72" s="105" t="str">
        <f t="shared" ref="W72:X76" si="2">IF(W71="","",W71)</f>
        <v/>
      </c>
      <c r="X72" s="106" t="str">
        <f t="shared" si="2"/>
        <v/>
      </c>
    </row>
    <row r="73" spans="3:24" ht="9" customHeight="1" x14ac:dyDescent="0.65">
      <c r="C73" s="111"/>
      <c r="D73" s="53" t="str">
        <f>IF(C73="","",VLOOKUP(C73,競技csv!$A:$N,MATCH(D$3,競技csv!$1:$1,0),0))</f>
        <v/>
      </c>
      <c r="E73" s="53" t="str">
        <f>IF(C73="","",VLOOKUP(C73,競技csv!$A:$N,MATCH(E$3,競技csv!$1:$1,0),0))</f>
        <v/>
      </c>
      <c r="F73" s="53" t="str">
        <f>IF(C73="","",VLOOKUP(C73,競技csv!A:N,MATCH("競技名",競技csv!$1:$1,0),0))</f>
        <v/>
      </c>
      <c r="G73" s="62"/>
      <c r="H73" s="113"/>
      <c r="I73" s="53" t="str">
        <f>IF(ISERROR(VLOOKUP(H73,男選手データ!$A:$O,MATCH("姓",男選手データ!$1:$1,0),0)),"",VLOOKUP(H73,男選手データ!$A:$O,MATCH("姓",男選手データ!$1:$1,0),0)&amp;"　"&amp;VLOOKUP(H73,男選手データ!$A:$O,MATCH("名",男選手データ!$1:$1,0),0))</f>
        <v/>
      </c>
      <c r="J73" s="53" t="str">
        <f>IF(ISERROR(VLOOKUP(H73,男選手データ!$A:$O,MATCH("学年",男選手データ!$1:$1,0),0)),"",VLOOKUP(H73,男選手データ!$A:$O,MATCH("学年",男選手データ!$1:$1,0),0))</f>
        <v/>
      </c>
      <c r="K73" s="113"/>
      <c r="L73" s="114"/>
      <c r="M73" s="134"/>
      <c r="N73" s="48">
        <v>25</v>
      </c>
      <c r="O73" s="53">
        <f>IF(N73="","",VLOOKUP(N73,競技csv!$A:$N,MATCH(O$3,競技csv!$1:$1,0),0))</f>
        <v>2</v>
      </c>
      <c r="P73" s="53" t="str">
        <f>IF(N73="","",VLOOKUP(N73,競技csv!$A:$N,MATCH(P$3,競技csv!$1:$1,0),0))</f>
        <v>1年2年3年</v>
      </c>
      <c r="Q73" s="50" t="str">
        <f>IF(N73="","",VLOOKUP(N73,競技csv!A:O,MATCH("競技名",競技csv!$1:$1,0),0))</f>
        <v>共通女子4X100mR</v>
      </c>
      <c r="R73" s="54">
        <v>3</v>
      </c>
      <c r="S73" s="100"/>
      <c r="T73" s="55" t="str">
        <f>IF(ISERROR(VLOOKUP(S73,女選手データ!$A:$O,MATCH("姓",女選手データ!$1:$1,0),0)),"",VLOOKUP(S73,女選手データ!$A:$O,MATCH("姓",女選手データ!$1:$1,0),0)&amp;"　"&amp;VLOOKUP(S73,女選手データ!$A:$O,MATCH("名",女選手データ!$1:$1,0),0))</f>
        <v/>
      </c>
      <c r="U73" s="55" t="str">
        <f>IF(ISERROR(VLOOKUP(S73,女選手データ!$A:$O,MATCH("学年",女選手データ!$1:$1,0),0)),"",VLOOKUP(S73,女選手データ!$A:$O,MATCH("学年",女選手データ!$1:$1,0),0))</f>
        <v/>
      </c>
      <c r="V73" s="100" t="str">
        <f t="shared" ref="V73:V76" si="3">IF(V72="","",V72)</f>
        <v/>
      </c>
      <c r="W73" s="105" t="str">
        <f t="shared" si="2"/>
        <v/>
      </c>
      <c r="X73" s="106" t="str">
        <f t="shared" si="2"/>
        <v/>
      </c>
    </row>
    <row r="74" spans="3:24" ht="9" customHeight="1" thickBot="1" x14ac:dyDescent="0.7">
      <c r="C74" s="112"/>
      <c r="D74" s="63" t="str">
        <f>IF(C74="","",VLOOKUP(C74,競技csv!$A:$N,MATCH(D$3,競技csv!$1:$1,0),0))</f>
        <v/>
      </c>
      <c r="E74" s="63" t="str">
        <f>IF(C74="","",VLOOKUP(C74,競技csv!$A:$N,MATCH(E$3,競技csv!$1:$1,0),0))</f>
        <v/>
      </c>
      <c r="F74" s="63" t="str">
        <f>IF(C74="","",VLOOKUP(C74,競技csv!A:N,MATCH("競技名",競技csv!$1:$1,0),0))</f>
        <v/>
      </c>
      <c r="G74" s="64"/>
      <c r="H74" s="143"/>
      <c r="I74" s="63" t="str">
        <f>IF(ISERROR(VLOOKUP(H74,男選手データ!$A:$O,MATCH("姓",男選手データ!$1:$1,0),0)),"",VLOOKUP(H74,男選手データ!$A:$O,MATCH("姓",男選手データ!$1:$1,0),0)&amp;"　"&amp;VLOOKUP(H74,男選手データ!$A:$O,MATCH("名",男選手データ!$1:$1,0),0))</f>
        <v/>
      </c>
      <c r="J74" s="63" t="str">
        <f>IF(ISERROR(VLOOKUP(H74,男選手データ!$A:$O,MATCH("学年",男選手データ!$1:$1,0),0)),"",VLOOKUP(H74,男選手データ!$A:$O,MATCH("学年",男選手データ!$1:$1,0),0))</f>
        <v/>
      </c>
      <c r="K74" s="143"/>
      <c r="L74" s="144"/>
      <c r="M74" s="145"/>
      <c r="N74" s="48">
        <v>25</v>
      </c>
      <c r="O74" s="53">
        <f>IF(N74="","",VLOOKUP(N74,競技csv!$A:$N,MATCH(O$3,競技csv!$1:$1,0),0))</f>
        <v>2</v>
      </c>
      <c r="P74" s="53" t="str">
        <f>IF(N74="","",VLOOKUP(N74,競技csv!$A:$N,MATCH(P$3,競技csv!$1:$1,0),0))</f>
        <v>1年2年3年</v>
      </c>
      <c r="Q74" s="50" t="s">
        <v>2398</v>
      </c>
      <c r="R74" s="51">
        <v>4</v>
      </c>
      <c r="S74" s="99"/>
      <c r="T74" s="52" t="str">
        <f>IF(ISERROR(VLOOKUP(S74,女選手データ!$A:$O,MATCH("姓",女選手データ!$1:$1,0),0)),"",VLOOKUP(S74,女選手データ!$A:$O,MATCH("姓",女選手データ!$1:$1,0),0)&amp;"　"&amp;VLOOKUP(S74,女選手データ!$A:$O,MATCH("名",女選手データ!$1:$1,0),0))</f>
        <v/>
      </c>
      <c r="U74" s="52" t="str">
        <f>IF(ISERROR(VLOOKUP(S74,女選手データ!$A:$O,MATCH("学年",女選手データ!$1:$1,0),0)),"",VLOOKUP(S74,女選手データ!$A:$O,MATCH("学年",女選手データ!$1:$1,0),0))</f>
        <v/>
      </c>
      <c r="V74" s="99" t="str">
        <f t="shared" si="3"/>
        <v/>
      </c>
      <c r="W74" s="103" t="str">
        <f t="shared" si="2"/>
        <v/>
      </c>
      <c r="X74" s="104" t="str">
        <f t="shared" si="2"/>
        <v/>
      </c>
    </row>
    <row r="75" spans="3:24" ht="9" customHeight="1" x14ac:dyDescent="0.65">
      <c r="C75" s="48">
        <f>C76</f>
        <v>11</v>
      </c>
      <c r="D75" s="49">
        <v>2</v>
      </c>
      <c r="E75" s="49" t="s">
        <v>2399</v>
      </c>
      <c r="F75" s="50" t="s">
        <v>2398</v>
      </c>
      <c r="G75" s="51">
        <v>1</v>
      </c>
      <c r="H75" s="99"/>
      <c r="I75" s="52" t="str">
        <f>IF(ISERROR(VLOOKUP(H75,男選手データ!$A:$O,MATCH("姓",男選手データ!$1:$1,0),0)),"",VLOOKUP(H75,男選手データ!$A:$O,MATCH("姓",男選手データ!$1:$1,0),0)&amp;"　"&amp;VLOOKUP(H75,男選手データ!$A:$O,MATCH("名",男選手データ!$1:$1,0),0))</f>
        <v/>
      </c>
      <c r="J75" s="52" t="str">
        <f>IF(ISERROR(VLOOKUP(H75,男選手データ!$A:$O,MATCH("学年",男選手データ!$1:$1,0),0)),"",VLOOKUP(H75,男選手データ!$A:$O,MATCH("学年",男選手データ!$1:$1,0),0))</f>
        <v/>
      </c>
      <c r="K75" s="99"/>
      <c r="L75" s="103"/>
      <c r="M75" s="104"/>
      <c r="N75" s="48">
        <v>25</v>
      </c>
      <c r="O75" s="53">
        <f>IF(N75="","",VLOOKUP(N75,競技csv!$A:$N,MATCH(O$3,競技csv!$1:$1,0),0))</f>
        <v>2</v>
      </c>
      <c r="P75" s="53" t="str">
        <f>IF(N75="","",VLOOKUP(N75,競技csv!$A:$N,MATCH(P$3,競技csv!$1:$1,0),0))</f>
        <v>1年2年3年</v>
      </c>
      <c r="Q75" s="50" t="s">
        <v>2398</v>
      </c>
      <c r="R75" s="54">
        <v>5</v>
      </c>
      <c r="S75" s="100"/>
      <c r="T75" s="55" t="str">
        <f>IF(ISERROR(VLOOKUP(S75,女選手データ!$A:$O,MATCH("姓",女選手データ!$1:$1,0),0)),"",VLOOKUP(S75,女選手データ!$A:$O,MATCH("姓",女選手データ!$1:$1,0),0)&amp;"　"&amp;VLOOKUP(S75,女選手データ!$A:$O,MATCH("名",女選手データ!$1:$1,0),0))</f>
        <v/>
      </c>
      <c r="U75" s="55" t="str">
        <f>IF(ISERROR(VLOOKUP(S75,女選手データ!$A:$O,MATCH("学年",女選手データ!$1:$1,0),0)),"",VLOOKUP(S75,女選手データ!$A:$O,MATCH("学年",女選手データ!$1:$1,0),0))</f>
        <v/>
      </c>
      <c r="V75" s="100" t="str">
        <f t="shared" si="3"/>
        <v/>
      </c>
      <c r="W75" s="105" t="str">
        <f t="shared" si="2"/>
        <v/>
      </c>
      <c r="X75" s="106" t="str">
        <f t="shared" si="2"/>
        <v/>
      </c>
    </row>
    <row r="76" spans="3:24" ht="9" customHeight="1" thickBot="1" x14ac:dyDescent="0.7">
      <c r="C76" s="48">
        <f>C77</f>
        <v>11</v>
      </c>
      <c r="D76" s="53">
        <v>2</v>
      </c>
      <c r="E76" s="53" t="s">
        <v>2399</v>
      </c>
      <c r="F76" s="50"/>
      <c r="G76" s="54">
        <v>2</v>
      </c>
      <c r="H76" s="100"/>
      <c r="I76" s="55" t="str">
        <f>IF(ISERROR(VLOOKUP(H76,男選手データ!$A:$O,MATCH("姓",男選手データ!$1:$1,0),0)),"",VLOOKUP(H76,男選手データ!$A:$O,MATCH("姓",男選手データ!$1:$1,0),0)&amp;"　"&amp;VLOOKUP(H76,男選手データ!$A:$O,MATCH("名",男選手データ!$1:$1,0),0))</f>
        <v/>
      </c>
      <c r="J76" s="55" t="str">
        <f>IF(ISERROR(VLOOKUP(H76,男選手データ!$A:$O,MATCH("学年",男選手データ!$1:$1,0),0)),"",VLOOKUP(H76,男選手データ!$A:$O,MATCH("学年",男選手データ!$1:$1,0),0))</f>
        <v/>
      </c>
      <c r="K76" s="100" t="str">
        <f>IF(K75="","",K75)</f>
        <v/>
      </c>
      <c r="L76" s="105" t="str">
        <f t="shared" ref="L76:M76" si="4">IF(L75="","",L75)</f>
        <v/>
      </c>
      <c r="M76" s="106" t="str">
        <f t="shared" si="4"/>
        <v/>
      </c>
      <c r="N76" s="136">
        <f>N75</f>
        <v>25</v>
      </c>
      <c r="O76" s="63">
        <f>IF(N76="","",VLOOKUP(N76,競技csv!$A:$N,MATCH(O$3,競技csv!$1:$1,0),0))</f>
        <v>2</v>
      </c>
      <c r="P76" s="63" t="str">
        <f>IF(N76="","",VLOOKUP(N76,競技csv!$A:$N,MATCH(P$3,競技csv!$1:$1,0),0))</f>
        <v>1年2年3年</v>
      </c>
      <c r="Q76" s="137" t="s">
        <v>2398</v>
      </c>
      <c r="R76" s="138">
        <v>6</v>
      </c>
      <c r="S76" s="140"/>
      <c r="T76" s="137" t="str">
        <f>IF(ISERROR(VLOOKUP(S76,女選手データ!$A:$O,MATCH("姓",女選手データ!$1:$1,0),0)),"",VLOOKUP(S76,女選手データ!$A:$O,MATCH("姓",女選手データ!$1:$1,0),0)&amp;"　"&amp;VLOOKUP(S76,女選手データ!$A:$O,MATCH("名",女選手データ!$1:$1,0),0))</f>
        <v/>
      </c>
      <c r="U76" s="137" t="str">
        <f>IF(ISERROR(VLOOKUP(S76,女選手データ!$A:$O,MATCH("学年",女選手データ!$1:$1,0),0)),"",VLOOKUP(S76,女選手データ!$A:$O,MATCH("学年",女選手データ!$1:$1,0),0))</f>
        <v/>
      </c>
      <c r="V76" s="140" t="str">
        <f t="shared" si="3"/>
        <v/>
      </c>
      <c r="W76" s="141"/>
      <c r="X76" s="142" t="str">
        <f t="shared" si="2"/>
        <v/>
      </c>
    </row>
    <row r="77" spans="3:24" ht="9" customHeight="1" x14ac:dyDescent="0.65">
      <c r="C77" s="48">
        <v>11</v>
      </c>
      <c r="D77" s="53">
        <v>2</v>
      </c>
      <c r="E77" s="53" t="s">
        <v>2399</v>
      </c>
      <c r="F77" s="50" t="str">
        <f>IF(C77="","",VLOOKUP(C77,競技csv!A:M,MATCH("競技名",競技csv!$1:$1,0),0))</f>
        <v>共通男子4X100mR</v>
      </c>
      <c r="G77" s="54">
        <v>3</v>
      </c>
      <c r="H77" s="100"/>
      <c r="I77" s="55" t="str">
        <f>IF(ISERROR(VLOOKUP(H77,男選手データ!$A:$O,MATCH("姓",男選手データ!$1:$1,0),0)),"",VLOOKUP(H77,男選手データ!$A:$O,MATCH("姓",男選手データ!$1:$1,0),0)&amp;"　"&amp;VLOOKUP(H77,男選手データ!$A:$O,MATCH("名",男選手データ!$1:$1,0),0))</f>
        <v/>
      </c>
      <c r="J77" s="55" t="str">
        <f>IF(ISERROR(VLOOKUP(H77,男選手データ!$A:$O,MATCH("学年",男選手データ!$1:$1,0),0)),"",VLOOKUP(H77,男選手データ!$A:$O,MATCH("学年",男選手データ!$1:$1,0),0))</f>
        <v/>
      </c>
      <c r="K77" s="100" t="str">
        <f t="shared" ref="K77:M80" si="5">IF(K76="","",K76)</f>
        <v/>
      </c>
      <c r="L77" s="105" t="str">
        <f t="shared" si="5"/>
        <v/>
      </c>
      <c r="M77" s="106" t="str">
        <f t="shared" si="5"/>
        <v/>
      </c>
      <c r="N77" s="65"/>
      <c r="O77" s="65"/>
      <c r="P77" s="65"/>
      <c r="Q77" s="65" t="s">
        <v>3290</v>
      </c>
      <c r="R77" s="65"/>
      <c r="S77" s="65"/>
      <c r="T77" s="65"/>
      <c r="U77" s="65"/>
      <c r="V77" s="65"/>
      <c r="W77" s="65"/>
      <c r="X77" s="65"/>
    </row>
    <row r="78" spans="3:24" ht="9" customHeight="1" x14ac:dyDescent="0.65">
      <c r="C78" s="48">
        <f>C77</f>
        <v>11</v>
      </c>
      <c r="D78" s="53">
        <v>2</v>
      </c>
      <c r="E78" s="53" t="s">
        <v>2399</v>
      </c>
      <c r="F78" s="50" t="s">
        <v>2398</v>
      </c>
      <c r="G78" s="51">
        <v>4</v>
      </c>
      <c r="H78" s="100"/>
      <c r="I78" s="52" t="str">
        <f>IF(ISERROR(VLOOKUP(H78,男選手データ!$A:$O,MATCH("姓",男選手データ!$1:$1,0),0)),"",VLOOKUP(H78,男選手データ!$A:$O,MATCH("姓",男選手データ!$1:$1,0),0)&amp;"　"&amp;VLOOKUP(H78,男選手データ!$A:$O,MATCH("名",男選手データ!$1:$1,0),0))</f>
        <v/>
      </c>
      <c r="J78" s="52" t="str">
        <f>IF(ISERROR(VLOOKUP(H78,男選手データ!$A:$O,MATCH("学年",男選手データ!$1:$1,0),0)),"",VLOOKUP(H78,男選手データ!$A:$O,MATCH("学年",男選手データ!$1:$1,0),0))</f>
        <v/>
      </c>
      <c r="K78" s="99" t="str">
        <f t="shared" si="5"/>
        <v/>
      </c>
      <c r="L78" s="103" t="str">
        <f t="shared" si="5"/>
        <v/>
      </c>
      <c r="M78" s="104" t="str">
        <f t="shared" si="5"/>
        <v/>
      </c>
      <c r="N78" s="65"/>
      <c r="O78" s="65"/>
      <c r="P78" s="65"/>
      <c r="Q78" s="65" t="s">
        <v>3291</v>
      </c>
      <c r="R78" s="65"/>
      <c r="S78" s="65"/>
      <c r="T78" s="65"/>
      <c r="V78" s="71"/>
      <c r="W78" s="71"/>
      <c r="X78" s="71"/>
    </row>
    <row r="79" spans="3:24" ht="9" customHeight="1" x14ac:dyDescent="0.65">
      <c r="C79" s="48">
        <f>C78</f>
        <v>11</v>
      </c>
      <c r="D79" s="53">
        <v>2</v>
      </c>
      <c r="E79" s="53" t="s">
        <v>2399</v>
      </c>
      <c r="F79" s="50"/>
      <c r="G79" s="54">
        <v>5</v>
      </c>
      <c r="H79" s="100"/>
      <c r="I79" s="55" t="str">
        <f>IF(ISERROR(VLOOKUP(H79,男選手データ!$A:$O,MATCH("姓",男選手データ!$1:$1,0),0)),"",VLOOKUP(H79,男選手データ!$A:$O,MATCH("姓",男選手データ!$1:$1,0),0)&amp;"　"&amp;VLOOKUP(H79,男選手データ!$A:$O,MATCH("名",男選手データ!$1:$1,0),0))</f>
        <v/>
      </c>
      <c r="J79" s="55" t="str">
        <f>IF(ISERROR(VLOOKUP(H79,男選手データ!$A:$O,MATCH("学年",男選手データ!$1:$1,0),0)),"",VLOOKUP(H79,男選手データ!$A:$O,MATCH("学年",男選手データ!$1:$1,0),0))</f>
        <v/>
      </c>
      <c r="K79" s="100" t="str">
        <f t="shared" si="5"/>
        <v/>
      </c>
      <c r="L79" s="105" t="str">
        <f t="shared" si="5"/>
        <v/>
      </c>
      <c r="M79" s="106" t="str">
        <f t="shared" si="5"/>
        <v/>
      </c>
      <c r="N79" s="65"/>
      <c r="O79" s="65"/>
      <c r="P79" s="65"/>
      <c r="Q79" s="70">
        <f ca="1">TODAY()</f>
        <v>44663</v>
      </c>
      <c r="R79" s="65"/>
      <c r="S79" s="65" t="s">
        <v>3292</v>
      </c>
      <c r="T79" s="65"/>
      <c r="U79" s="65"/>
      <c r="V79" s="65"/>
      <c r="W79" s="65"/>
      <c r="X79" s="69"/>
    </row>
    <row r="80" spans="3:24" ht="9" customHeight="1" thickBot="1" x14ac:dyDescent="0.7">
      <c r="C80" s="56">
        <f>C79</f>
        <v>11</v>
      </c>
      <c r="D80" s="53">
        <v>2</v>
      </c>
      <c r="E80" s="53" t="s">
        <v>2399</v>
      </c>
      <c r="F80" s="49" t="s">
        <v>2398</v>
      </c>
      <c r="G80" s="57">
        <v>6</v>
      </c>
      <c r="H80" s="135"/>
      <c r="I80" s="49" t="str">
        <f>IF(ISERROR(VLOOKUP(H80,男選手データ!$A:$O,MATCH("姓",男選手データ!$1:$1,0),0)),"",VLOOKUP(H80,男選手データ!$A:$O,MATCH("姓",男選手データ!$1:$1,0),0)&amp;"　"&amp;VLOOKUP(H80,男選手データ!$A:$O,MATCH("名",男選手データ!$1:$1,0),0))</f>
        <v/>
      </c>
      <c r="J80" s="49" t="str">
        <f>IF(ISERROR(VLOOKUP(H80,男選手データ!$A:$O,MATCH("学年",男選手データ!$1:$1,0),0)),"",VLOOKUP(H80,男選手データ!$A:$O,MATCH("学年",男選手データ!$1:$1,0),0))</f>
        <v/>
      </c>
      <c r="K80" s="101" t="str">
        <f t="shared" si="5"/>
        <v/>
      </c>
      <c r="L80" s="107" t="str">
        <f t="shared" si="5"/>
        <v/>
      </c>
      <c r="M80" s="108" t="str">
        <f t="shared" si="5"/>
        <v/>
      </c>
      <c r="N80" s="65"/>
      <c r="O80" s="65"/>
      <c r="P80" s="65"/>
      <c r="R80" s="65"/>
      <c r="S80" s="65"/>
      <c r="T80" s="65"/>
      <c r="U80" s="65"/>
      <c r="V80" s="65"/>
      <c r="W80" s="65"/>
      <c r="X80" s="65"/>
    </row>
    <row r="81" spans="3:24" ht="9" customHeight="1" x14ac:dyDescent="0.65">
      <c r="C81" s="58">
        <f>C82</f>
        <v>11</v>
      </c>
      <c r="D81" s="53">
        <v>2</v>
      </c>
      <c r="E81" s="53" t="s">
        <v>2399</v>
      </c>
      <c r="F81" s="59" t="s">
        <v>2398</v>
      </c>
      <c r="G81" s="60">
        <v>1</v>
      </c>
      <c r="H81" s="99"/>
      <c r="I81" s="61" t="str">
        <f>IF(ISERROR(VLOOKUP(H81,男選手データ!$A:$O,MATCH("姓",男選手データ!$1:$1,0),0)),"",VLOOKUP(H81,男選手データ!$A:$O,MATCH("姓",男選手データ!$1:$1,0),0)&amp;"　"&amp;VLOOKUP(H81,男選手データ!$A:$O,MATCH("名",男選手データ!$1:$1,0),0))</f>
        <v/>
      </c>
      <c r="J81" s="61" t="str">
        <f>IF(ISERROR(VLOOKUP(H81,男選手データ!$A:$O,MATCH("学年",男選手データ!$1:$1,0),0)),"",VLOOKUP(H81,男選手データ!$A:$O,MATCH("学年",男選手データ!$1:$1,0),0))</f>
        <v/>
      </c>
      <c r="K81" s="102"/>
      <c r="L81" s="109"/>
      <c r="M81" s="110"/>
      <c r="N81" s="65"/>
      <c r="O81" s="65"/>
      <c r="P81" s="65"/>
      <c r="Q81" s="77" t="s">
        <v>3293</v>
      </c>
      <c r="R81" s="116"/>
      <c r="S81" s="78"/>
      <c r="T81" s="78"/>
      <c r="U81" s="79"/>
      <c r="V81" s="72"/>
      <c r="W81" s="72"/>
      <c r="X81" s="72"/>
    </row>
    <row r="82" spans="3:24" ht="9" customHeight="1" x14ac:dyDescent="0.65">
      <c r="C82" s="48">
        <f>C83</f>
        <v>11</v>
      </c>
      <c r="D82" s="53">
        <v>2</v>
      </c>
      <c r="E82" s="53" t="s">
        <v>2399</v>
      </c>
      <c r="F82" s="50"/>
      <c r="G82" s="54">
        <v>2</v>
      </c>
      <c r="H82" s="100"/>
      <c r="I82" s="55" t="str">
        <f>IF(ISERROR(VLOOKUP(H82,男選手データ!$A:$O,MATCH("姓",男選手データ!$1:$1,0),0)),"",VLOOKUP(H82,男選手データ!$A:$O,MATCH("姓",男選手データ!$1:$1,0),0)&amp;"　"&amp;VLOOKUP(H82,男選手データ!$A:$O,MATCH("名",男選手データ!$1:$1,0),0))</f>
        <v/>
      </c>
      <c r="J82" s="55" t="str">
        <f>IF(ISERROR(VLOOKUP(H82,男選手データ!$A:$O,MATCH("学年",男選手データ!$1:$1,0),0)),"",VLOOKUP(H82,男選手データ!$A:$O,MATCH("学年",男選手データ!$1:$1,0),0))</f>
        <v/>
      </c>
      <c r="K82" s="100" t="str">
        <f>IF(K81="","",K81)</f>
        <v/>
      </c>
      <c r="L82" s="105" t="str">
        <f t="shared" ref="L82:M86" si="6">IF(L81="","",L81)</f>
        <v/>
      </c>
      <c r="M82" s="106" t="str">
        <f t="shared" si="6"/>
        <v/>
      </c>
      <c r="N82" s="65"/>
      <c r="O82" s="65"/>
      <c r="P82" s="65"/>
      <c r="Q82" s="80" t="s">
        <v>3294</v>
      </c>
      <c r="R82" s="117"/>
      <c r="S82" s="76"/>
      <c r="T82" s="76"/>
      <c r="U82" s="81" t="s">
        <v>3298</v>
      </c>
      <c r="V82" s="72"/>
      <c r="W82" s="72"/>
      <c r="X82" s="72"/>
    </row>
    <row r="83" spans="3:24" ht="9" customHeight="1" x14ac:dyDescent="0.65">
      <c r="C83" s="48">
        <v>11</v>
      </c>
      <c r="D83" s="53">
        <v>2</v>
      </c>
      <c r="E83" s="53" t="s">
        <v>2399</v>
      </c>
      <c r="F83" s="50" t="str">
        <f>IF(C83="","",VLOOKUP(C83,競技csv!A:M,MATCH("競技名",競技csv!$1:$1,0),0))</f>
        <v>共通男子4X100mR</v>
      </c>
      <c r="G83" s="54">
        <v>3</v>
      </c>
      <c r="H83" s="100"/>
      <c r="I83" s="55" t="str">
        <f>IF(ISERROR(VLOOKUP(H83,男選手データ!$A:$O,MATCH("姓",男選手データ!$1:$1,0),0)),"",VLOOKUP(H83,男選手データ!$A:$O,MATCH("姓",男選手データ!$1:$1,0),0)&amp;"　"&amp;VLOOKUP(H83,男選手データ!$A:$O,MATCH("名",男選手データ!$1:$1,0),0))</f>
        <v/>
      </c>
      <c r="J83" s="55" t="str">
        <f>IF(ISERROR(VLOOKUP(H83,男選手データ!$A:$O,MATCH("学年",男選手データ!$1:$1,0),0)),"",VLOOKUP(H83,男選手データ!$A:$O,MATCH("学年",男選手データ!$1:$1,0),0))</f>
        <v/>
      </c>
      <c r="K83" s="100" t="str">
        <f t="shared" ref="K83:K86" si="7">IF(K82="","",K82)</f>
        <v/>
      </c>
      <c r="L83" s="105" t="str">
        <f t="shared" si="6"/>
        <v/>
      </c>
      <c r="M83" s="106" t="str">
        <f t="shared" si="6"/>
        <v/>
      </c>
      <c r="N83" s="65"/>
      <c r="O83" s="65"/>
      <c r="P83" s="65"/>
      <c r="Q83" s="82" t="s">
        <v>3295</v>
      </c>
      <c r="R83" s="118"/>
      <c r="S83" s="74"/>
      <c r="T83" s="74"/>
      <c r="U83" s="83"/>
      <c r="V83" s="72"/>
      <c r="W83" s="72"/>
      <c r="X83" s="72"/>
    </row>
    <row r="84" spans="3:24" ht="9" customHeight="1" x14ac:dyDescent="0.65">
      <c r="C84" s="48">
        <f>C83</f>
        <v>11</v>
      </c>
      <c r="D84" s="53">
        <v>2</v>
      </c>
      <c r="E84" s="53" t="s">
        <v>2399</v>
      </c>
      <c r="F84" s="50" t="s">
        <v>2398</v>
      </c>
      <c r="G84" s="51">
        <v>4</v>
      </c>
      <c r="H84" s="100"/>
      <c r="I84" s="52" t="str">
        <f>IF(ISERROR(VLOOKUP(H84,男選手データ!$A:$O,MATCH("姓",男選手データ!$1:$1,0),0)),"",VLOOKUP(H84,男選手データ!$A:$O,MATCH("姓",男選手データ!$1:$1,0),0)&amp;"　"&amp;VLOOKUP(H84,男選手データ!$A:$O,MATCH("名",男選手データ!$1:$1,0),0))</f>
        <v/>
      </c>
      <c r="J84" s="52" t="str">
        <f>IF(ISERROR(VLOOKUP(H84,男選手データ!$A:$O,MATCH("学年",男選手データ!$1:$1,0),0)),"",VLOOKUP(H84,男選手データ!$A:$O,MATCH("学年",男選手データ!$1:$1,0),0))</f>
        <v/>
      </c>
      <c r="K84" s="99" t="str">
        <f t="shared" si="7"/>
        <v/>
      </c>
      <c r="L84" s="103" t="str">
        <f t="shared" si="6"/>
        <v/>
      </c>
      <c r="M84" s="104" t="str">
        <f t="shared" si="6"/>
        <v/>
      </c>
      <c r="N84" s="65"/>
      <c r="O84" s="65"/>
      <c r="P84" s="65"/>
      <c r="Q84" s="84" t="s">
        <v>3296</v>
      </c>
      <c r="R84" s="73" t="s">
        <v>3297</v>
      </c>
      <c r="S84" s="73"/>
      <c r="T84" s="73"/>
      <c r="U84" s="85"/>
      <c r="V84" s="65"/>
      <c r="W84" s="65"/>
      <c r="X84" s="65"/>
    </row>
    <row r="85" spans="3:24" ht="9" customHeight="1" x14ac:dyDescent="0.65">
      <c r="C85" s="48">
        <f>C84</f>
        <v>11</v>
      </c>
      <c r="D85" s="53">
        <v>2</v>
      </c>
      <c r="E85" s="53" t="s">
        <v>2399</v>
      </c>
      <c r="F85" s="50"/>
      <c r="G85" s="54">
        <v>5</v>
      </c>
      <c r="H85" s="100"/>
      <c r="I85" s="55" t="str">
        <f>IF(ISERROR(VLOOKUP(H85,男選手データ!$A:$O,MATCH("姓",男選手データ!$1:$1,0),0)),"",VLOOKUP(H85,男選手データ!$A:$O,MATCH("姓",男選手データ!$1:$1,0),0)&amp;"　"&amp;VLOOKUP(H85,男選手データ!$A:$O,MATCH("名",男選手データ!$1:$1,0),0))</f>
        <v/>
      </c>
      <c r="J85" s="55" t="str">
        <f>IF(ISERROR(VLOOKUP(H85,男選手データ!$A:$O,MATCH("学年",男選手データ!$1:$1,0),0)),"",VLOOKUP(H85,男選手データ!$A:$O,MATCH("学年",男選手データ!$1:$1,0),0))</f>
        <v/>
      </c>
      <c r="K85" s="100" t="str">
        <f t="shared" si="7"/>
        <v/>
      </c>
      <c r="L85" s="105" t="str">
        <f t="shared" si="6"/>
        <v/>
      </c>
      <c r="M85" s="106" t="str">
        <f t="shared" si="6"/>
        <v/>
      </c>
      <c r="N85" s="65"/>
      <c r="O85" s="65"/>
      <c r="P85" s="65"/>
      <c r="Q85" s="121"/>
      <c r="R85" s="119"/>
      <c r="S85" s="75"/>
      <c r="T85" s="75"/>
      <c r="U85" s="86"/>
      <c r="V85" s="65"/>
      <c r="W85" s="65"/>
      <c r="X85" s="65"/>
    </row>
    <row r="86" spans="3:24" ht="9" customHeight="1" thickBot="1" x14ac:dyDescent="0.7">
      <c r="C86" s="136">
        <f>C85</f>
        <v>11</v>
      </c>
      <c r="D86" s="63">
        <v>2</v>
      </c>
      <c r="E86" s="63" t="s">
        <v>2399</v>
      </c>
      <c r="F86" s="137" t="s">
        <v>2398</v>
      </c>
      <c r="G86" s="138">
        <v>6</v>
      </c>
      <c r="H86" s="139"/>
      <c r="I86" s="137" t="str">
        <f>IF(ISERROR(VLOOKUP(H86,男選手データ!$A:$O,MATCH("姓",男選手データ!$1:$1,0),0)),"",VLOOKUP(H86,男選手データ!$A:$O,MATCH("姓",男選手データ!$1:$1,0),0)&amp;"　"&amp;VLOOKUP(H86,男選手データ!$A:$O,MATCH("名",男選手データ!$1:$1,0),0))</f>
        <v/>
      </c>
      <c r="J86" s="137" t="str">
        <f>IF(ISERROR(VLOOKUP(H86,男選手データ!$A:$O,MATCH("学年",男選手データ!$1:$1,0),0)),"",VLOOKUP(H86,男選手データ!$A:$O,MATCH("学年",男選手データ!$1:$1,0),0))</f>
        <v/>
      </c>
      <c r="K86" s="140" t="str">
        <f t="shared" si="7"/>
        <v/>
      </c>
      <c r="L86" s="141" t="str">
        <f t="shared" si="6"/>
        <v/>
      </c>
      <c r="M86" s="142" t="str">
        <f t="shared" si="6"/>
        <v/>
      </c>
      <c r="N86" s="65"/>
      <c r="O86" s="65"/>
      <c r="P86" s="65"/>
      <c r="Q86" s="122"/>
      <c r="R86" s="120"/>
      <c r="S86" s="87"/>
      <c r="T86" s="87"/>
      <c r="U86" s="88"/>
      <c r="V86" s="65"/>
      <c r="W86" s="65"/>
      <c r="X86" s="65"/>
    </row>
    <row r="87" spans="3:24" ht="9" customHeight="1" x14ac:dyDescent="0.65"/>
  </sheetData>
  <sheetProtection sheet="1" objects="1" scenarios="1"/>
  <phoneticPr fontId="1"/>
  <conditionalFormatting sqref="K4:K74">
    <cfRule type="expression" dxfId="30" priority="22">
      <formula>D4&lt;2</formula>
    </cfRule>
  </conditionalFormatting>
  <conditionalFormatting sqref="L4:L74">
    <cfRule type="expression" dxfId="29" priority="39">
      <formula>D4&lt;1</formula>
    </cfRule>
  </conditionalFormatting>
  <conditionalFormatting sqref="H4:J74">
    <cfRule type="expression" dxfId="28" priority="40">
      <formula>COUNTIF($E4,"*"&amp;$J4&amp;"*")=0</formula>
    </cfRule>
  </conditionalFormatting>
  <conditionalFormatting sqref="V4:V76">
    <cfRule type="expression" dxfId="27" priority="21">
      <formula>O4&lt;2</formula>
    </cfRule>
  </conditionalFormatting>
  <conditionalFormatting sqref="W4:W76">
    <cfRule type="expression" dxfId="26" priority="33">
      <formula>O4&lt;1</formula>
    </cfRule>
  </conditionalFormatting>
  <conditionalFormatting sqref="S4:U76">
    <cfRule type="expression" dxfId="25" priority="35">
      <formula>COUNTIF($P4,"*"&amp;$U4&amp;"*")=0</formula>
    </cfRule>
  </conditionalFormatting>
  <conditionalFormatting sqref="K4:M74 H4:H86">
    <cfRule type="expression" dxfId="24" priority="38">
      <formula>AND(H4="",MOD(ROW(),2)=1)</formula>
    </cfRule>
    <cfRule type="expression" dxfId="23" priority="41">
      <formula>AND(H4="",MOD(ROW(),2)=0)</formula>
    </cfRule>
  </conditionalFormatting>
  <conditionalFormatting sqref="N47:N64 S4:S76 V4:X76">
    <cfRule type="expression" dxfId="22" priority="34">
      <formula>AND(N4="",MOD(ROW(),2)=1)</formula>
    </cfRule>
    <cfRule type="expression" dxfId="21" priority="36">
      <formula>AND(N4="",MOD(ROW(),2)=0)</formula>
    </cfRule>
  </conditionalFormatting>
  <conditionalFormatting sqref="N47:N64">
    <cfRule type="expression" dxfId="20" priority="37">
      <formula>AND(N47&lt;&gt;33,N47&lt;&gt;34,N47&lt;&gt;36)</formula>
    </cfRule>
  </conditionalFormatting>
  <conditionalFormatting sqref="C4:C74">
    <cfRule type="expression" dxfId="19" priority="19">
      <formula>AND(C4="",MOD(ROW(),2)=1)</formula>
    </cfRule>
    <cfRule type="expression" dxfId="18" priority="20">
      <formula>AND(C4="",MOD(ROW(),2)=0)</formula>
    </cfRule>
  </conditionalFormatting>
  <conditionalFormatting sqref="K81:K86">
    <cfRule type="expression" dxfId="17" priority="14">
      <formula>D81&lt;2</formula>
    </cfRule>
  </conditionalFormatting>
  <conditionalFormatting sqref="L81:L86">
    <cfRule type="expression" dxfId="16" priority="16">
      <formula>D81&lt;1</formula>
    </cfRule>
  </conditionalFormatting>
  <conditionalFormatting sqref="I81:J86">
    <cfRule type="expression" dxfId="15" priority="17">
      <formula>COUNTIF($E81,"*"&amp;$J81&amp;"*")=0</formula>
    </cfRule>
  </conditionalFormatting>
  <conditionalFormatting sqref="K81:M86">
    <cfRule type="expression" dxfId="14" priority="15">
      <formula>AND(K81="",MOD(ROW(),2)=1)</formula>
    </cfRule>
    <cfRule type="expression" dxfId="13" priority="18">
      <formula>AND(K81="",MOD(ROW(),2)=0)</formula>
    </cfRule>
  </conditionalFormatting>
  <conditionalFormatting sqref="K75:K80">
    <cfRule type="expression" dxfId="12" priority="9">
      <formula>D75&lt;2</formula>
    </cfRule>
  </conditionalFormatting>
  <conditionalFormatting sqref="L75:L80">
    <cfRule type="expression" dxfId="11" priority="11">
      <formula>D75&lt;1</formula>
    </cfRule>
  </conditionalFormatting>
  <conditionalFormatting sqref="I75:J80">
    <cfRule type="expression" dxfId="10" priority="12">
      <formula>COUNTIF($E75,"*"&amp;$J75&amp;"*")=0</formula>
    </cfRule>
  </conditionalFormatting>
  <conditionalFormatting sqref="K75:M80">
    <cfRule type="expression" dxfId="9" priority="10">
      <formula>AND(K75="",MOD(ROW(),2)=1)</formula>
    </cfRule>
    <cfRule type="expression" dxfId="8" priority="13">
      <formula>AND(K75="",MOD(ROW(),2)=0)</formula>
    </cfRule>
  </conditionalFormatting>
  <conditionalFormatting sqref="H75:H86">
    <cfRule type="expression" dxfId="7" priority="8">
      <formula>COUNTIF($E75,"*"&amp;$J75&amp;"*")=0</formula>
    </cfRule>
  </conditionalFormatting>
  <conditionalFormatting sqref="N4:N46">
    <cfRule type="expression" dxfId="6" priority="1">
      <formula>AND(N4="",MOD(ROW(),2)=1)</formula>
    </cfRule>
    <cfRule type="expression" dxfId="5" priority="2">
      <formula>AND(N4="",MOD(ROW(),2)=0)</formula>
    </cfRule>
  </conditionalFormatting>
  <pageMargins left="0.39370078740157483" right="0.39370078740157483" top="0.39370078740157483" bottom="0.39370078740157483" header="0.31496062992125984" footer="0.31496062992125984"/>
  <pageSetup paperSize="9" scale="97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2F2DC116-CA02-46F1-A111-D38B10EBBEB2}">
            <xm:f>VLOOKUP($C4,競技csv!$A:$D,4,0)=2</xm:f>
            <x14:dxf>
              <fill>
                <patternFill>
                  <bgColor rgb="FFFF0000"/>
                </patternFill>
              </fill>
            </x14:dxf>
          </x14:cfRule>
          <xm:sqref>C4:F86</xm:sqref>
        </x14:conditionalFormatting>
        <x14:conditionalFormatting xmlns:xm="http://schemas.microsoft.com/office/excel/2006/main">
          <x14:cfRule type="expression" priority="6" id="{EF89441E-EF39-4C08-92A0-0A350B350069}">
            <xm:f>VLOOKUP($C5,競技csv!$A:$D,4,0)=2</xm:f>
            <x14:dxf>
              <fill>
                <patternFill>
                  <bgColor rgb="FFFF0000"/>
                </patternFill>
              </fill>
            </x14:dxf>
          </x14:cfRule>
          <xm:sqref>O5:P64</xm:sqref>
        </x14:conditionalFormatting>
        <x14:conditionalFormatting xmlns:xm="http://schemas.microsoft.com/office/excel/2006/main">
          <x14:cfRule type="expression" priority="5" id="{ABA68CAD-2C6F-43A3-A6DF-F9048281E916}">
            <xm:f>VLOOKUP($C71,競技csv!$A:$D,4,0)=2</xm:f>
            <x14:dxf>
              <fill>
                <patternFill>
                  <bgColor rgb="FFFF0000"/>
                </patternFill>
              </fill>
            </x14:dxf>
          </x14:cfRule>
          <xm:sqref>O71:P76</xm:sqref>
        </x14:conditionalFormatting>
        <x14:conditionalFormatting xmlns:xm="http://schemas.microsoft.com/office/excel/2006/main">
          <x14:cfRule type="expression" priority="4" id="{CB7E7628-8184-4B1E-8897-407D6067AAFF}">
            <xm:f>VLOOKUP($C65,競技csv!$A:$D,4,0)=2</xm:f>
            <x14:dxf>
              <fill>
                <patternFill>
                  <bgColor rgb="FFFF0000"/>
                </patternFill>
              </fill>
            </x14:dxf>
          </x14:cfRule>
          <xm:sqref>O65:P70</xm:sqref>
        </x14:conditionalFormatting>
        <x14:conditionalFormatting xmlns:xm="http://schemas.microsoft.com/office/excel/2006/main">
          <x14:cfRule type="expression" priority="3" id="{ADBC1FDD-9C45-4590-9A73-8E247985A8EE}">
            <xm:f>VLOOKUP($N4,競技csv!$A:$M,4)=1</xm:f>
            <x14:dxf>
              <fill>
                <patternFill>
                  <bgColor rgb="FFFF0000"/>
                </patternFill>
              </fill>
            </x14:dxf>
          </x14:cfRule>
          <xm:sqref>N4:Q64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24652-2B73-4F64-9EEC-99A132E89320}">
  <dimension ref="A1:AK150"/>
  <sheetViews>
    <sheetView workbookViewId="0">
      <selection activeCell="D18" sqref="D18"/>
    </sheetView>
  </sheetViews>
  <sheetFormatPr defaultRowHeight="18.45" x14ac:dyDescent="0.65"/>
  <sheetData>
    <row r="1" spans="1:37" x14ac:dyDescent="0.65">
      <c r="B1" t="s">
        <v>2299</v>
      </c>
      <c r="C1" t="s">
        <v>2300</v>
      </c>
      <c r="D1" t="s">
        <v>2301</v>
      </c>
      <c r="E1" t="s">
        <v>1560</v>
      </c>
      <c r="F1" t="s">
        <v>2302</v>
      </c>
      <c r="G1" t="s">
        <v>2303</v>
      </c>
      <c r="H1" t="s">
        <v>2304</v>
      </c>
      <c r="I1" t="s">
        <v>2305</v>
      </c>
      <c r="J1" t="s">
        <v>2306</v>
      </c>
      <c r="K1" t="s">
        <v>2307</v>
      </c>
      <c r="L1" t="s">
        <v>2308</v>
      </c>
      <c r="M1" t="s">
        <v>2309</v>
      </c>
      <c r="N1" t="s">
        <v>2310</v>
      </c>
      <c r="O1" t="s">
        <v>2311</v>
      </c>
      <c r="P1" t="s">
        <v>2312</v>
      </c>
      <c r="Q1" t="s">
        <v>2313</v>
      </c>
      <c r="R1" t="s">
        <v>2314</v>
      </c>
      <c r="S1" t="s">
        <v>2315</v>
      </c>
      <c r="T1" t="s">
        <v>2316</v>
      </c>
      <c r="U1" t="s">
        <v>2317</v>
      </c>
      <c r="V1" t="s">
        <v>2403</v>
      </c>
      <c r="W1" t="s">
        <v>2404</v>
      </c>
      <c r="X1" t="s">
        <v>2405</v>
      </c>
      <c r="Y1" t="s">
        <v>2406</v>
      </c>
      <c r="Z1" t="s">
        <v>2407</v>
      </c>
      <c r="AA1" t="s">
        <v>2408</v>
      </c>
      <c r="AB1" t="s">
        <v>2409</v>
      </c>
      <c r="AC1" t="s">
        <v>2410</v>
      </c>
      <c r="AD1" t="s">
        <v>2411</v>
      </c>
      <c r="AE1" t="s">
        <v>2412</v>
      </c>
      <c r="AF1" t="s">
        <v>2413</v>
      </c>
      <c r="AG1" t="s">
        <v>2414</v>
      </c>
      <c r="AH1" t="s">
        <v>2415</v>
      </c>
      <c r="AI1" t="s">
        <v>2416</v>
      </c>
      <c r="AJ1" t="s">
        <v>2417</v>
      </c>
      <c r="AK1" t="s">
        <v>2418</v>
      </c>
    </row>
    <row r="2" spans="1:37" x14ac:dyDescent="0.65">
      <c r="A2">
        <f>IF(B1="","",A1+1)</f>
        <v>1</v>
      </c>
      <c r="B2" t="str">
        <f>IF(ISERROR(VLOOKUP($A2,競技者csv変換!$A:$AK,MATCH(B$1,競技者csv変換!$1:$1,0),0)),"",IF(VLOOKUP($A2,競技者csv変換!$A:$AK,MATCH(B$1,競技者csv変換!$1:$1,0),0)="","",VLOOKUP($A2,競技者csv変換!$A:$AK,MATCH(B$1,競技者csv変換!$1:$1,0),0)))</f>
        <v/>
      </c>
      <c r="C2" t="str">
        <f>IF(ISERROR(VLOOKUP($A2,競技者csv変換!$A:$AK,MATCH(C$1,競技者csv変換!$1:$1,0),0)),"",IF(VLOOKUP($A2,競技者csv変換!$A:$AK,MATCH(C$1,競技者csv変換!$1:$1,0),0)="","",VLOOKUP($A2,競技者csv変換!$A:$AK,MATCH(C$1,競技者csv変換!$1:$1,0),0)))</f>
        <v/>
      </c>
      <c r="D2" t="str">
        <f>IF(ISERROR(VLOOKUP($A2,競技者csv変換!$A:$AK,MATCH(D$1,競技者csv変換!$1:$1,0),0)),"",IF(VLOOKUP($A2,競技者csv変換!$A:$AK,MATCH(D$1,競技者csv変換!$1:$1,0),0)="","",VLOOKUP($A2,競技者csv変換!$A:$AK,MATCH(D$1,競技者csv変換!$1:$1,0),0)))</f>
        <v/>
      </c>
      <c r="E2" t="str">
        <f>IF(ISERROR(VLOOKUP($A2,競技者csv変換!$A:$AK,MATCH(E$1,競技者csv変換!$1:$1,0),0)),"",IF(VLOOKUP($A2,競技者csv変換!$A:$AK,MATCH(E$1,競技者csv変換!$1:$1,0),0)="","",VLOOKUP($A2,競技者csv変換!$A:$AK,MATCH(E$1,競技者csv変換!$1:$1,0),0)))</f>
        <v/>
      </c>
      <c r="F2" t="str">
        <f>IF(ISERROR(VLOOKUP($A2,競技者csv変換!$A:$AK,MATCH(F$1,競技者csv変換!$1:$1,0),0)),"",IF(VLOOKUP($A2,競技者csv変換!$A:$AK,MATCH(F$1,競技者csv変換!$1:$1,0),0)="","",VLOOKUP($A2,競技者csv変換!$A:$AK,MATCH(F$1,競技者csv変換!$1:$1,0),0)))</f>
        <v/>
      </c>
      <c r="G2" t="str">
        <f>IF(ISERROR(VLOOKUP($A2,競技者csv変換!$A:$AK,MATCH(G$1,競技者csv変換!$1:$1,0),0)),"",IF(VLOOKUP($A2,競技者csv変換!$A:$AK,MATCH(G$1,競技者csv変換!$1:$1,0),0)="","",VLOOKUP($A2,競技者csv変換!$A:$AK,MATCH(G$1,競技者csv変換!$1:$1,0),0)))</f>
        <v/>
      </c>
      <c r="H2" t="str">
        <f>IF(ISERROR(VLOOKUP($A2,競技者csv変換!$A:$AK,MATCH(H$1,競技者csv変換!$1:$1,0),0)),"",IF(VLOOKUP($A2,競技者csv変換!$A:$AK,MATCH(H$1,競技者csv変換!$1:$1,0),0)="","",VLOOKUP($A2,競技者csv変換!$A:$AK,MATCH(H$1,競技者csv変換!$1:$1,0),0)))</f>
        <v/>
      </c>
      <c r="I2" t="str">
        <f>IF(ISERROR(VLOOKUP($A2,競技者csv変換!$A:$AK,MATCH(I$1,競技者csv変換!$1:$1,0),0)),"",IF(VLOOKUP($A2,競技者csv変換!$A:$AK,MATCH(I$1,競技者csv変換!$1:$1,0),0)="","",VLOOKUP($A2,競技者csv変換!$A:$AK,MATCH(I$1,競技者csv変換!$1:$1,0),0)))</f>
        <v/>
      </c>
      <c r="J2" t="str">
        <f>IF(ISERROR(VLOOKUP($A2,競技者csv変換!$A:$AK,MATCH(J$1,競技者csv変換!$1:$1,0),0)),"",IF(VLOOKUP($A2,競技者csv変換!$A:$AK,MATCH(J$1,競技者csv変換!$1:$1,0),0)="","",VLOOKUP($A2,競技者csv変換!$A:$AK,MATCH(J$1,競技者csv変換!$1:$1,0),0)))</f>
        <v/>
      </c>
      <c r="K2" t="str">
        <f>IF(ISERROR(VLOOKUP($A2,競技者csv変換!$A:$AK,MATCH(K$1,競技者csv変換!$1:$1,0),0)),"",IF(VLOOKUP($A2,競技者csv変換!$A:$AK,MATCH(K$1,競技者csv変換!$1:$1,0),0)="","",VLOOKUP($A2,競技者csv変換!$A:$AK,MATCH(K$1,競技者csv変換!$1:$1,0),0)))</f>
        <v/>
      </c>
      <c r="L2" t="str">
        <f>IF(ISERROR(VLOOKUP($A2,競技者csv変換!$A:$AK,MATCH(L$1,競技者csv変換!$1:$1,0),0)),"",IF(VLOOKUP($A2,競技者csv変換!$A:$AK,MATCH(L$1,競技者csv変換!$1:$1,0),0)="","",VLOOKUP($A2,競技者csv変換!$A:$AK,MATCH(L$1,競技者csv変換!$1:$1,0),0)))</f>
        <v/>
      </c>
      <c r="M2" t="str">
        <f>IF(ISERROR(VLOOKUP($A2,競技者csv変換!$A:$AK,MATCH(M$1,競技者csv変換!$1:$1,0),0)),"",IF(VLOOKUP($A2,競技者csv変換!$A:$AK,MATCH(M$1,競技者csv変換!$1:$1,0),0)="","",VLOOKUP($A2,競技者csv変換!$A:$AK,MATCH(M$1,競技者csv変換!$1:$1,0),0)))</f>
        <v/>
      </c>
      <c r="N2" t="str">
        <f>IF(ISERROR(VLOOKUP($A2,競技者csv変換!$A:$AK,MATCH(N$1,競技者csv変換!$1:$1,0),0)),"",IF(VLOOKUP($A2,競技者csv変換!$A:$AK,MATCH(N$1,競技者csv変換!$1:$1,0),0)="","",VLOOKUP($A2,競技者csv変換!$A:$AK,MATCH(N$1,競技者csv変換!$1:$1,0),0)))</f>
        <v/>
      </c>
      <c r="O2" t="str">
        <f>IF(ISERROR(VLOOKUP($A2,競技者csv変換!$A:$AK,MATCH(O$1,競技者csv変換!$1:$1,0),0)),"",IF(VLOOKUP($A2,競技者csv変換!$A:$AK,MATCH(O$1,競技者csv変換!$1:$1,0),0)="","",VLOOKUP($A2,競技者csv変換!$A:$AK,MATCH(O$1,競技者csv変換!$1:$1,0),0)))</f>
        <v/>
      </c>
      <c r="P2" t="str">
        <f>IF(ISERROR(VLOOKUP($A2,競技者csv変換!$A:$AK,MATCH(P$1,競技者csv変換!$1:$1,0),0)),"",IF(VLOOKUP($A2,競技者csv変換!$A:$AK,MATCH(P$1,競技者csv変換!$1:$1,0),0)="","",VLOOKUP($A2,競技者csv変換!$A:$AK,MATCH(P$1,競技者csv変換!$1:$1,0),0)))</f>
        <v/>
      </c>
      <c r="Q2" t="str">
        <f>IF(ISERROR(VLOOKUP($A2,競技者csv変換!$A:$AK,MATCH(Q$1,競技者csv変換!$1:$1,0),0)),"",IF(VLOOKUP($A2,競技者csv変換!$A:$AK,MATCH(Q$1,競技者csv変換!$1:$1,0),0)="","",VLOOKUP($A2,競技者csv変換!$A:$AK,MATCH(Q$1,競技者csv変換!$1:$1,0),0)))</f>
        <v/>
      </c>
      <c r="R2" t="str">
        <f>IF(ISERROR(VLOOKUP($A2,競技者csv変換!$A:$AK,MATCH(R$1,競技者csv変換!$1:$1,0),0)),"",IF(VLOOKUP($A2,競技者csv変換!$A:$AK,MATCH(R$1,競技者csv変換!$1:$1,0),0)="","",VLOOKUP($A2,競技者csv変換!$A:$AK,MATCH(R$1,競技者csv変換!$1:$1,0),0)))</f>
        <v/>
      </c>
      <c r="S2" t="str">
        <f>IF(ISERROR(VLOOKUP($A2,競技者csv変換!$A:$AK,MATCH(S$1,競技者csv変換!$1:$1,0),0)),"",IF(VLOOKUP($A2,競技者csv変換!$A:$AK,MATCH(S$1,競技者csv変換!$1:$1,0),0)="","",VLOOKUP($A2,競技者csv変換!$A:$AK,MATCH(S$1,競技者csv変換!$1:$1,0),0)))</f>
        <v/>
      </c>
      <c r="T2" t="str">
        <f>IF(ISERROR(VLOOKUP($A2,競技者csv変換!$A:$AK,MATCH(T$1,競技者csv変換!$1:$1,0),0)),"",IF(VLOOKUP($A2,競技者csv変換!$A:$AK,MATCH(T$1,競技者csv変換!$1:$1,0),0)="","",VLOOKUP($A2,競技者csv変換!$A:$AK,MATCH(T$1,競技者csv変換!$1:$1,0),0)))</f>
        <v/>
      </c>
      <c r="U2" t="str">
        <f>IF(ISERROR(VLOOKUP($A2,競技者csv変換!$A:$AK,MATCH(U$1,競技者csv変換!$1:$1,0),0)),"",IF(VLOOKUP($A2,競技者csv変換!$A:$AK,MATCH(U$1,競技者csv変換!$1:$1,0),0)="","",VLOOKUP($A2,競技者csv変換!$A:$AK,MATCH(U$1,競技者csv変換!$1:$1,0),0)))</f>
        <v/>
      </c>
      <c r="V2" t="str">
        <f>IF(ISERROR(VLOOKUP($A2,競技者csv変換!$A:$AK,MATCH(V$1,競技者csv変換!$1:$1,0),0)),"",IF(VLOOKUP($A2,競技者csv変換!$A:$AK,MATCH(V$1,競技者csv変換!$1:$1,0),0)="","",VLOOKUP($A2,競技者csv変換!$A:$AK,MATCH(V$1,競技者csv変換!$1:$1,0),0)))</f>
        <v/>
      </c>
      <c r="W2" t="str">
        <f>IF(ISERROR(VLOOKUP($A2,競技者csv変換!$A:$AK,MATCH(W$1,競技者csv変換!$1:$1,0),0)),"",IF(VLOOKUP($A2,競技者csv変換!$A:$AK,MATCH(W$1,競技者csv変換!$1:$1,0),0)="","",VLOOKUP($A2,競技者csv変換!$A:$AK,MATCH(W$1,競技者csv変換!$1:$1,0),0)))</f>
        <v/>
      </c>
      <c r="X2" t="str">
        <f>IF(ISERROR(VLOOKUP($A2,競技者csv変換!$A:$AK,MATCH(X$1,競技者csv変換!$1:$1,0),0)),"",IF(VLOOKUP($A2,競技者csv変換!$A:$AK,MATCH(X$1,競技者csv変換!$1:$1,0),0)="","",VLOOKUP($A2,競技者csv変換!$A:$AK,MATCH(X$1,競技者csv変換!$1:$1,0),0)))</f>
        <v/>
      </c>
      <c r="Y2" t="str">
        <f>IF(ISERROR(VLOOKUP($A2,競技者csv変換!$A:$AK,MATCH(Y$1,競技者csv変換!$1:$1,0),0)),"",IF(VLOOKUP($A2,競技者csv変換!$A:$AK,MATCH(Y$1,競技者csv変換!$1:$1,0),0)="","",VLOOKUP($A2,競技者csv変換!$A:$AK,MATCH(Y$1,競技者csv変換!$1:$1,0),0)))</f>
        <v/>
      </c>
      <c r="Z2" t="str">
        <f>IF(ISERROR(VLOOKUP($A2,競技者csv変換!$A:$AK,MATCH(Z$1,競技者csv変換!$1:$1,0),0)),"",IF(VLOOKUP($A2,競技者csv変換!$A:$AK,MATCH(Z$1,競技者csv変換!$1:$1,0),0)="","",VLOOKUP($A2,競技者csv変換!$A:$AK,MATCH(Z$1,競技者csv変換!$1:$1,0),0)))</f>
        <v/>
      </c>
      <c r="AA2" t="str">
        <f>IF(ISERROR(VLOOKUP($A2,競技者csv変換!$A:$AK,MATCH(AA$1,競技者csv変換!$1:$1,0),0)),"",IF(VLOOKUP($A2,競技者csv変換!$A:$AK,MATCH(AA$1,競技者csv変換!$1:$1,0),0)="","",VLOOKUP($A2,競技者csv変換!$A:$AK,MATCH(AA$1,競技者csv変換!$1:$1,0),0)))</f>
        <v/>
      </c>
      <c r="AB2" t="str">
        <f>IF(ISERROR(VLOOKUP($A2,競技者csv変換!$A:$AK,MATCH(AB$1,競技者csv変換!$1:$1,0),0)),"",IF(VLOOKUP($A2,競技者csv変換!$A:$AK,MATCH(AB$1,競技者csv変換!$1:$1,0),0)="","",VLOOKUP($A2,競技者csv変換!$A:$AK,MATCH(AB$1,競技者csv変換!$1:$1,0),0)))</f>
        <v/>
      </c>
      <c r="AC2" t="str">
        <f>IF(ISERROR(VLOOKUP($A2,競技者csv変換!$A:$AK,MATCH(AC$1,競技者csv変換!$1:$1,0),0)),"",IF(VLOOKUP($A2,競技者csv変換!$A:$AK,MATCH(AC$1,競技者csv変換!$1:$1,0),0)="","",VLOOKUP($A2,競技者csv変換!$A:$AK,MATCH(AC$1,競技者csv変換!$1:$1,0),0)))</f>
        <v/>
      </c>
      <c r="AD2" t="str">
        <f>IF(ISERROR(VLOOKUP($A2,競技者csv変換!$A:$AK,MATCH(AD$1,競技者csv変換!$1:$1,0),0)),"",IF(VLOOKUP($A2,競技者csv変換!$A:$AK,MATCH(AD$1,競技者csv変換!$1:$1,0),0)="","",VLOOKUP($A2,競技者csv変換!$A:$AK,MATCH(AD$1,競技者csv変換!$1:$1,0),0)))</f>
        <v/>
      </c>
      <c r="AE2" t="str">
        <f>IF(ISERROR(VLOOKUP($A2,競技者csv変換!$A:$AK,MATCH(AE$1,競技者csv変換!$1:$1,0),0)),"",IF(VLOOKUP($A2,競技者csv変換!$A:$AK,MATCH(AE$1,競技者csv変換!$1:$1,0),0)="","",VLOOKUP($A2,競技者csv変換!$A:$AK,MATCH(AE$1,競技者csv変換!$1:$1,0),0)))</f>
        <v/>
      </c>
      <c r="AF2" t="str">
        <f>IF(ISERROR(VLOOKUP($A2,競技者csv変換!$A:$AK,MATCH(AF$1,競技者csv変換!$1:$1,0),0)),"",IF(VLOOKUP($A2,競技者csv変換!$A:$AK,MATCH(AF$1,競技者csv変換!$1:$1,0),0)="","",VLOOKUP($A2,競技者csv変換!$A:$AK,MATCH(AF$1,競技者csv変換!$1:$1,0),0)))</f>
        <v/>
      </c>
      <c r="AG2" t="str">
        <f>IF(ISERROR(VLOOKUP($A2,競技者csv変換!$A:$AK,MATCH(AG$1,競技者csv変換!$1:$1,0),0)),"",IF(VLOOKUP($A2,競技者csv変換!$A:$AK,MATCH(AG$1,競技者csv変換!$1:$1,0),0)="","",VLOOKUP($A2,競技者csv変換!$A:$AK,MATCH(AG$1,競技者csv変換!$1:$1,0),0)))</f>
        <v/>
      </c>
      <c r="AH2" t="str">
        <f>IF(ISERROR(VLOOKUP($A2,競技者csv変換!$A:$AK,MATCH(AH$1,競技者csv変換!$1:$1,0),0)),"",IF(VLOOKUP($A2,競技者csv変換!$A:$AK,MATCH(AH$1,競技者csv変換!$1:$1,0),0)="","",VLOOKUP($A2,競技者csv変換!$A:$AK,MATCH(AH$1,競技者csv変換!$1:$1,0),0)))</f>
        <v/>
      </c>
      <c r="AI2" t="str">
        <f>IF(ISERROR(VLOOKUP($A2,競技者csv変換!$A:$AK,MATCH(AI$1,競技者csv変換!$1:$1,0),0)),"",IF(VLOOKUP($A2,競技者csv変換!$A:$AK,MATCH(AI$1,競技者csv変換!$1:$1,0),0)="","",VLOOKUP($A2,競技者csv変換!$A:$AK,MATCH(AI$1,競技者csv変換!$1:$1,0),0)))</f>
        <v/>
      </c>
      <c r="AJ2" t="str">
        <f>IF(ISERROR(VLOOKUP($A2,競技者csv変換!$A:$AK,MATCH(AJ$1,競技者csv変換!$1:$1,0),0)),"",IF(VLOOKUP($A2,競技者csv変換!$A:$AK,MATCH(AJ$1,競技者csv変換!$1:$1,0),0)="","",VLOOKUP($A2,競技者csv変換!$A:$AK,MATCH(AJ$1,競技者csv変換!$1:$1,0),0)))</f>
        <v/>
      </c>
      <c r="AK2" t="str">
        <f>IF(ISERROR(VLOOKUP($A2,競技者csv変換!$A:$AK,MATCH(AK$1,競技者csv変換!$1:$1,0),0)),"",IF(VLOOKUP($A2,競技者csv変換!$A:$AK,MATCH(AK$1,競技者csv変換!$1:$1,0),0)="","",VLOOKUP($A2,競技者csv変換!$A:$AK,MATCH(AK$1,競技者csv変換!$1:$1,0),0)))</f>
        <v/>
      </c>
    </row>
    <row r="3" spans="1:37" x14ac:dyDescent="0.65">
      <c r="A3" t="str">
        <f t="shared" ref="A3:A66" si="0">IF(B2="","",A2+1)</f>
        <v/>
      </c>
      <c r="B3" t="str">
        <f>IF(ISERROR(VLOOKUP($A3,競技者csv変換!$A:$AK,MATCH(B$1,競技者csv変換!$1:$1,0),0)),"",IF(VLOOKUP($A3,競技者csv変換!$A:$AK,MATCH(B$1,競技者csv変換!$1:$1,0),0)="","",VLOOKUP($A3,競技者csv変換!$A:$AK,MATCH(B$1,競技者csv変換!$1:$1,0),0)))</f>
        <v/>
      </c>
      <c r="C3" t="str">
        <f>IF(ISERROR(VLOOKUP($A3,競技者csv変換!$A:$AK,MATCH(C$1,競技者csv変換!$1:$1,0),0)),"",IF(VLOOKUP($A3,競技者csv変換!$A:$AK,MATCH(C$1,競技者csv変換!$1:$1,0),0)="","",VLOOKUP($A3,競技者csv変換!$A:$AK,MATCH(C$1,競技者csv変換!$1:$1,0),0)))</f>
        <v/>
      </c>
      <c r="D3" t="str">
        <f>IF(ISERROR(VLOOKUP($A3,競技者csv変換!$A:$AK,MATCH(D$1,競技者csv変換!$1:$1,0),0)),"",IF(VLOOKUP($A3,競技者csv変換!$A:$AK,MATCH(D$1,競技者csv変換!$1:$1,0),0)="","",VLOOKUP($A3,競技者csv変換!$A:$AK,MATCH(D$1,競技者csv変換!$1:$1,0),0)))</f>
        <v/>
      </c>
      <c r="E3" t="str">
        <f>IF(ISERROR(VLOOKUP($A3,競技者csv変換!$A:$AK,MATCH(E$1,競技者csv変換!$1:$1,0),0)),"",IF(VLOOKUP($A3,競技者csv変換!$A:$AK,MATCH(E$1,競技者csv変換!$1:$1,0),0)="","",VLOOKUP($A3,競技者csv変換!$A:$AK,MATCH(E$1,競技者csv変換!$1:$1,0),0)))</f>
        <v/>
      </c>
      <c r="F3" t="str">
        <f>IF(ISERROR(VLOOKUP($A3,競技者csv変換!$A:$AK,MATCH(F$1,競技者csv変換!$1:$1,0),0)),"",IF(VLOOKUP($A3,競技者csv変換!$A:$AK,MATCH(F$1,競技者csv変換!$1:$1,0),0)="","",VLOOKUP($A3,競技者csv変換!$A:$AK,MATCH(F$1,競技者csv変換!$1:$1,0),0)))</f>
        <v/>
      </c>
      <c r="G3" t="str">
        <f>IF(ISERROR(VLOOKUP($A3,競技者csv変換!$A:$AK,MATCH(G$1,競技者csv変換!$1:$1,0),0)),"",IF(VLOOKUP($A3,競技者csv変換!$A:$AK,MATCH(G$1,競技者csv変換!$1:$1,0),0)="","",VLOOKUP($A3,競技者csv変換!$A:$AK,MATCH(G$1,競技者csv変換!$1:$1,0),0)))</f>
        <v/>
      </c>
      <c r="H3" t="str">
        <f>IF(ISERROR(VLOOKUP($A3,競技者csv変換!$A:$AK,MATCH(H$1,競技者csv変換!$1:$1,0),0)),"",IF(VLOOKUP($A3,競技者csv変換!$A:$AK,MATCH(H$1,競技者csv変換!$1:$1,0),0)="","",VLOOKUP($A3,競技者csv変換!$A:$AK,MATCH(H$1,競技者csv変換!$1:$1,0),0)))</f>
        <v/>
      </c>
      <c r="I3" t="str">
        <f>IF(ISERROR(VLOOKUP($A3,競技者csv変換!$A:$AK,MATCH(I$1,競技者csv変換!$1:$1,0),0)),"",IF(VLOOKUP($A3,競技者csv変換!$A:$AK,MATCH(I$1,競技者csv変換!$1:$1,0),0)="","",VLOOKUP($A3,競技者csv変換!$A:$AK,MATCH(I$1,競技者csv変換!$1:$1,0),0)))</f>
        <v/>
      </c>
      <c r="J3" t="str">
        <f>IF(ISERROR(VLOOKUP($A3,競技者csv変換!$A:$AK,MATCH(J$1,競技者csv変換!$1:$1,0),0)),"",IF(VLOOKUP($A3,競技者csv変換!$A:$AK,MATCH(J$1,競技者csv変換!$1:$1,0),0)="","",VLOOKUP($A3,競技者csv変換!$A:$AK,MATCH(J$1,競技者csv変換!$1:$1,0),0)))</f>
        <v/>
      </c>
      <c r="K3" t="str">
        <f>IF(ISERROR(VLOOKUP($A3,競技者csv変換!$A:$AK,MATCH(K$1,競技者csv変換!$1:$1,0),0)),"",IF(VLOOKUP($A3,競技者csv変換!$A:$AK,MATCH(K$1,競技者csv変換!$1:$1,0),0)="","",VLOOKUP($A3,競技者csv変換!$A:$AK,MATCH(K$1,競技者csv変換!$1:$1,0),0)))</f>
        <v/>
      </c>
      <c r="L3" t="str">
        <f>IF(ISERROR(VLOOKUP($A3,競技者csv変換!$A:$AK,MATCH(L$1,競技者csv変換!$1:$1,0),0)),"",IF(VLOOKUP($A3,競技者csv変換!$A:$AK,MATCH(L$1,競技者csv変換!$1:$1,0),0)="","",VLOOKUP($A3,競技者csv変換!$A:$AK,MATCH(L$1,競技者csv変換!$1:$1,0),0)))</f>
        <v/>
      </c>
      <c r="M3" t="str">
        <f>IF(ISERROR(VLOOKUP($A3,競技者csv変換!$A:$AK,MATCH(M$1,競技者csv変換!$1:$1,0),0)),"",IF(VLOOKUP($A3,競技者csv変換!$A:$AK,MATCH(M$1,競技者csv変換!$1:$1,0),0)="","",VLOOKUP($A3,競技者csv変換!$A:$AK,MATCH(M$1,競技者csv変換!$1:$1,0),0)))</f>
        <v/>
      </c>
      <c r="N3" t="str">
        <f>IF(ISERROR(VLOOKUP($A3,競技者csv変換!$A:$AK,MATCH(N$1,競技者csv変換!$1:$1,0),0)),"",IF(VLOOKUP($A3,競技者csv変換!$A:$AK,MATCH(N$1,競技者csv変換!$1:$1,0),0)="","",VLOOKUP($A3,競技者csv変換!$A:$AK,MATCH(N$1,競技者csv変換!$1:$1,0),0)))</f>
        <v/>
      </c>
      <c r="O3" t="str">
        <f>IF(ISERROR(VLOOKUP($A3,競技者csv変換!$A:$AK,MATCH(O$1,競技者csv変換!$1:$1,0),0)),"",IF(VLOOKUP($A3,競技者csv変換!$A:$AK,MATCH(O$1,競技者csv変換!$1:$1,0),0)="","",VLOOKUP($A3,競技者csv変換!$A:$AK,MATCH(O$1,競技者csv変換!$1:$1,0),0)))</f>
        <v/>
      </c>
      <c r="P3" t="str">
        <f>IF(ISERROR(VLOOKUP($A3,競技者csv変換!$A:$AK,MATCH(P$1,競技者csv変換!$1:$1,0),0)),"",IF(VLOOKUP($A3,競技者csv変換!$A:$AK,MATCH(P$1,競技者csv変換!$1:$1,0),0)="","",VLOOKUP($A3,競技者csv変換!$A:$AK,MATCH(P$1,競技者csv変換!$1:$1,0),0)))</f>
        <v/>
      </c>
      <c r="Q3" t="str">
        <f>IF(ISERROR(VLOOKUP($A3,競技者csv変換!$A:$AK,MATCH(Q$1,競技者csv変換!$1:$1,0),0)),"",IF(VLOOKUP($A3,競技者csv変換!$A:$AK,MATCH(Q$1,競技者csv変換!$1:$1,0),0)="","",VLOOKUP($A3,競技者csv変換!$A:$AK,MATCH(Q$1,競技者csv変換!$1:$1,0),0)))</f>
        <v/>
      </c>
      <c r="R3" t="str">
        <f>IF(ISERROR(VLOOKUP($A3,競技者csv変換!$A:$AK,MATCH(R$1,競技者csv変換!$1:$1,0),0)),"",IF(VLOOKUP($A3,競技者csv変換!$A:$AK,MATCH(R$1,競技者csv変換!$1:$1,0),0)="","",VLOOKUP($A3,競技者csv変換!$A:$AK,MATCH(R$1,競技者csv変換!$1:$1,0),0)))</f>
        <v/>
      </c>
      <c r="S3" t="str">
        <f>IF(ISERROR(VLOOKUP($A3,競技者csv変換!$A:$AK,MATCH(S$1,競技者csv変換!$1:$1,0),0)),"",IF(VLOOKUP($A3,競技者csv変換!$A:$AK,MATCH(S$1,競技者csv変換!$1:$1,0),0)="","",VLOOKUP($A3,競技者csv変換!$A:$AK,MATCH(S$1,競技者csv変換!$1:$1,0),0)))</f>
        <v/>
      </c>
      <c r="T3" t="str">
        <f>IF(ISERROR(VLOOKUP($A3,競技者csv変換!$A:$AK,MATCH(T$1,競技者csv変換!$1:$1,0),0)),"",IF(VLOOKUP($A3,競技者csv変換!$A:$AK,MATCH(T$1,競技者csv変換!$1:$1,0),0)="","",VLOOKUP($A3,競技者csv変換!$A:$AK,MATCH(T$1,競技者csv変換!$1:$1,0),0)))</f>
        <v/>
      </c>
      <c r="U3" t="str">
        <f>IF(ISERROR(VLOOKUP($A3,競技者csv変換!$A:$AK,MATCH(U$1,競技者csv変換!$1:$1,0),0)),"",IF(VLOOKUP($A3,競技者csv変換!$A:$AK,MATCH(U$1,競技者csv変換!$1:$1,0),0)="","",VLOOKUP($A3,競技者csv変換!$A:$AK,MATCH(U$1,競技者csv変換!$1:$1,0),0)))</f>
        <v/>
      </c>
      <c r="V3" t="str">
        <f>IF(ISERROR(VLOOKUP($A3,競技者csv変換!$A:$AK,MATCH(V$1,競技者csv変換!$1:$1,0),0)),"",IF(VLOOKUP($A3,競技者csv変換!$A:$AK,MATCH(V$1,競技者csv変換!$1:$1,0),0)="","",VLOOKUP($A3,競技者csv変換!$A:$AK,MATCH(V$1,競技者csv変換!$1:$1,0),0)))</f>
        <v/>
      </c>
      <c r="W3" t="str">
        <f>IF(ISERROR(VLOOKUP($A3,競技者csv変換!$A:$AK,MATCH(W$1,競技者csv変換!$1:$1,0),0)),"",IF(VLOOKUP($A3,競技者csv変換!$A:$AK,MATCH(W$1,競技者csv変換!$1:$1,0),0)="","",VLOOKUP($A3,競技者csv変換!$A:$AK,MATCH(W$1,競技者csv変換!$1:$1,0),0)))</f>
        <v/>
      </c>
      <c r="X3" t="str">
        <f>IF(ISERROR(VLOOKUP($A3,競技者csv変換!$A:$AK,MATCH(X$1,競技者csv変換!$1:$1,0),0)),"",IF(VLOOKUP($A3,競技者csv変換!$A:$AK,MATCH(X$1,競技者csv変換!$1:$1,0),0)="","",VLOOKUP($A3,競技者csv変換!$A:$AK,MATCH(X$1,競技者csv変換!$1:$1,0),0)))</f>
        <v/>
      </c>
      <c r="Y3" t="str">
        <f>IF(ISERROR(VLOOKUP($A3,競技者csv変換!$A:$AK,MATCH(Y$1,競技者csv変換!$1:$1,0),0)),"",IF(VLOOKUP($A3,競技者csv変換!$A:$AK,MATCH(Y$1,競技者csv変換!$1:$1,0),0)="","",VLOOKUP($A3,競技者csv変換!$A:$AK,MATCH(Y$1,競技者csv変換!$1:$1,0),0)))</f>
        <v/>
      </c>
      <c r="Z3" t="str">
        <f>IF(ISERROR(VLOOKUP($A3,競技者csv変換!$A:$AK,MATCH(Z$1,競技者csv変換!$1:$1,0),0)),"",IF(VLOOKUP($A3,競技者csv変換!$A:$AK,MATCH(Z$1,競技者csv変換!$1:$1,0),0)="","",VLOOKUP($A3,競技者csv変換!$A:$AK,MATCH(Z$1,競技者csv変換!$1:$1,0),0)))</f>
        <v/>
      </c>
      <c r="AA3" t="str">
        <f>IF(ISERROR(VLOOKUP($A3,競技者csv変換!$A:$AK,MATCH(AA$1,競技者csv変換!$1:$1,0),0)),"",IF(VLOOKUP($A3,競技者csv変換!$A:$AK,MATCH(AA$1,競技者csv変換!$1:$1,0),0)="","",VLOOKUP($A3,競技者csv変換!$A:$AK,MATCH(AA$1,競技者csv変換!$1:$1,0),0)))</f>
        <v/>
      </c>
      <c r="AB3" t="str">
        <f>IF(ISERROR(VLOOKUP($A3,競技者csv変換!$A:$AK,MATCH(AB$1,競技者csv変換!$1:$1,0),0)),"",IF(VLOOKUP($A3,競技者csv変換!$A:$AK,MATCH(AB$1,競技者csv変換!$1:$1,0),0)="","",VLOOKUP($A3,競技者csv変換!$A:$AK,MATCH(AB$1,競技者csv変換!$1:$1,0),0)))</f>
        <v/>
      </c>
      <c r="AC3" t="str">
        <f>IF(ISERROR(VLOOKUP($A3,競技者csv変換!$A:$AK,MATCH(AC$1,競技者csv変換!$1:$1,0),0)),"",IF(VLOOKUP($A3,競技者csv変換!$A:$AK,MATCH(AC$1,競技者csv変換!$1:$1,0),0)="","",VLOOKUP($A3,競技者csv変換!$A:$AK,MATCH(AC$1,競技者csv変換!$1:$1,0),0)))</f>
        <v/>
      </c>
      <c r="AD3" t="str">
        <f>IF(ISERROR(VLOOKUP($A3,競技者csv変換!$A:$AK,MATCH(AD$1,競技者csv変換!$1:$1,0),0)),"",IF(VLOOKUP($A3,競技者csv変換!$A:$AK,MATCH(AD$1,競技者csv変換!$1:$1,0),0)="","",VLOOKUP($A3,競技者csv変換!$A:$AK,MATCH(AD$1,競技者csv変換!$1:$1,0),0)))</f>
        <v/>
      </c>
      <c r="AE3" t="str">
        <f>IF(ISERROR(VLOOKUP($A3,競技者csv変換!$A:$AK,MATCH(AE$1,競技者csv変換!$1:$1,0),0)),"",IF(VLOOKUP($A3,競技者csv変換!$A:$AK,MATCH(AE$1,競技者csv変換!$1:$1,0),0)="","",VLOOKUP($A3,競技者csv変換!$A:$AK,MATCH(AE$1,競技者csv変換!$1:$1,0),0)))</f>
        <v/>
      </c>
      <c r="AF3" t="str">
        <f>IF(ISERROR(VLOOKUP($A3,競技者csv変換!$A:$AK,MATCH(AF$1,競技者csv変換!$1:$1,0),0)),"",IF(VLOOKUP($A3,競技者csv変換!$A:$AK,MATCH(AF$1,競技者csv変換!$1:$1,0),0)="","",VLOOKUP($A3,競技者csv変換!$A:$AK,MATCH(AF$1,競技者csv変換!$1:$1,0),0)))</f>
        <v/>
      </c>
      <c r="AG3" t="str">
        <f>IF(ISERROR(VLOOKUP($A3,競技者csv変換!$A:$AK,MATCH(AG$1,競技者csv変換!$1:$1,0),0)),"",IF(VLOOKUP($A3,競技者csv変換!$A:$AK,MATCH(AG$1,競技者csv変換!$1:$1,0),0)="","",VLOOKUP($A3,競技者csv変換!$A:$AK,MATCH(AG$1,競技者csv変換!$1:$1,0),0)))</f>
        <v/>
      </c>
      <c r="AH3" t="str">
        <f>IF(ISERROR(VLOOKUP($A3,競技者csv変換!$A:$AK,MATCH(AH$1,競技者csv変換!$1:$1,0),0)),"",IF(VLOOKUP($A3,競技者csv変換!$A:$AK,MATCH(AH$1,競技者csv変換!$1:$1,0),0)="","",VLOOKUP($A3,競技者csv変換!$A:$AK,MATCH(AH$1,競技者csv変換!$1:$1,0),0)))</f>
        <v/>
      </c>
      <c r="AI3" t="str">
        <f>IF(ISERROR(VLOOKUP($A3,競技者csv変換!$A:$AK,MATCH(AI$1,競技者csv変換!$1:$1,0),0)),"",IF(VLOOKUP($A3,競技者csv変換!$A:$AK,MATCH(AI$1,競技者csv変換!$1:$1,0),0)="","",VLOOKUP($A3,競技者csv変換!$A:$AK,MATCH(AI$1,競技者csv変換!$1:$1,0),0)))</f>
        <v/>
      </c>
      <c r="AJ3" t="str">
        <f>IF(ISERROR(VLOOKUP($A3,競技者csv変換!$A:$AK,MATCH(AJ$1,競技者csv変換!$1:$1,0),0)),"",IF(VLOOKUP($A3,競技者csv変換!$A:$AK,MATCH(AJ$1,競技者csv変換!$1:$1,0),0)="","",VLOOKUP($A3,競技者csv変換!$A:$AK,MATCH(AJ$1,競技者csv変換!$1:$1,0),0)))</f>
        <v/>
      </c>
      <c r="AK3" t="str">
        <f>IF(ISERROR(VLOOKUP($A3,競技者csv変換!$A:$AK,MATCH(AK$1,競技者csv変換!$1:$1,0),0)),"",IF(VLOOKUP($A3,競技者csv変換!$A:$AK,MATCH(AK$1,競技者csv変換!$1:$1,0),0)="","",VLOOKUP($A3,競技者csv変換!$A:$AK,MATCH(AK$1,競技者csv変換!$1:$1,0),0)))</f>
        <v/>
      </c>
    </row>
    <row r="4" spans="1:37" x14ac:dyDescent="0.65">
      <c r="A4" t="str">
        <f t="shared" si="0"/>
        <v/>
      </c>
      <c r="B4" t="str">
        <f>IF(ISERROR(VLOOKUP($A4,競技者csv変換!$A:$AK,MATCH(B$1,競技者csv変換!$1:$1,0),0)),"",IF(VLOOKUP($A4,競技者csv変換!$A:$AK,MATCH(B$1,競技者csv変換!$1:$1,0),0)="","",VLOOKUP($A4,競技者csv変換!$A:$AK,MATCH(B$1,競技者csv変換!$1:$1,0),0)))</f>
        <v/>
      </c>
      <c r="C4" t="str">
        <f>IF(ISERROR(VLOOKUP($A4,競技者csv変換!$A:$AK,MATCH(C$1,競技者csv変換!$1:$1,0),0)),"",IF(VLOOKUP($A4,競技者csv変換!$A:$AK,MATCH(C$1,競技者csv変換!$1:$1,0),0)="","",VLOOKUP($A4,競技者csv変換!$A:$AK,MATCH(C$1,競技者csv変換!$1:$1,0),0)))</f>
        <v/>
      </c>
      <c r="D4" t="str">
        <f>IF(ISERROR(VLOOKUP($A4,競技者csv変換!$A:$AK,MATCH(D$1,競技者csv変換!$1:$1,0),0)),"",IF(VLOOKUP($A4,競技者csv変換!$A:$AK,MATCH(D$1,競技者csv変換!$1:$1,0),0)="","",VLOOKUP($A4,競技者csv変換!$A:$AK,MATCH(D$1,競技者csv変換!$1:$1,0),0)))</f>
        <v/>
      </c>
      <c r="E4" t="str">
        <f>IF(ISERROR(VLOOKUP($A4,競技者csv変換!$A:$AK,MATCH(E$1,競技者csv変換!$1:$1,0),0)),"",IF(VLOOKUP($A4,競技者csv変換!$A:$AK,MATCH(E$1,競技者csv変換!$1:$1,0),0)="","",VLOOKUP($A4,競技者csv変換!$A:$AK,MATCH(E$1,競技者csv変換!$1:$1,0),0)))</f>
        <v/>
      </c>
      <c r="F4" t="str">
        <f>IF(ISERROR(VLOOKUP($A4,競技者csv変換!$A:$AK,MATCH(F$1,競技者csv変換!$1:$1,0),0)),"",IF(VLOOKUP($A4,競技者csv変換!$A:$AK,MATCH(F$1,競技者csv変換!$1:$1,0),0)="","",VLOOKUP($A4,競技者csv変換!$A:$AK,MATCH(F$1,競技者csv変換!$1:$1,0),0)))</f>
        <v/>
      </c>
      <c r="G4" t="str">
        <f>IF(ISERROR(VLOOKUP($A4,競技者csv変換!$A:$AK,MATCH(G$1,競技者csv変換!$1:$1,0),0)),"",IF(VLOOKUP($A4,競技者csv変換!$A:$AK,MATCH(G$1,競技者csv変換!$1:$1,0),0)="","",VLOOKUP($A4,競技者csv変換!$A:$AK,MATCH(G$1,競技者csv変換!$1:$1,0),0)))</f>
        <v/>
      </c>
      <c r="H4" t="str">
        <f>IF(ISERROR(VLOOKUP($A4,競技者csv変換!$A:$AK,MATCH(H$1,競技者csv変換!$1:$1,0),0)),"",IF(VLOOKUP($A4,競技者csv変換!$A:$AK,MATCH(H$1,競技者csv変換!$1:$1,0),0)="","",VLOOKUP($A4,競技者csv変換!$A:$AK,MATCH(H$1,競技者csv変換!$1:$1,0),0)))</f>
        <v/>
      </c>
      <c r="I4" t="str">
        <f>IF(ISERROR(VLOOKUP($A4,競技者csv変換!$A:$AK,MATCH(I$1,競技者csv変換!$1:$1,0),0)),"",IF(VLOOKUP($A4,競技者csv変換!$A:$AK,MATCH(I$1,競技者csv変換!$1:$1,0),0)="","",VLOOKUP($A4,競技者csv変換!$A:$AK,MATCH(I$1,競技者csv変換!$1:$1,0),0)))</f>
        <v/>
      </c>
      <c r="J4" t="str">
        <f>IF(ISERROR(VLOOKUP($A4,競技者csv変換!$A:$AK,MATCH(J$1,競技者csv変換!$1:$1,0),0)),"",IF(VLOOKUP($A4,競技者csv変換!$A:$AK,MATCH(J$1,競技者csv変換!$1:$1,0),0)="","",VLOOKUP($A4,競技者csv変換!$A:$AK,MATCH(J$1,競技者csv変換!$1:$1,0),0)))</f>
        <v/>
      </c>
      <c r="K4" t="str">
        <f>IF(ISERROR(VLOOKUP($A4,競技者csv変換!$A:$AK,MATCH(K$1,競技者csv変換!$1:$1,0),0)),"",IF(VLOOKUP($A4,競技者csv変換!$A:$AK,MATCH(K$1,競技者csv変換!$1:$1,0),0)="","",VLOOKUP($A4,競技者csv変換!$A:$AK,MATCH(K$1,競技者csv変換!$1:$1,0),0)))</f>
        <v/>
      </c>
      <c r="L4" t="str">
        <f>IF(ISERROR(VLOOKUP($A4,競技者csv変換!$A:$AK,MATCH(L$1,競技者csv変換!$1:$1,0),0)),"",IF(VLOOKUP($A4,競技者csv変換!$A:$AK,MATCH(L$1,競技者csv変換!$1:$1,0),0)="","",VLOOKUP($A4,競技者csv変換!$A:$AK,MATCH(L$1,競技者csv変換!$1:$1,0),0)))</f>
        <v/>
      </c>
      <c r="M4" t="str">
        <f>IF(ISERROR(VLOOKUP($A4,競技者csv変換!$A:$AK,MATCH(M$1,競技者csv変換!$1:$1,0),0)),"",IF(VLOOKUP($A4,競技者csv変換!$A:$AK,MATCH(M$1,競技者csv変換!$1:$1,0),0)="","",VLOOKUP($A4,競技者csv変換!$A:$AK,MATCH(M$1,競技者csv変換!$1:$1,0),0)))</f>
        <v/>
      </c>
      <c r="N4" t="str">
        <f>IF(ISERROR(VLOOKUP($A4,競技者csv変換!$A:$AK,MATCH(N$1,競技者csv変換!$1:$1,0),0)),"",IF(VLOOKUP($A4,競技者csv変換!$A:$AK,MATCH(N$1,競技者csv変換!$1:$1,0),0)="","",VLOOKUP($A4,競技者csv変換!$A:$AK,MATCH(N$1,競技者csv変換!$1:$1,0),0)))</f>
        <v/>
      </c>
      <c r="O4" t="str">
        <f>IF(ISERROR(VLOOKUP($A4,競技者csv変換!$A:$AK,MATCH(O$1,競技者csv変換!$1:$1,0),0)),"",IF(VLOOKUP($A4,競技者csv変換!$A:$AK,MATCH(O$1,競技者csv変換!$1:$1,0),0)="","",VLOOKUP($A4,競技者csv変換!$A:$AK,MATCH(O$1,競技者csv変換!$1:$1,0),0)))</f>
        <v/>
      </c>
      <c r="P4" t="str">
        <f>IF(ISERROR(VLOOKUP($A4,競技者csv変換!$A:$AK,MATCH(P$1,競技者csv変換!$1:$1,0),0)),"",IF(VLOOKUP($A4,競技者csv変換!$A:$AK,MATCH(P$1,競技者csv変換!$1:$1,0),0)="","",VLOOKUP($A4,競技者csv変換!$A:$AK,MATCH(P$1,競技者csv変換!$1:$1,0),0)))</f>
        <v/>
      </c>
      <c r="Q4" t="str">
        <f>IF(ISERROR(VLOOKUP($A4,競技者csv変換!$A:$AK,MATCH(Q$1,競技者csv変換!$1:$1,0),0)),"",IF(VLOOKUP($A4,競技者csv変換!$A:$AK,MATCH(Q$1,競技者csv変換!$1:$1,0),0)="","",VLOOKUP($A4,競技者csv変換!$A:$AK,MATCH(Q$1,競技者csv変換!$1:$1,0),0)))</f>
        <v/>
      </c>
      <c r="R4" t="str">
        <f>IF(ISERROR(VLOOKUP($A4,競技者csv変換!$A:$AK,MATCH(R$1,競技者csv変換!$1:$1,0),0)),"",IF(VLOOKUP($A4,競技者csv変換!$A:$AK,MATCH(R$1,競技者csv変換!$1:$1,0),0)="","",VLOOKUP($A4,競技者csv変換!$A:$AK,MATCH(R$1,競技者csv変換!$1:$1,0),0)))</f>
        <v/>
      </c>
      <c r="S4" t="str">
        <f>IF(ISERROR(VLOOKUP($A4,競技者csv変換!$A:$AK,MATCH(S$1,競技者csv変換!$1:$1,0),0)),"",IF(VLOOKUP($A4,競技者csv変換!$A:$AK,MATCH(S$1,競技者csv変換!$1:$1,0),0)="","",VLOOKUP($A4,競技者csv変換!$A:$AK,MATCH(S$1,競技者csv変換!$1:$1,0),0)))</f>
        <v/>
      </c>
      <c r="T4" t="str">
        <f>IF(ISERROR(VLOOKUP($A4,競技者csv変換!$A:$AK,MATCH(T$1,競技者csv変換!$1:$1,0),0)),"",IF(VLOOKUP($A4,競技者csv変換!$A:$AK,MATCH(T$1,競技者csv変換!$1:$1,0),0)="","",VLOOKUP($A4,競技者csv変換!$A:$AK,MATCH(T$1,競技者csv変換!$1:$1,0),0)))</f>
        <v/>
      </c>
      <c r="U4" t="str">
        <f>IF(ISERROR(VLOOKUP($A4,競技者csv変換!$A:$AK,MATCH(U$1,競技者csv変換!$1:$1,0),0)),"",IF(VLOOKUP($A4,競技者csv変換!$A:$AK,MATCH(U$1,競技者csv変換!$1:$1,0),0)="","",VLOOKUP($A4,競技者csv変換!$A:$AK,MATCH(U$1,競技者csv変換!$1:$1,0),0)))</f>
        <v/>
      </c>
      <c r="V4" t="str">
        <f>IF(ISERROR(VLOOKUP($A4,競技者csv変換!$A:$AK,MATCH(V$1,競技者csv変換!$1:$1,0),0)),"",IF(VLOOKUP($A4,競技者csv変換!$A:$AK,MATCH(V$1,競技者csv変換!$1:$1,0),0)="","",VLOOKUP($A4,競技者csv変換!$A:$AK,MATCH(V$1,競技者csv変換!$1:$1,0),0)))</f>
        <v/>
      </c>
      <c r="W4" t="str">
        <f>IF(ISERROR(VLOOKUP($A4,競技者csv変換!$A:$AK,MATCH(W$1,競技者csv変換!$1:$1,0),0)),"",IF(VLOOKUP($A4,競技者csv変換!$A:$AK,MATCH(W$1,競技者csv変換!$1:$1,0),0)="","",VLOOKUP($A4,競技者csv変換!$A:$AK,MATCH(W$1,競技者csv変換!$1:$1,0),0)))</f>
        <v/>
      </c>
      <c r="X4" t="str">
        <f>IF(ISERROR(VLOOKUP($A4,競技者csv変換!$A:$AK,MATCH(X$1,競技者csv変換!$1:$1,0),0)),"",IF(VLOOKUP($A4,競技者csv変換!$A:$AK,MATCH(X$1,競技者csv変換!$1:$1,0),0)="","",VLOOKUP($A4,競技者csv変換!$A:$AK,MATCH(X$1,競技者csv変換!$1:$1,0),0)))</f>
        <v/>
      </c>
      <c r="Y4" t="str">
        <f>IF(ISERROR(VLOOKUP($A4,競技者csv変換!$A:$AK,MATCH(Y$1,競技者csv変換!$1:$1,0),0)),"",IF(VLOOKUP($A4,競技者csv変換!$A:$AK,MATCH(Y$1,競技者csv変換!$1:$1,0),0)="","",VLOOKUP($A4,競技者csv変換!$A:$AK,MATCH(Y$1,競技者csv変換!$1:$1,0),0)))</f>
        <v/>
      </c>
      <c r="Z4" t="str">
        <f>IF(ISERROR(VLOOKUP($A4,競技者csv変換!$A:$AK,MATCH(Z$1,競技者csv変換!$1:$1,0),0)),"",IF(VLOOKUP($A4,競技者csv変換!$A:$AK,MATCH(Z$1,競技者csv変換!$1:$1,0),0)="","",VLOOKUP($A4,競技者csv変換!$A:$AK,MATCH(Z$1,競技者csv変換!$1:$1,0),0)))</f>
        <v/>
      </c>
      <c r="AA4" t="str">
        <f>IF(ISERROR(VLOOKUP($A4,競技者csv変換!$A:$AK,MATCH(AA$1,競技者csv変換!$1:$1,0),0)),"",IF(VLOOKUP($A4,競技者csv変換!$A:$AK,MATCH(AA$1,競技者csv変換!$1:$1,0),0)="","",VLOOKUP($A4,競技者csv変換!$A:$AK,MATCH(AA$1,競技者csv変換!$1:$1,0),0)))</f>
        <v/>
      </c>
      <c r="AB4" t="str">
        <f>IF(ISERROR(VLOOKUP($A4,競技者csv変換!$A:$AK,MATCH(AB$1,競技者csv変換!$1:$1,0),0)),"",IF(VLOOKUP($A4,競技者csv変換!$A:$AK,MATCH(AB$1,競技者csv変換!$1:$1,0),0)="","",VLOOKUP($A4,競技者csv変換!$A:$AK,MATCH(AB$1,競技者csv変換!$1:$1,0),0)))</f>
        <v/>
      </c>
      <c r="AC4" t="str">
        <f>IF(ISERROR(VLOOKUP($A4,競技者csv変換!$A:$AK,MATCH(AC$1,競技者csv変換!$1:$1,0),0)),"",IF(VLOOKUP($A4,競技者csv変換!$A:$AK,MATCH(AC$1,競技者csv変換!$1:$1,0),0)="","",VLOOKUP($A4,競技者csv変換!$A:$AK,MATCH(AC$1,競技者csv変換!$1:$1,0),0)))</f>
        <v/>
      </c>
      <c r="AD4" t="str">
        <f>IF(ISERROR(VLOOKUP($A4,競技者csv変換!$A:$AK,MATCH(AD$1,競技者csv変換!$1:$1,0),0)),"",IF(VLOOKUP($A4,競技者csv変換!$A:$AK,MATCH(AD$1,競技者csv変換!$1:$1,0),0)="","",VLOOKUP($A4,競技者csv変換!$A:$AK,MATCH(AD$1,競技者csv変換!$1:$1,0),0)))</f>
        <v/>
      </c>
      <c r="AE4" t="str">
        <f>IF(ISERROR(VLOOKUP($A4,競技者csv変換!$A:$AK,MATCH(AE$1,競技者csv変換!$1:$1,0),0)),"",IF(VLOOKUP($A4,競技者csv変換!$A:$AK,MATCH(AE$1,競技者csv変換!$1:$1,0),0)="","",VLOOKUP($A4,競技者csv変換!$A:$AK,MATCH(AE$1,競技者csv変換!$1:$1,0),0)))</f>
        <v/>
      </c>
      <c r="AF4" t="str">
        <f>IF(ISERROR(VLOOKUP($A4,競技者csv変換!$A:$AK,MATCH(AF$1,競技者csv変換!$1:$1,0),0)),"",IF(VLOOKUP($A4,競技者csv変換!$A:$AK,MATCH(AF$1,競技者csv変換!$1:$1,0),0)="","",VLOOKUP($A4,競技者csv変換!$A:$AK,MATCH(AF$1,競技者csv変換!$1:$1,0),0)))</f>
        <v/>
      </c>
      <c r="AG4" t="str">
        <f>IF(ISERROR(VLOOKUP($A4,競技者csv変換!$A:$AK,MATCH(AG$1,競技者csv変換!$1:$1,0),0)),"",IF(VLOOKUP($A4,競技者csv変換!$A:$AK,MATCH(AG$1,競技者csv変換!$1:$1,0),0)="","",VLOOKUP($A4,競技者csv変換!$A:$AK,MATCH(AG$1,競技者csv変換!$1:$1,0),0)))</f>
        <v/>
      </c>
      <c r="AH4" t="str">
        <f>IF(ISERROR(VLOOKUP($A4,競技者csv変換!$A:$AK,MATCH(AH$1,競技者csv変換!$1:$1,0),0)),"",IF(VLOOKUP($A4,競技者csv変換!$A:$AK,MATCH(AH$1,競技者csv変換!$1:$1,0),0)="","",VLOOKUP($A4,競技者csv変換!$A:$AK,MATCH(AH$1,競技者csv変換!$1:$1,0),0)))</f>
        <v/>
      </c>
      <c r="AI4" t="str">
        <f>IF(ISERROR(VLOOKUP($A4,競技者csv変換!$A:$AK,MATCH(AI$1,競技者csv変換!$1:$1,0),0)),"",IF(VLOOKUP($A4,競技者csv変換!$A:$AK,MATCH(AI$1,競技者csv変換!$1:$1,0),0)="","",VLOOKUP($A4,競技者csv変換!$A:$AK,MATCH(AI$1,競技者csv変換!$1:$1,0),0)))</f>
        <v/>
      </c>
      <c r="AJ4" t="str">
        <f>IF(ISERROR(VLOOKUP($A4,競技者csv変換!$A:$AK,MATCH(AJ$1,競技者csv変換!$1:$1,0),0)),"",IF(VLOOKUP($A4,競技者csv変換!$A:$AK,MATCH(AJ$1,競技者csv変換!$1:$1,0),0)="","",VLOOKUP($A4,競技者csv変換!$A:$AK,MATCH(AJ$1,競技者csv変換!$1:$1,0),0)))</f>
        <v/>
      </c>
      <c r="AK4" t="str">
        <f>IF(ISERROR(VLOOKUP($A4,競技者csv変換!$A:$AK,MATCH(AK$1,競技者csv変換!$1:$1,0),0)),"",IF(VLOOKUP($A4,競技者csv変換!$A:$AK,MATCH(AK$1,競技者csv変換!$1:$1,0),0)="","",VLOOKUP($A4,競技者csv変換!$A:$AK,MATCH(AK$1,競技者csv変換!$1:$1,0),0)))</f>
        <v/>
      </c>
    </row>
    <row r="5" spans="1:37" x14ac:dyDescent="0.65">
      <c r="A5" t="str">
        <f t="shared" si="0"/>
        <v/>
      </c>
      <c r="B5" t="str">
        <f>IF(ISERROR(VLOOKUP($A5,競技者csv変換!$A:$AK,MATCH(B$1,競技者csv変換!$1:$1,0),0)),"",IF(VLOOKUP($A5,競技者csv変換!$A:$AK,MATCH(B$1,競技者csv変換!$1:$1,0),0)="","",VLOOKUP($A5,競技者csv変換!$A:$AK,MATCH(B$1,競技者csv変換!$1:$1,0),0)))</f>
        <v/>
      </c>
      <c r="C5" t="str">
        <f>IF(ISERROR(VLOOKUP($A5,競技者csv変換!$A:$AK,MATCH(C$1,競技者csv変換!$1:$1,0),0)),"",IF(VLOOKUP($A5,競技者csv変換!$A:$AK,MATCH(C$1,競技者csv変換!$1:$1,0),0)="","",VLOOKUP($A5,競技者csv変換!$A:$AK,MATCH(C$1,競技者csv変換!$1:$1,0),0)))</f>
        <v/>
      </c>
      <c r="D5" t="str">
        <f>IF(ISERROR(VLOOKUP($A5,競技者csv変換!$A:$AK,MATCH(D$1,競技者csv変換!$1:$1,0),0)),"",IF(VLOOKUP($A5,競技者csv変換!$A:$AK,MATCH(D$1,競技者csv変換!$1:$1,0),0)="","",VLOOKUP($A5,競技者csv変換!$A:$AK,MATCH(D$1,競技者csv変換!$1:$1,0),0)))</f>
        <v/>
      </c>
      <c r="E5" t="str">
        <f>IF(ISERROR(VLOOKUP($A5,競技者csv変換!$A:$AK,MATCH(E$1,競技者csv変換!$1:$1,0),0)),"",IF(VLOOKUP($A5,競技者csv変換!$A:$AK,MATCH(E$1,競技者csv変換!$1:$1,0),0)="","",VLOOKUP($A5,競技者csv変換!$A:$AK,MATCH(E$1,競技者csv変換!$1:$1,0),0)))</f>
        <v/>
      </c>
      <c r="F5" t="str">
        <f>IF(ISERROR(VLOOKUP($A5,競技者csv変換!$A:$AK,MATCH(F$1,競技者csv変換!$1:$1,0),0)),"",IF(VLOOKUP($A5,競技者csv変換!$A:$AK,MATCH(F$1,競技者csv変換!$1:$1,0),0)="","",VLOOKUP($A5,競技者csv変換!$A:$AK,MATCH(F$1,競技者csv変換!$1:$1,0),0)))</f>
        <v/>
      </c>
      <c r="G5" t="str">
        <f>IF(ISERROR(VLOOKUP($A5,競技者csv変換!$A:$AK,MATCH(G$1,競技者csv変換!$1:$1,0),0)),"",IF(VLOOKUP($A5,競技者csv変換!$A:$AK,MATCH(G$1,競技者csv変換!$1:$1,0),0)="","",VLOOKUP($A5,競技者csv変換!$A:$AK,MATCH(G$1,競技者csv変換!$1:$1,0),0)))</f>
        <v/>
      </c>
      <c r="H5" t="str">
        <f>IF(ISERROR(VLOOKUP($A5,競技者csv変換!$A:$AK,MATCH(H$1,競技者csv変換!$1:$1,0),0)),"",IF(VLOOKUP($A5,競技者csv変換!$A:$AK,MATCH(H$1,競技者csv変換!$1:$1,0),0)="","",VLOOKUP($A5,競技者csv変換!$A:$AK,MATCH(H$1,競技者csv変換!$1:$1,0),0)))</f>
        <v/>
      </c>
      <c r="I5" t="str">
        <f>IF(ISERROR(VLOOKUP($A5,競技者csv変換!$A:$AK,MATCH(I$1,競技者csv変換!$1:$1,0),0)),"",IF(VLOOKUP($A5,競技者csv変換!$A:$AK,MATCH(I$1,競技者csv変換!$1:$1,0),0)="","",VLOOKUP($A5,競技者csv変換!$A:$AK,MATCH(I$1,競技者csv変換!$1:$1,0),0)))</f>
        <v/>
      </c>
      <c r="J5" t="str">
        <f>IF(ISERROR(VLOOKUP($A5,競技者csv変換!$A:$AK,MATCH(J$1,競技者csv変換!$1:$1,0),0)),"",IF(VLOOKUP($A5,競技者csv変換!$A:$AK,MATCH(J$1,競技者csv変換!$1:$1,0),0)="","",VLOOKUP($A5,競技者csv変換!$A:$AK,MATCH(J$1,競技者csv変換!$1:$1,0),0)))</f>
        <v/>
      </c>
      <c r="K5" t="str">
        <f>IF(ISERROR(VLOOKUP($A5,競技者csv変換!$A:$AK,MATCH(K$1,競技者csv変換!$1:$1,0),0)),"",IF(VLOOKUP($A5,競技者csv変換!$A:$AK,MATCH(K$1,競技者csv変換!$1:$1,0),0)="","",VLOOKUP($A5,競技者csv変換!$A:$AK,MATCH(K$1,競技者csv変換!$1:$1,0),0)))</f>
        <v/>
      </c>
      <c r="L5" t="str">
        <f>IF(ISERROR(VLOOKUP($A5,競技者csv変換!$A:$AK,MATCH(L$1,競技者csv変換!$1:$1,0),0)),"",IF(VLOOKUP($A5,競技者csv変換!$A:$AK,MATCH(L$1,競技者csv変換!$1:$1,0),0)="","",VLOOKUP($A5,競技者csv変換!$A:$AK,MATCH(L$1,競技者csv変換!$1:$1,0),0)))</f>
        <v/>
      </c>
      <c r="M5" t="str">
        <f>IF(ISERROR(VLOOKUP($A5,競技者csv変換!$A:$AK,MATCH(M$1,競技者csv変換!$1:$1,0),0)),"",IF(VLOOKUP($A5,競技者csv変換!$A:$AK,MATCH(M$1,競技者csv変換!$1:$1,0),0)="","",VLOOKUP($A5,競技者csv変換!$A:$AK,MATCH(M$1,競技者csv変換!$1:$1,0),0)))</f>
        <v/>
      </c>
      <c r="N5" t="str">
        <f>IF(ISERROR(VLOOKUP($A5,競技者csv変換!$A:$AK,MATCH(N$1,競技者csv変換!$1:$1,0),0)),"",IF(VLOOKUP($A5,競技者csv変換!$A:$AK,MATCH(N$1,競技者csv変換!$1:$1,0),0)="","",VLOOKUP($A5,競技者csv変換!$A:$AK,MATCH(N$1,競技者csv変換!$1:$1,0),0)))</f>
        <v/>
      </c>
      <c r="O5" t="str">
        <f>IF(ISERROR(VLOOKUP($A5,競技者csv変換!$A:$AK,MATCH(O$1,競技者csv変換!$1:$1,0),0)),"",IF(VLOOKUP($A5,競技者csv変換!$A:$AK,MATCH(O$1,競技者csv変換!$1:$1,0),0)="","",VLOOKUP($A5,競技者csv変換!$A:$AK,MATCH(O$1,競技者csv変換!$1:$1,0),0)))</f>
        <v/>
      </c>
      <c r="P5" t="str">
        <f>IF(ISERROR(VLOOKUP($A5,競技者csv変換!$A:$AK,MATCH(P$1,競技者csv変換!$1:$1,0),0)),"",IF(VLOOKUP($A5,競技者csv変換!$A:$AK,MATCH(P$1,競技者csv変換!$1:$1,0),0)="","",VLOOKUP($A5,競技者csv変換!$A:$AK,MATCH(P$1,競技者csv変換!$1:$1,0),0)))</f>
        <v/>
      </c>
      <c r="Q5" t="str">
        <f>IF(ISERROR(VLOOKUP($A5,競技者csv変換!$A:$AK,MATCH(Q$1,競技者csv変換!$1:$1,0),0)),"",IF(VLOOKUP($A5,競技者csv変換!$A:$AK,MATCH(Q$1,競技者csv変換!$1:$1,0),0)="","",VLOOKUP($A5,競技者csv変換!$A:$AK,MATCH(Q$1,競技者csv変換!$1:$1,0),0)))</f>
        <v/>
      </c>
      <c r="R5" t="str">
        <f>IF(ISERROR(VLOOKUP($A5,競技者csv変換!$A:$AK,MATCH(R$1,競技者csv変換!$1:$1,0),0)),"",IF(VLOOKUP($A5,競技者csv変換!$A:$AK,MATCH(R$1,競技者csv変換!$1:$1,0),0)="","",VLOOKUP($A5,競技者csv変換!$A:$AK,MATCH(R$1,競技者csv変換!$1:$1,0),0)))</f>
        <v/>
      </c>
      <c r="S5" t="str">
        <f>IF(ISERROR(VLOOKUP($A5,競技者csv変換!$A:$AK,MATCH(S$1,競技者csv変換!$1:$1,0),0)),"",IF(VLOOKUP($A5,競技者csv変換!$A:$AK,MATCH(S$1,競技者csv変換!$1:$1,0),0)="","",VLOOKUP($A5,競技者csv変換!$A:$AK,MATCH(S$1,競技者csv変換!$1:$1,0),0)))</f>
        <v/>
      </c>
      <c r="T5" t="str">
        <f>IF(ISERROR(VLOOKUP($A5,競技者csv変換!$A:$AK,MATCH(T$1,競技者csv変換!$1:$1,0),0)),"",IF(VLOOKUP($A5,競技者csv変換!$A:$AK,MATCH(T$1,競技者csv変換!$1:$1,0),0)="","",VLOOKUP($A5,競技者csv変換!$A:$AK,MATCH(T$1,競技者csv変換!$1:$1,0),0)))</f>
        <v/>
      </c>
      <c r="U5" t="str">
        <f>IF(ISERROR(VLOOKUP($A5,競技者csv変換!$A:$AK,MATCH(U$1,競技者csv変換!$1:$1,0),0)),"",IF(VLOOKUP($A5,競技者csv変換!$A:$AK,MATCH(U$1,競技者csv変換!$1:$1,0),0)="","",VLOOKUP($A5,競技者csv変換!$A:$AK,MATCH(U$1,競技者csv変換!$1:$1,0),0)))</f>
        <v/>
      </c>
      <c r="V5" t="str">
        <f>IF(ISERROR(VLOOKUP($A5,競技者csv変換!$A:$AK,MATCH(V$1,競技者csv変換!$1:$1,0),0)),"",IF(VLOOKUP($A5,競技者csv変換!$A:$AK,MATCH(V$1,競技者csv変換!$1:$1,0),0)="","",VLOOKUP($A5,競技者csv変換!$A:$AK,MATCH(V$1,競技者csv変換!$1:$1,0),0)))</f>
        <v/>
      </c>
      <c r="W5" t="str">
        <f>IF(ISERROR(VLOOKUP($A5,競技者csv変換!$A:$AK,MATCH(W$1,競技者csv変換!$1:$1,0),0)),"",IF(VLOOKUP($A5,競技者csv変換!$A:$AK,MATCH(W$1,競技者csv変換!$1:$1,0),0)="","",VLOOKUP($A5,競技者csv変換!$A:$AK,MATCH(W$1,競技者csv変換!$1:$1,0),0)))</f>
        <v/>
      </c>
      <c r="X5" t="str">
        <f>IF(ISERROR(VLOOKUP($A5,競技者csv変換!$A:$AK,MATCH(X$1,競技者csv変換!$1:$1,0),0)),"",IF(VLOOKUP($A5,競技者csv変換!$A:$AK,MATCH(X$1,競技者csv変換!$1:$1,0),0)="","",VLOOKUP($A5,競技者csv変換!$A:$AK,MATCH(X$1,競技者csv変換!$1:$1,0),0)))</f>
        <v/>
      </c>
      <c r="Y5" t="str">
        <f>IF(ISERROR(VLOOKUP($A5,競技者csv変換!$A:$AK,MATCH(Y$1,競技者csv変換!$1:$1,0),0)),"",IF(VLOOKUP($A5,競技者csv変換!$A:$AK,MATCH(Y$1,競技者csv変換!$1:$1,0),0)="","",VLOOKUP($A5,競技者csv変換!$A:$AK,MATCH(Y$1,競技者csv変換!$1:$1,0),0)))</f>
        <v/>
      </c>
      <c r="Z5" t="str">
        <f>IF(ISERROR(VLOOKUP($A5,競技者csv変換!$A:$AK,MATCH(Z$1,競技者csv変換!$1:$1,0),0)),"",IF(VLOOKUP($A5,競技者csv変換!$A:$AK,MATCH(Z$1,競技者csv変換!$1:$1,0),0)="","",VLOOKUP($A5,競技者csv変換!$A:$AK,MATCH(Z$1,競技者csv変換!$1:$1,0),0)))</f>
        <v/>
      </c>
      <c r="AA5" t="str">
        <f>IF(ISERROR(VLOOKUP($A5,競技者csv変換!$A:$AK,MATCH(AA$1,競技者csv変換!$1:$1,0),0)),"",IF(VLOOKUP($A5,競技者csv変換!$A:$AK,MATCH(AA$1,競技者csv変換!$1:$1,0),0)="","",VLOOKUP($A5,競技者csv変換!$A:$AK,MATCH(AA$1,競技者csv変換!$1:$1,0),0)))</f>
        <v/>
      </c>
      <c r="AB5" t="str">
        <f>IF(ISERROR(VLOOKUP($A5,競技者csv変換!$A:$AK,MATCH(AB$1,競技者csv変換!$1:$1,0),0)),"",IF(VLOOKUP($A5,競技者csv変換!$A:$AK,MATCH(AB$1,競技者csv変換!$1:$1,0),0)="","",VLOOKUP($A5,競技者csv変換!$A:$AK,MATCH(AB$1,競技者csv変換!$1:$1,0),0)))</f>
        <v/>
      </c>
      <c r="AC5" t="str">
        <f>IF(ISERROR(VLOOKUP($A5,競技者csv変換!$A:$AK,MATCH(AC$1,競技者csv変換!$1:$1,0),0)),"",IF(VLOOKUP($A5,競技者csv変換!$A:$AK,MATCH(AC$1,競技者csv変換!$1:$1,0),0)="","",VLOOKUP($A5,競技者csv変換!$A:$AK,MATCH(AC$1,競技者csv変換!$1:$1,0),0)))</f>
        <v/>
      </c>
      <c r="AD5" t="str">
        <f>IF(ISERROR(VLOOKUP($A5,競技者csv変換!$A:$AK,MATCH(AD$1,競技者csv変換!$1:$1,0),0)),"",IF(VLOOKUP($A5,競技者csv変換!$A:$AK,MATCH(AD$1,競技者csv変換!$1:$1,0),0)="","",VLOOKUP($A5,競技者csv変換!$A:$AK,MATCH(AD$1,競技者csv変換!$1:$1,0),0)))</f>
        <v/>
      </c>
      <c r="AE5" t="str">
        <f>IF(ISERROR(VLOOKUP($A5,競技者csv変換!$A:$AK,MATCH(AE$1,競技者csv変換!$1:$1,0),0)),"",IF(VLOOKUP($A5,競技者csv変換!$A:$AK,MATCH(AE$1,競技者csv変換!$1:$1,0),0)="","",VLOOKUP($A5,競技者csv変換!$A:$AK,MATCH(AE$1,競技者csv変換!$1:$1,0),0)))</f>
        <v/>
      </c>
      <c r="AF5" t="str">
        <f>IF(ISERROR(VLOOKUP($A5,競技者csv変換!$A:$AK,MATCH(AF$1,競技者csv変換!$1:$1,0),0)),"",IF(VLOOKUP($A5,競技者csv変換!$A:$AK,MATCH(AF$1,競技者csv変換!$1:$1,0),0)="","",VLOOKUP($A5,競技者csv変換!$A:$AK,MATCH(AF$1,競技者csv変換!$1:$1,0),0)))</f>
        <v/>
      </c>
      <c r="AG5" t="str">
        <f>IF(ISERROR(VLOOKUP($A5,競技者csv変換!$A:$AK,MATCH(AG$1,競技者csv変換!$1:$1,0),0)),"",IF(VLOOKUP($A5,競技者csv変換!$A:$AK,MATCH(AG$1,競技者csv変換!$1:$1,0),0)="","",VLOOKUP($A5,競技者csv変換!$A:$AK,MATCH(AG$1,競技者csv変換!$1:$1,0),0)))</f>
        <v/>
      </c>
      <c r="AH5" t="str">
        <f>IF(ISERROR(VLOOKUP($A5,競技者csv変換!$A:$AK,MATCH(AH$1,競技者csv変換!$1:$1,0),0)),"",IF(VLOOKUP($A5,競技者csv変換!$A:$AK,MATCH(AH$1,競技者csv変換!$1:$1,0),0)="","",VLOOKUP($A5,競技者csv変換!$A:$AK,MATCH(AH$1,競技者csv変換!$1:$1,0),0)))</f>
        <v/>
      </c>
      <c r="AI5" t="str">
        <f>IF(ISERROR(VLOOKUP($A5,競技者csv変換!$A:$AK,MATCH(AI$1,競技者csv変換!$1:$1,0),0)),"",IF(VLOOKUP($A5,競技者csv変換!$A:$AK,MATCH(AI$1,競技者csv変換!$1:$1,0),0)="","",VLOOKUP($A5,競技者csv変換!$A:$AK,MATCH(AI$1,競技者csv変換!$1:$1,0),0)))</f>
        <v/>
      </c>
      <c r="AJ5" t="str">
        <f>IF(ISERROR(VLOOKUP($A5,競技者csv変換!$A:$AK,MATCH(AJ$1,競技者csv変換!$1:$1,0),0)),"",IF(VLOOKUP($A5,競技者csv変換!$A:$AK,MATCH(AJ$1,競技者csv変換!$1:$1,0),0)="","",VLOOKUP($A5,競技者csv変換!$A:$AK,MATCH(AJ$1,競技者csv変換!$1:$1,0),0)))</f>
        <v/>
      </c>
      <c r="AK5" t="str">
        <f>IF(ISERROR(VLOOKUP($A5,競技者csv変換!$A:$AK,MATCH(AK$1,競技者csv変換!$1:$1,0),0)),"",IF(VLOOKUP($A5,競技者csv変換!$A:$AK,MATCH(AK$1,競技者csv変換!$1:$1,0),0)="","",VLOOKUP($A5,競技者csv変換!$A:$AK,MATCH(AK$1,競技者csv変換!$1:$1,0),0)))</f>
        <v/>
      </c>
    </row>
    <row r="6" spans="1:37" x14ac:dyDescent="0.65">
      <c r="A6" t="str">
        <f t="shared" si="0"/>
        <v/>
      </c>
      <c r="B6" t="str">
        <f>IF(ISERROR(VLOOKUP($A6,競技者csv変換!$A:$AK,MATCH(B$1,競技者csv変換!$1:$1,0),0)),"",IF(VLOOKUP($A6,競技者csv変換!$A:$AK,MATCH(B$1,競技者csv変換!$1:$1,0),0)="","",VLOOKUP($A6,競技者csv変換!$A:$AK,MATCH(B$1,競技者csv変換!$1:$1,0),0)))</f>
        <v/>
      </c>
      <c r="C6" t="str">
        <f>IF(ISERROR(VLOOKUP($A6,競技者csv変換!$A:$AK,MATCH(C$1,競技者csv変換!$1:$1,0),0)),"",IF(VLOOKUP($A6,競技者csv変換!$A:$AK,MATCH(C$1,競技者csv変換!$1:$1,0),0)="","",VLOOKUP($A6,競技者csv変換!$A:$AK,MATCH(C$1,競技者csv変換!$1:$1,0),0)))</f>
        <v/>
      </c>
      <c r="D6" t="str">
        <f>IF(ISERROR(VLOOKUP($A6,競技者csv変換!$A:$AK,MATCH(D$1,競技者csv変換!$1:$1,0),0)),"",IF(VLOOKUP($A6,競技者csv変換!$A:$AK,MATCH(D$1,競技者csv変換!$1:$1,0),0)="","",VLOOKUP($A6,競技者csv変換!$A:$AK,MATCH(D$1,競技者csv変換!$1:$1,0),0)))</f>
        <v/>
      </c>
      <c r="E6" t="str">
        <f>IF(ISERROR(VLOOKUP($A6,競技者csv変換!$A:$AK,MATCH(E$1,競技者csv変換!$1:$1,0),0)),"",IF(VLOOKUP($A6,競技者csv変換!$A:$AK,MATCH(E$1,競技者csv変換!$1:$1,0),0)="","",VLOOKUP($A6,競技者csv変換!$A:$AK,MATCH(E$1,競技者csv変換!$1:$1,0),0)))</f>
        <v/>
      </c>
      <c r="F6" t="str">
        <f>IF(ISERROR(VLOOKUP($A6,競技者csv変換!$A:$AK,MATCH(F$1,競技者csv変換!$1:$1,0),0)),"",IF(VLOOKUP($A6,競技者csv変換!$A:$AK,MATCH(F$1,競技者csv変換!$1:$1,0),0)="","",VLOOKUP($A6,競技者csv変換!$A:$AK,MATCH(F$1,競技者csv変換!$1:$1,0),0)))</f>
        <v/>
      </c>
      <c r="G6" t="str">
        <f>IF(ISERROR(VLOOKUP($A6,競技者csv変換!$A:$AK,MATCH(G$1,競技者csv変換!$1:$1,0),0)),"",IF(VLOOKUP($A6,競技者csv変換!$A:$AK,MATCH(G$1,競技者csv変換!$1:$1,0),0)="","",VLOOKUP($A6,競技者csv変換!$A:$AK,MATCH(G$1,競技者csv変換!$1:$1,0),0)))</f>
        <v/>
      </c>
      <c r="H6" t="str">
        <f>IF(ISERROR(VLOOKUP($A6,競技者csv変換!$A:$AK,MATCH(H$1,競技者csv変換!$1:$1,0),0)),"",IF(VLOOKUP($A6,競技者csv変換!$A:$AK,MATCH(H$1,競技者csv変換!$1:$1,0),0)="","",VLOOKUP($A6,競技者csv変換!$A:$AK,MATCH(H$1,競技者csv変換!$1:$1,0),0)))</f>
        <v/>
      </c>
      <c r="I6" t="str">
        <f>IF(ISERROR(VLOOKUP($A6,競技者csv変換!$A:$AK,MATCH(I$1,競技者csv変換!$1:$1,0),0)),"",IF(VLOOKUP($A6,競技者csv変換!$A:$AK,MATCH(I$1,競技者csv変換!$1:$1,0),0)="","",VLOOKUP($A6,競技者csv変換!$A:$AK,MATCH(I$1,競技者csv変換!$1:$1,0),0)))</f>
        <v/>
      </c>
      <c r="J6" t="str">
        <f>IF(ISERROR(VLOOKUP($A6,競技者csv変換!$A:$AK,MATCH(J$1,競技者csv変換!$1:$1,0),0)),"",IF(VLOOKUP($A6,競技者csv変換!$A:$AK,MATCH(J$1,競技者csv変換!$1:$1,0),0)="","",VLOOKUP($A6,競技者csv変換!$A:$AK,MATCH(J$1,競技者csv変換!$1:$1,0),0)))</f>
        <v/>
      </c>
      <c r="K6" t="str">
        <f>IF(ISERROR(VLOOKUP($A6,競技者csv変換!$A:$AK,MATCH(K$1,競技者csv変換!$1:$1,0),0)),"",IF(VLOOKUP($A6,競技者csv変換!$A:$AK,MATCH(K$1,競技者csv変換!$1:$1,0),0)="","",VLOOKUP($A6,競技者csv変換!$A:$AK,MATCH(K$1,競技者csv変換!$1:$1,0),0)))</f>
        <v/>
      </c>
      <c r="L6" t="str">
        <f>IF(ISERROR(VLOOKUP($A6,競技者csv変換!$A:$AK,MATCH(L$1,競技者csv変換!$1:$1,0),0)),"",IF(VLOOKUP($A6,競技者csv変換!$A:$AK,MATCH(L$1,競技者csv変換!$1:$1,0),0)="","",VLOOKUP($A6,競技者csv変換!$A:$AK,MATCH(L$1,競技者csv変換!$1:$1,0),0)))</f>
        <v/>
      </c>
      <c r="M6" t="str">
        <f>IF(ISERROR(VLOOKUP($A6,競技者csv変換!$A:$AK,MATCH(M$1,競技者csv変換!$1:$1,0),0)),"",IF(VLOOKUP($A6,競技者csv変換!$A:$AK,MATCH(M$1,競技者csv変換!$1:$1,0),0)="","",VLOOKUP($A6,競技者csv変換!$A:$AK,MATCH(M$1,競技者csv変換!$1:$1,0),0)))</f>
        <v/>
      </c>
      <c r="N6" t="str">
        <f>IF(ISERROR(VLOOKUP($A6,競技者csv変換!$A:$AK,MATCH(N$1,競技者csv変換!$1:$1,0),0)),"",IF(VLOOKUP($A6,競技者csv変換!$A:$AK,MATCH(N$1,競技者csv変換!$1:$1,0),0)="","",VLOOKUP($A6,競技者csv変換!$A:$AK,MATCH(N$1,競技者csv変換!$1:$1,0),0)))</f>
        <v/>
      </c>
      <c r="O6" t="str">
        <f>IF(ISERROR(VLOOKUP($A6,競技者csv変換!$A:$AK,MATCH(O$1,競技者csv変換!$1:$1,0),0)),"",IF(VLOOKUP($A6,競技者csv変換!$A:$AK,MATCH(O$1,競技者csv変換!$1:$1,0),0)="","",VLOOKUP($A6,競技者csv変換!$A:$AK,MATCH(O$1,競技者csv変換!$1:$1,0),0)))</f>
        <v/>
      </c>
      <c r="P6" t="str">
        <f>IF(ISERROR(VLOOKUP($A6,競技者csv変換!$A:$AK,MATCH(P$1,競技者csv変換!$1:$1,0),0)),"",IF(VLOOKUP($A6,競技者csv変換!$A:$AK,MATCH(P$1,競技者csv変換!$1:$1,0),0)="","",VLOOKUP($A6,競技者csv変換!$A:$AK,MATCH(P$1,競技者csv変換!$1:$1,0),0)))</f>
        <v/>
      </c>
      <c r="Q6" t="str">
        <f>IF(ISERROR(VLOOKUP($A6,競技者csv変換!$A:$AK,MATCH(Q$1,競技者csv変換!$1:$1,0),0)),"",IF(VLOOKUP($A6,競技者csv変換!$A:$AK,MATCH(Q$1,競技者csv変換!$1:$1,0),0)="","",VLOOKUP($A6,競技者csv変換!$A:$AK,MATCH(Q$1,競技者csv変換!$1:$1,0),0)))</f>
        <v/>
      </c>
      <c r="R6" t="str">
        <f>IF(ISERROR(VLOOKUP($A6,競技者csv変換!$A:$AK,MATCH(R$1,競技者csv変換!$1:$1,0),0)),"",IF(VLOOKUP($A6,競技者csv変換!$A:$AK,MATCH(R$1,競技者csv変換!$1:$1,0),0)="","",VLOOKUP($A6,競技者csv変換!$A:$AK,MATCH(R$1,競技者csv変換!$1:$1,0),0)))</f>
        <v/>
      </c>
      <c r="S6" t="str">
        <f>IF(ISERROR(VLOOKUP($A6,競技者csv変換!$A:$AK,MATCH(S$1,競技者csv変換!$1:$1,0),0)),"",IF(VLOOKUP($A6,競技者csv変換!$A:$AK,MATCH(S$1,競技者csv変換!$1:$1,0),0)="","",VLOOKUP($A6,競技者csv変換!$A:$AK,MATCH(S$1,競技者csv変換!$1:$1,0),0)))</f>
        <v/>
      </c>
      <c r="T6" t="str">
        <f>IF(ISERROR(VLOOKUP($A6,競技者csv変換!$A:$AK,MATCH(T$1,競技者csv変換!$1:$1,0),0)),"",IF(VLOOKUP($A6,競技者csv変換!$A:$AK,MATCH(T$1,競技者csv変換!$1:$1,0),0)="","",VLOOKUP($A6,競技者csv変換!$A:$AK,MATCH(T$1,競技者csv変換!$1:$1,0),0)))</f>
        <v/>
      </c>
      <c r="U6" t="str">
        <f>IF(ISERROR(VLOOKUP($A6,競技者csv変換!$A:$AK,MATCH(U$1,競技者csv変換!$1:$1,0),0)),"",IF(VLOOKUP($A6,競技者csv変換!$A:$AK,MATCH(U$1,競技者csv変換!$1:$1,0),0)="","",VLOOKUP($A6,競技者csv変換!$A:$AK,MATCH(U$1,競技者csv変換!$1:$1,0),0)))</f>
        <v/>
      </c>
      <c r="V6" t="str">
        <f>IF(ISERROR(VLOOKUP($A6,競技者csv変換!$A:$AK,MATCH(V$1,競技者csv変換!$1:$1,0),0)),"",IF(VLOOKUP($A6,競技者csv変換!$A:$AK,MATCH(V$1,競技者csv変換!$1:$1,0),0)="","",VLOOKUP($A6,競技者csv変換!$A:$AK,MATCH(V$1,競技者csv変換!$1:$1,0),0)))</f>
        <v/>
      </c>
      <c r="W6" t="str">
        <f>IF(ISERROR(VLOOKUP($A6,競技者csv変換!$A:$AK,MATCH(W$1,競技者csv変換!$1:$1,0),0)),"",IF(VLOOKUP($A6,競技者csv変換!$A:$AK,MATCH(W$1,競技者csv変換!$1:$1,0),0)="","",VLOOKUP($A6,競技者csv変換!$A:$AK,MATCH(W$1,競技者csv変換!$1:$1,0),0)))</f>
        <v/>
      </c>
      <c r="X6" t="str">
        <f>IF(ISERROR(VLOOKUP($A6,競技者csv変換!$A:$AK,MATCH(X$1,競技者csv変換!$1:$1,0),0)),"",IF(VLOOKUP($A6,競技者csv変換!$A:$AK,MATCH(X$1,競技者csv変換!$1:$1,0),0)="","",VLOOKUP($A6,競技者csv変換!$A:$AK,MATCH(X$1,競技者csv変換!$1:$1,0),0)))</f>
        <v/>
      </c>
      <c r="Y6" t="str">
        <f>IF(ISERROR(VLOOKUP($A6,競技者csv変換!$A:$AK,MATCH(Y$1,競技者csv変換!$1:$1,0),0)),"",IF(VLOOKUP($A6,競技者csv変換!$A:$AK,MATCH(Y$1,競技者csv変換!$1:$1,0),0)="","",VLOOKUP($A6,競技者csv変換!$A:$AK,MATCH(Y$1,競技者csv変換!$1:$1,0),0)))</f>
        <v/>
      </c>
      <c r="Z6" t="str">
        <f>IF(ISERROR(VLOOKUP($A6,競技者csv変換!$A:$AK,MATCH(Z$1,競技者csv変換!$1:$1,0),0)),"",IF(VLOOKUP($A6,競技者csv変換!$A:$AK,MATCH(Z$1,競技者csv変換!$1:$1,0),0)="","",VLOOKUP($A6,競技者csv変換!$A:$AK,MATCH(Z$1,競技者csv変換!$1:$1,0),0)))</f>
        <v/>
      </c>
      <c r="AA6" t="str">
        <f>IF(ISERROR(VLOOKUP($A6,競技者csv変換!$A:$AK,MATCH(AA$1,競技者csv変換!$1:$1,0),0)),"",IF(VLOOKUP($A6,競技者csv変換!$A:$AK,MATCH(AA$1,競技者csv変換!$1:$1,0),0)="","",VLOOKUP($A6,競技者csv変換!$A:$AK,MATCH(AA$1,競技者csv変換!$1:$1,0),0)))</f>
        <v/>
      </c>
      <c r="AB6" t="str">
        <f>IF(ISERROR(VLOOKUP($A6,競技者csv変換!$A:$AK,MATCH(AB$1,競技者csv変換!$1:$1,0),0)),"",IF(VLOOKUP($A6,競技者csv変換!$A:$AK,MATCH(AB$1,競技者csv変換!$1:$1,0),0)="","",VLOOKUP($A6,競技者csv変換!$A:$AK,MATCH(AB$1,競技者csv変換!$1:$1,0),0)))</f>
        <v/>
      </c>
      <c r="AC6" t="str">
        <f>IF(ISERROR(VLOOKUP($A6,競技者csv変換!$A:$AK,MATCH(AC$1,競技者csv変換!$1:$1,0),0)),"",IF(VLOOKUP($A6,競技者csv変換!$A:$AK,MATCH(AC$1,競技者csv変換!$1:$1,0),0)="","",VLOOKUP($A6,競技者csv変換!$A:$AK,MATCH(AC$1,競技者csv変換!$1:$1,0),0)))</f>
        <v/>
      </c>
      <c r="AD6" t="str">
        <f>IF(ISERROR(VLOOKUP($A6,競技者csv変換!$A:$AK,MATCH(AD$1,競技者csv変換!$1:$1,0),0)),"",IF(VLOOKUP($A6,競技者csv変換!$A:$AK,MATCH(AD$1,競技者csv変換!$1:$1,0),0)="","",VLOOKUP($A6,競技者csv変換!$A:$AK,MATCH(AD$1,競技者csv変換!$1:$1,0),0)))</f>
        <v/>
      </c>
      <c r="AE6" t="str">
        <f>IF(ISERROR(VLOOKUP($A6,競技者csv変換!$A:$AK,MATCH(AE$1,競技者csv変換!$1:$1,0),0)),"",IF(VLOOKUP($A6,競技者csv変換!$A:$AK,MATCH(AE$1,競技者csv変換!$1:$1,0),0)="","",VLOOKUP($A6,競技者csv変換!$A:$AK,MATCH(AE$1,競技者csv変換!$1:$1,0),0)))</f>
        <v/>
      </c>
      <c r="AF6" t="str">
        <f>IF(ISERROR(VLOOKUP($A6,競技者csv変換!$A:$AK,MATCH(AF$1,競技者csv変換!$1:$1,0),0)),"",IF(VLOOKUP($A6,競技者csv変換!$A:$AK,MATCH(AF$1,競技者csv変換!$1:$1,0),0)="","",VLOOKUP($A6,競技者csv変換!$A:$AK,MATCH(AF$1,競技者csv変換!$1:$1,0),0)))</f>
        <v/>
      </c>
      <c r="AG6" t="str">
        <f>IF(ISERROR(VLOOKUP($A6,競技者csv変換!$A:$AK,MATCH(AG$1,競技者csv変換!$1:$1,0),0)),"",IF(VLOOKUP($A6,競技者csv変換!$A:$AK,MATCH(AG$1,競技者csv変換!$1:$1,0),0)="","",VLOOKUP($A6,競技者csv変換!$A:$AK,MATCH(AG$1,競技者csv変換!$1:$1,0),0)))</f>
        <v/>
      </c>
      <c r="AH6" t="str">
        <f>IF(ISERROR(VLOOKUP($A6,競技者csv変換!$A:$AK,MATCH(AH$1,競技者csv変換!$1:$1,0),0)),"",IF(VLOOKUP($A6,競技者csv変換!$A:$AK,MATCH(AH$1,競技者csv変換!$1:$1,0),0)="","",VLOOKUP($A6,競技者csv変換!$A:$AK,MATCH(AH$1,競技者csv変換!$1:$1,0),0)))</f>
        <v/>
      </c>
      <c r="AI6" t="str">
        <f>IF(ISERROR(VLOOKUP($A6,競技者csv変換!$A:$AK,MATCH(AI$1,競技者csv変換!$1:$1,0),0)),"",IF(VLOOKUP($A6,競技者csv変換!$A:$AK,MATCH(AI$1,競技者csv変換!$1:$1,0),0)="","",VLOOKUP($A6,競技者csv変換!$A:$AK,MATCH(AI$1,競技者csv変換!$1:$1,0),0)))</f>
        <v/>
      </c>
      <c r="AJ6" t="str">
        <f>IF(ISERROR(VLOOKUP($A6,競技者csv変換!$A:$AK,MATCH(AJ$1,競技者csv変換!$1:$1,0),0)),"",IF(VLOOKUP($A6,競技者csv変換!$A:$AK,MATCH(AJ$1,競技者csv変換!$1:$1,0),0)="","",VLOOKUP($A6,競技者csv変換!$A:$AK,MATCH(AJ$1,競技者csv変換!$1:$1,0),0)))</f>
        <v/>
      </c>
      <c r="AK6" t="str">
        <f>IF(ISERROR(VLOOKUP($A6,競技者csv変換!$A:$AK,MATCH(AK$1,競技者csv変換!$1:$1,0),0)),"",IF(VLOOKUP($A6,競技者csv変換!$A:$AK,MATCH(AK$1,競技者csv変換!$1:$1,0),0)="","",VLOOKUP($A6,競技者csv変換!$A:$AK,MATCH(AK$1,競技者csv変換!$1:$1,0),0)))</f>
        <v/>
      </c>
    </row>
    <row r="7" spans="1:37" x14ac:dyDescent="0.65">
      <c r="A7" t="str">
        <f t="shared" si="0"/>
        <v/>
      </c>
      <c r="B7" t="str">
        <f>IF(ISERROR(VLOOKUP($A7,競技者csv変換!$A:$AK,MATCH(B$1,競技者csv変換!$1:$1,0),0)),"",IF(VLOOKUP($A7,競技者csv変換!$A:$AK,MATCH(B$1,競技者csv変換!$1:$1,0),0)="","",VLOOKUP($A7,競技者csv変換!$A:$AK,MATCH(B$1,競技者csv変換!$1:$1,0),0)))</f>
        <v/>
      </c>
      <c r="C7" t="str">
        <f>IF(ISERROR(VLOOKUP($A7,競技者csv変換!$A:$AK,MATCH(C$1,競技者csv変換!$1:$1,0),0)),"",IF(VLOOKUP($A7,競技者csv変換!$A:$AK,MATCH(C$1,競技者csv変換!$1:$1,0),0)="","",VLOOKUP($A7,競技者csv変換!$A:$AK,MATCH(C$1,競技者csv変換!$1:$1,0),0)))</f>
        <v/>
      </c>
      <c r="D7" t="str">
        <f>IF(ISERROR(VLOOKUP($A7,競技者csv変換!$A:$AK,MATCH(D$1,競技者csv変換!$1:$1,0),0)),"",IF(VLOOKUP($A7,競技者csv変換!$A:$AK,MATCH(D$1,競技者csv変換!$1:$1,0),0)="","",VLOOKUP($A7,競技者csv変換!$A:$AK,MATCH(D$1,競技者csv変換!$1:$1,0),0)))</f>
        <v/>
      </c>
      <c r="E7" t="str">
        <f>IF(ISERROR(VLOOKUP($A7,競技者csv変換!$A:$AK,MATCH(E$1,競技者csv変換!$1:$1,0),0)),"",IF(VLOOKUP($A7,競技者csv変換!$A:$AK,MATCH(E$1,競技者csv変換!$1:$1,0),0)="","",VLOOKUP($A7,競技者csv変換!$A:$AK,MATCH(E$1,競技者csv変換!$1:$1,0),0)))</f>
        <v/>
      </c>
      <c r="F7" t="str">
        <f>IF(ISERROR(VLOOKUP($A7,競技者csv変換!$A:$AK,MATCH(F$1,競技者csv変換!$1:$1,0),0)),"",IF(VLOOKUP($A7,競技者csv変換!$A:$AK,MATCH(F$1,競技者csv変換!$1:$1,0),0)="","",VLOOKUP($A7,競技者csv変換!$A:$AK,MATCH(F$1,競技者csv変換!$1:$1,0),0)))</f>
        <v/>
      </c>
      <c r="G7" t="str">
        <f>IF(ISERROR(VLOOKUP($A7,競技者csv変換!$A:$AK,MATCH(G$1,競技者csv変換!$1:$1,0),0)),"",IF(VLOOKUP($A7,競技者csv変換!$A:$AK,MATCH(G$1,競技者csv変換!$1:$1,0),0)="","",VLOOKUP($A7,競技者csv変換!$A:$AK,MATCH(G$1,競技者csv変換!$1:$1,0),0)))</f>
        <v/>
      </c>
      <c r="H7" t="str">
        <f>IF(ISERROR(VLOOKUP($A7,競技者csv変換!$A:$AK,MATCH(H$1,競技者csv変換!$1:$1,0),0)),"",IF(VLOOKUP($A7,競技者csv変換!$A:$AK,MATCH(H$1,競技者csv変換!$1:$1,0),0)="","",VLOOKUP($A7,競技者csv変換!$A:$AK,MATCH(H$1,競技者csv変換!$1:$1,0),0)))</f>
        <v/>
      </c>
      <c r="I7" t="str">
        <f>IF(ISERROR(VLOOKUP($A7,競技者csv変換!$A:$AK,MATCH(I$1,競技者csv変換!$1:$1,0),0)),"",IF(VLOOKUP($A7,競技者csv変換!$A:$AK,MATCH(I$1,競技者csv変換!$1:$1,0),0)="","",VLOOKUP($A7,競技者csv変換!$A:$AK,MATCH(I$1,競技者csv変換!$1:$1,0),0)))</f>
        <v/>
      </c>
      <c r="J7" t="str">
        <f>IF(ISERROR(VLOOKUP($A7,競技者csv変換!$A:$AK,MATCH(J$1,競技者csv変換!$1:$1,0),0)),"",IF(VLOOKUP($A7,競技者csv変換!$A:$AK,MATCH(J$1,競技者csv変換!$1:$1,0),0)="","",VLOOKUP($A7,競技者csv変換!$A:$AK,MATCH(J$1,競技者csv変換!$1:$1,0),0)))</f>
        <v/>
      </c>
      <c r="K7" t="str">
        <f>IF(ISERROR(VLOOKUP($A7,競技者csv変換!$A:$AK,MATCH(K$1,競技者csv変換!$1:$1,0),0)),"",IF(VLOOKUP($A7,競技者csv変換!$A:$AK,MATCH(K$1,競技者csv変換!$1:$1,0),0)="","",VLOOKUP($A7,競技者csv変換!$A:$AK,MATCH(K$1,競技者csv変換!$1:$1,0),0)))</f>
        <v/>
      </c>
      <c r="L7" t="str">
        <f>IF(ISERROR(VLOOKUP($A7,競技者csv変換!$A:$AK,MATCH(L$1,競技者csv変換!$1:$1,0),0)),"",IF(VLOOKUP($A7,競技者csv変換!$A:$AK,MATCH(L$1,競技者csv変換!$1:$1,0),0)="","",VLOOKUP($A7,競技者csv変換!$A:$AK,MATCH(L$1,競技者csv変換!$1:$1,0),0)))</f>
        <v/>
      </c>
      <c r="M7" t="str">
        <f>IF(ISERROR(VLOOKUP($A7,競技者csv変換!$A:$AK,MATCH(M$1,競技者csv変換!$1:$1,0),0)),"",IF(VLOOKUP($A7,競技者csv変換!$A:$AK,MATCH(M$1,競技者csv変換!$1:$1,0),0)="","",VLOOKUP($A7,競技者csv変換!$A:$AK,MATCH(M$1,競技者csv変換!$1:$1,0),0)))</f>
        <v/>
      </c>
      <c r="N7" t="str">
        <f>IF(ISERROR(VLOOKUP($A7,競技者csv変換!$A:$AK,MATCH(N$1,競技者csv変換!$1:$1,0),0)),"",IF(VLOOKUP($A7,競技者csv変換!$A:$AK,MATCH(N$1,競技者csv変換!$1:$1,0),0)="","",VLOOKUP($A7,競技者csv変換!$A:$AK,MATCH(N$1,競技者csv変換!$1:$1,0),0)))</f>
        <v/>
      </c>
      <c r="O7" t="str">
        <f>IF(ISERROR(VLOOKUP($A7,競技者csv変換!$A:$AK,MATCH(O$1,競技者csv変換!$1:$1,0),0)),"",IF(VLOOKUP($A7,競技者csv変換!$A:$AK,MATCH(O$1,競技者csv変換!$1:$1,0),0)="","",VLOOKUP($A7,競技者csv変換!$A:$AK,MATCH(O$1,競技者csv変換!$1:$1,0),0)))</f>
        <v/>
      </c>
      <c r="P7" t="str">
        <f>IF(ISERROR(VLOOKUP($A7,競技者csv変換!$A:$AK,MATCH(P$1,競技者csv変換!$1:$1,0),0)),"",IF(VLOOKUP($A7,競技者csv変換!$A:$AK,MATCH(P$1,競技者csv変換!$1:$1,0),0)="","",VLOOKUP($A7,競技者csv変換!$A:$AK,MATCH(P$1,競技者csv変換!$1:$1,0),0)))</f>
        <v/>
      </c>
      <c r="Q7" t="str">
        <f>IF(ISERROR(VLOOKUP($A7,競技者csv変換!$A:$AK,MATCH(Q$1,競技者csv変換!$1:$1,0),0)),"",IF(VLOOKUP($A7,競技者csv変換!$A:$AK,MATCH(Q$1,競技者csv変換!$1:$1,0),0)="","",VLOOKUP($A7,競技者csv変換!$A:$AK,MATCH(Q$1,競技者csv変換!$1:$1,0),0)))</f>
        <v/>
      </c>
      <c r="R7" t="str">
        <f>IF(ISERROR(VLOOKUP($A7,競技者csv変換!$A:$AK,MATCH(R$1,競技者csv変換!$1:$1,0),0)),"",IF(VLOOKUP($A7,競技者csv変換!$A:$AK,MATCH(R$1,競技者csv変換!$1:$1,0),0)="","",VLOOKUP($A7,競技者csv変換!$A:$AK,MATCH(R$1,競技者csv変換!$1:$1,0),0)))</f>
        <v/>
      </c>
      <c r="S7" t="str">
        <f>IF(ISERROR(VLOOKUP($A7,競技者csv変換!$A:$AK,MATCH(S$1,競技者csv変換!$1:$1,0),0)),"",IF(VLOOKUP($A7,競技者csv変換!$A:$AK,MATCH(S$1,競技者csv変換!$1:$1,0),0)="","",VLOOKUP($A7,競技者csv変換!$A:$AK,MATCH(S$1,競技者csv変換!$1:$1,0),0)))</f>
        <v/>
      </c>
      <c r="T7" t="str">
        <f>IF(ISERROR(VLOOKUP($A7,競技者csv変換!$A:$AK,MATCH(T$1,競技者csv変換!$1:$1,0),0)),"",IF(VLOOKUP($A7,競技者csv変換!$A:$AK,MATCH(T$1,競技者csv変換!$1:$1,0),0)="","",VLOOKUP($A7,競技者csv変換!$A:$AK,MATCH(T$1,競技者csv変換!$1:$1,0),0)))</f>
        <v/>
      </c>
      <c r="U7" t="str">
        <f>IF(ISERROR(VLOOKUP($A7,競技者csv変換!$A:$AK,MATCH(U$1,競技者csv変換!$1:$1,0),0)),"",IF(VLOOKUP($A7,競技者csv変換!$A:$AK,MATCH(U$1,競技者csv変換!$1:$1,0),0)="","",VLOOKUP($A7,競技者csv変換!$A:$AK,MATCH(U$1,競技者csv変換!$1:$1,0),0)))</f>
        <v/>
      </c>
      <c r="V7" t="str">
        <f>IF(ISERROR(VLOOKUP($A7,競技者csv変換!$A:$AK,MATCH(V$1,競技者csv変換!$1:$1,0),0)),"",IF(VLOOKUP($A7,競技者csv変換!$A:$AK,MATCH(V$1,競技者csv変換!$1:$1,0),0)="","",VLOOKUP($A7,競技者csv変換!$A:$AK,MATCH(V$1,競技者csv変換!$1:$1,0),0)))</f>
        <v/>
      </c>
      <c r="W7" t="str">
        <f>IF(ISERROR(VLOOKUP($A7,競技者csv変換!$A:$AK,MATCH(W$1,競技者csv変換!$1:$1,0),0)),"",IF(VLOOKUP($A7,競技者csv変換!$A:$AK,MATCH(W$1,競技者csv変換!$1:$1,0),0)="","",VLOOKUP($A7,競技者csv変換!$A:$AK,MATCH(W$1,競技者csv変換!$1:$1,0),0)))</f>
        <v/>
      </c>
      <c r="X7" t="str">
        <f>IF(ISERROR(VLOOKUP($A7,競技者csv変換!$A:$AK,MATCH(X$1,競技者csv変換!$1:$1,0),0)),"",IF(VLOOKUP($A7,競技者csv変換!$A:$AK,MATCH(X$1,競技者csv変換!$1:$1,0),0)="","",VLOOKUP($A7,競技者csv変換!$A:$AK,MATCH(X$1,競技者csv変換!$1:$1,0),0)))</f>
        <v/>
      </c>
      <c r="Y7" t="str">
        <f>IF(ISERROR(VLOOKUP($A7,競技者csv変換!$A:$AK,MATCH(Y$1,競技者csv変換!$1:$1,0),0)),"",IF(VLOOKUP($A7,競技者csv変換!$A:$AK,MATCH(Y$1,競技者csv変換!$1:$1,0),0)="","",VLOOKUP($A7,競技者csv変換!$A:$AK,MATCH(Y$1,競技者csv変換!$1:$1,0),0)))</f>
        <v/>
      </c>
      <c r="Z7" t="str">
        <f>IF(ISERROR(VLOOKUP($A7,競技者csv変換!$A:$AK,MATCH(Z$1,競技者csv変換!$1:$1,0),0)),"",IF(VLOOKUP($A7,競技者csv変換!$A:$AK,MATCH(Z$1,競技者csv変換!$1:$1,0),0)="","",VLOOKUP($A7,競技者csv変換!$A:$AK,MATCH(Z$1,競技者csv変換!$1:$1,0),0)))</f>
        <v/>
      </c>
      <c r="AA7" t="str">
        <f>IF(ISERROR(VLOOKUP($A7,競技者csv変換!$A:$AK,MATCH(AA$1,競技者csv変換!$1:$1,0),0)),"",IF(VLOOKUP($A7,競技者csv変換!$A:$AK,MATCH(AA$1,競技者csv変換!$1:$1,0),0)="","",VLOOKUP($A7,競技者csv変換!$A:$AK,MATCH(AA$1,競技者csv変換!$1:$1,0),0)))</f>
        <v/>
      </c>
      <c r="AB7" t="str">
        <f>IF(ISERROR(VLOOKUP($A7,競技者csv変換!$A:$AK,MATCH(AB$1,競技者csv変換!$1:$1,0),0)),"",IF(VLOOKUP($A7,競技者csv変換!$A:$AK,MATCH(AB$1,競技者csv変換!$1:$1,0),0)="","",VLOOKUP($A7,競技者csv変換!$A:$AK,MATCH(AB$1,競技者csv変換!$1:$1,0),0)))</f>
        <v/>
      </c>
      <c r="AC7" t="str">
        <f>IF(ISERROR(VLOOKUP($A7,競技者csv変換!$A:$AK,MATCH(AC$1,競技者csv変換!$1:$1,0),0)),"",IF(VLOOKUP($A7,競技者csv変換!$A:$AK,MATCH(AC$1,競技者csv変換!$1:$1,0),0)="","",VLOOKUP($A7,競技者csv変換!$A:$AK,MATCH(AC$1,競技者csv変換!$1:$1,0),0)))</f>
        <v/>
      </c>
      <c r="AD7" t="str">
        <f>IF(ISERROR(VLOOKUP($A7,競技者csv変換!$A:$AK,MATCH(AD$1,競技者csv変換!$1:$1,0),0)),"",IF(VLOOKUP($A7,競技者csv変換!$A:$AK,MATCH(AD$1,競技者csv変換!$1:$1,0),0)="","",VLOOKUP($A7,競技者csv変換!$A:$AK,MATCH(AD$1,競技者csv変換!$1:$1,0),0)))</f>
        <v/>
      </c>
      <c r="AE7" t="str">
        <f>IF(ISERROR(VLOOKUP($A7,競技者csv変換!$A:$AK,MATCH(AE$1,競技者csv変換!$1:$1,0),0)),"",IF(VLOOKUP($A7,競技者csv変換!$A:$AK,MATCH(AE$1,競技者csv変換!$1:$1,0),0)="","",VLOOKUP($A7,競技者csv変換!$A:$AK,MATCH(AE$1,競技者csv変換!$1:$1,0),0)))</f>
        <v/>
      </c>
      <c r="AF7" t="str">
        <f>IF(ISERROR(VLOOKUP($A7,競技者csv変換!$A:$AK,MATCH(AF$1,競技者csv変換!$1:$1,0),0)),"",IF(VLOOKUP($A7,競技者csv変換!$A:$AK,MATCH(AF$1,競技者csv変換!$1:$1,0),0)="","",VLOOKUP($A7,競技者csv変換!$A:$AK,MATCH(AF$1,競技者csv変換!$1:$1,0),0)))</f>
        <v/>
      </c>
      <c r="AG7" t="str">
        <f>IF(ISERROR(VLOOKUP($A7,競技者csv変換!$A:$AK,MATCH(AG$1,競技者csv変換!$1:$1,0),0)),"",IF(VLOOKUP($A7,競技者csv変換!$A:$AK,MATCH(AG$1,競技者csv変換!$1:$1,0),0)="","",VLOOKUP($A7,競技者csv変換!$A:$AK,MATCH(AG$1,競技者csv変換!$1:$1,0),0)))</f>
        <v/>
      </c>
      <c r="AH7" t="str">
        <f>IF(ISERROR(VLOOKUP($A7,競技者csv変換!$A:$AK,MATCH(AH$1,競技者csv変換!$1:$1,0),0)),"",IF(VLOOKUP($A7,競技者csv変換!$A:$AK,MATCH(AH$1,競技者csv変換!$1:$1,0),0)="","",VLOOKUP($A7,競技者csv変換!$A:$AK,MATCH(AH$1,競技者csv変換!$1:$1,0),0)))</f>
        <v/>
      </c>
      <c r="AI7" t="str">
        <f>IF(ISERROR(VLOOKUP($A7,競技者csv変換!$A:$AK,MATCH(AI$1,競技者csv変換!$1:$1,0),0)),"",IF(VLOOKUP($A7,競技者csv変換!$A:$AK,MATCH(AI$1,競技者csv変換!$1:$1,0),0)="","",VLOOKUP($A7,競技者csv変換!$A:$AK,MATCH(AI$1,競技者csv変換!$1:$1,0),0)))</f>
        <v/>
      </c>
      <c r="AJ7" t="str">
        <f>IF(ISERROR(VLOOKUP($A7,競技者csv変換!$A:$AK,MATCH(AJ$1,競技者csv変換!$1:$1,0),0)),"",IF(VLOOKUP($A7,競技者csv変換!$A:$AK,MATCH(AJ$1,競技者csv変換!$1:$1,0),0)="","",VLOOKUP($A7,競技者csv変換!$A:$AK,MATCH(AJ$1,競技者csv変換!$1:$1,0),0)))</f>
        <v/>
      </c>
      <c r="AK7" t="str">
        <f>IF(ISERROR(VLOOKUP($A7,競技者csv変換!$A:$AK,MATCH(AK$1,競技者csv変換!$1:$1,0),0)),"",IF(VLOOKUP($A7,競技者csv変換!$A:$AK,MATCH(AK$1,競技者csv変換!$1:$1,0),0)="","",VLOOKUP($A7,競技者csv変換!$A:$AK,MATCH(AK$1,競技者csv変換!$1:$1,0),0)))</f>
        <v/>
      </c>
    </row>
    <row r="8" spans="1:37" x14ac:dyDescent="0.65">
      <c r="A8" t="str">
        <f t="shared" si="0"/>
        <v/>
      </c>
      <c r="B8" t="str">
        <f>IF(ISERROR(VLOOKUP($A8,競技者csv変換!$A:$AK,MATCH(B$1,競技者csv変換!$1:$1,0),0)),"",IF(VLOOKUP($A8,競技者csv変換!$A:$AK,MATCH(B$1,競技者csv変換!$1:$1,0),0)="","",VLOOKUP($A8,競技者csv変換!$A:$AK,MATCH(B$1,競技者csv変換!$1:$1,0),0)))</f>
        <v/>
      </c>
      <c r="C8" t="str">
        <f>IF(ISERROR(VLOOKUP($A8,競技者csv変換!$A:$AK,MATCH(C$1,競技者csv変換!$1:$1,0),0)),"",IF(VLOOKUP($A8,競技者csv変換!$A:$AK,MATCH(C$1,競技者csv変換!$1:$1,0),0)="","",VLOOKUP($A8,競技者csv変換!$A:$AK,MATCH(C$1,競技者csv変換!$1:$1,0),0)))</f>
        <v/>
      </c>
      <c r="D8" t="str">
        <f>IF(ISERROR(VLOOKUP($A8,競技者csv変換!$A:$AK,MATCH(D$1,競技者csv変換!$1:$1,0),0)),"",IF(VLOOKUP($A8,競技者csv変換!$A:$AK,MATCH(D$1,競技者csv変換!$1:$1,0),0)="","",VLOOKUP($A8,競技者csv変換!$A:$AK,MATCH(D$1,競技者csv変換!$1:$1,0),0)))</f>
        <v/>
      </c>
      <c r="E8" t="str">
        <f>IF(ISERROR(VLOOKUP($A8,競技者csv変換!$A:$AK,MATCH(E$1,競技者csv変換!$1:$1,0),0)),"",IF(VLOOKUP($A8,競技者csv変換!$A:$AK,MATCH(E$1,競技者csv変換!$1:$1,0),0)="","",VLOOKUP($A8,競技者csv変換!$A:$AK,MATCH(E$1,競技者csv変換!$1:$1,0),0)))</f>
        <v/>
      </c>
      <c r="F8" t="str">
        <f>IF(ISERROR(VLOOKUP($A8,競技者csv変換!$A:$AK,MATCH(F$1,競技者csv変換!$1:$1,0),0)),"",IF(VLOOKUP($A8,競技者csv変換!$A:$AK,MATCH(F$1,競技者csv変換!$1:$1,0),0)="","",VLOOKUP($A8,競技者csv変換!$A:$AK,MATCH(F$1,競技者csv変換!$1:$1,0),0)))</f>
        <v/>
      </c>
      <c r="G8" t="str">
        <f>IF(ISERROR(VLOOKUP($A8,競技者csv変換!$A:$AK,MATCH(G$1,競技者csv変換!$1:$1,0),0)),"",IF(VLOOKUP($A8,競技者csv変換!$A:$AK,MATCH(G$1,競技者csv変換!$1:$1,0),0)="","",VLOOKUP($A8,競技者csv変換!$A:$AK,MATCH(G$1,競技者csv変換!$1:$1,0),0)))</f>
        <v/>
      </c>
      <c r="H8" t="str">
        <f>IF(ISERROR(VLOOKUP($A8,競技者csv変換!$A:$AK,MATCH(H$1,競技者csv変換!$1:$1,0),0)),"",IF(VLOOKUP($A8,競技者csv変換!$A:$AK,MATCH(H$1,競技者csv変換!$1:$1,0),0)="","",VLOOKUP($A8,競技者csv変換!$A:$AK,MATCH(H$1,競技者csv変換!$1:$1,0),0)))</f>
        <v/>
      </c>
      <c r="I8" t="str">
        <f>IF(ISERROR(VLOOKUP($A8,競技者csv変換!$A:$AK,MATCH(I$1,競技者csv変換!$1:$1,0),0)),"",IF(VLOOKUP($A8,競技者csv変換!$A:$AK,MATCH(I$1,競技者csv変換!$1:$1,0),0)="","",VLOOKUP($A8,競技者csv変換!$A:$AK,MATCH(I$1,競技者csv変換!$1:$1,0),0)))</f>
        <v/>
      </c>
      <c r="J8" t="str">
        <f>IF(ISERROR(VLOOKUP($A8,競技者csv変換!$A:$AK,MATCH(J$1,競技者csv変換!$1:$1,0),0)),"",IF(VLOOKUP($A8,競技者csv変換!$A:$AK,MATCH(J$1,競技者csv変換!$1:$1,0),0)="","",VLOOKUP($A8,競技者csv変換!$A:$AK,MATCH(J$1,競技者csv変換!$1:$1,0),0)))</f>
        <v/>
      </c>
      <c r="K8" t="str">
        <f>IF(ISERROR(VLOOKUP($A8,競技者csv変換!$A:$AK,MATCH(K$1,競技者csv変換!$1:$1,0),0)),"",IF(VLOOKUP($A8,競技者csv変換!$A:$AK,MATCH(K$1,競技者csv変換!$1:$1,0),0)="","",VLOOKUP($A8,競技者csv変換!$A:$AK,MATCH(K$1,競技者csv変換!$1:$1,0),0)))</f>
        <v/>
      </c>
      <c r="L8" t="str">
        <f>IF(ISERROR(VLOOKUP($A8,競技者csv変換!$A:$AK,MATCH(L$1,競技者csv変換!$1:$1,0),0)),"",IF(VLOOKUP($A8,競技者csv変換!$A:$AK,MATCH(L$1,競技者csv変換!$1:$1,0),0)="","",VLOOKUP($A8,競技者csv変換!$A:$AK,MATCH(L$1,競技者csv変換!$1:$1,0),0)))</f>
        <v/>
      </c>
      <c r="M8" t="str">
        <f>IF(ISERROR(VLOOKUP($A8,競技者csv変換!$A:$AK,MATCH(M$1,競技者csv変換!$1:$1,0),0)),"",IF(VLOOKUP($A8,競技者csv変換!$A:$AK,MATCH(M$1,競技者csv変換!$1:$1,0),0)="","",VLOOKUP($A8,競技者csv変換!$A:$AK,MATCH(M$1,競技者csv変換!$1:$1,0),0)))</f>
        <v/>
      </c>
      <c r="N8" t="str">
        <f>IF(ISERROR(VLOOKUP($A8,競技者csv変換!$A:$AK,MATCH(N$1,競技者csv変換!$1:$1,0),0)),"",IF(VLOOKUP($A8,競技者csv変換!$A:$AK,MATCH(N$1,競技者csv変換!$1:$1,0),0)="","",VLOOKUP($A8,競技者csv変換!$A:$AK,MATCH(N$1,競技者csv変換!$1:$1,0),0)))</f>
        <v/>
      </c>
      <c r="O8" t="str">
        <f>IF(ISERROR(VLOOKUP($A8,競技者csv変換!$A:$AK,MATCH(O$1,競技者csv変換!$1:$1,0),0)),"",IF(VLOOKUP($A8,競技者csv変換!$A:$AK,MATCH(O$1,競技者csv変換!$1:$1,0),0)="","",VLOOKUP($A8,競技者csv変換!$A:$AK,MATCH(O$1,競技者csv変換!$1:$1,0),0)))</f>
        <v/>
      </c>
      <c r="P8" t="str">
        <f>IF(ISERROR(VLOOKUP($A8,競技者csv変換!$A:$AK,MATCH(P$1,競技者csv変換!$1:$1,0),0)),"",IF(VLOOKUP($A8,競技者csv変換!$A:$AK,MATCH(P$1,競技者csv変換!$1:$1,0),0)="","",VLOOKUP($A8,競技者csv変換!$A:$AK,MATCH(P$1,競技者csv変換!$1:$1,0),0)))</f>
        <v/>
      </c>
      <c r="Q8" t="str">
        <f>IF(ISERROR(VLOOKUP($A8,競技者csv変換!$A:$AK,MATCH(Q$1,競技者csv変換!$1:$1,0),0)),"",IF(VLOOKUP($A8,競技者csv変換!$A:$AK,MATCH(Q$1,競技者csv変換!$1:$1,0),0)="","",VLOOKUP($A8,競技者csv変換!$A:$AK,MATCH(Q$1,競技者csv変換!$1:$1,0),0)))</f>
        <v/>
      </c>
      <c r="R8" t="str">
        <f>IF(ISERROR(VLOOKUP($A8,競技者csv変換!$A:$AK,MATCH(R$1,競技者csv変換!$1:$1,0),0)),"",IF(VLOOKUP($A8,競技者csv変換!$A:$AK,MATCH(R$1,競技者csv変換!$1:$1,0),0)="","",VLOOKUP($A8,競技者csv変換!$A:$AK,MATCH(R$1,競技者csv変換!$1:$1,0),0)))</f>
        <v/>
      </c>
      <c r="S8" t="str">
        <f>IF(ISERROR(VLOOKUP($A8,競技者csv変換!$A:$AK,MATCH(S$1,競技者csv変換!$1:$1,0),0)),"",IF(VLOOKUP($A8,競技者csv変換!$A:$AK,MATCH(S$1,競技者csv変換!$1:$1,0),0)="","",VLOOKUP($A8,競技者csv変換!$A:$AK,MATCH(S$1,競技者csv変換!$1:$1,0),0)))</f>
        <v/>
      </c>
      <c r="T8" t="str">
        <f>IF(ISERROR(VLOOKUP($A8,競技者csv変換!$A:$AK,MATCH(T$1,競技者csv変換!$1:$1,0),0)),"",IF(VLOOKUP($A8,競技者csv変換!$A:$AK,MATCH(T$1,競技者csv変換!$1:$1,0),0)="","",VLOOKUP($A8,競技者csv変換!$A:$AK,MATCH(T$1,競技者csv変換!$1:$1,0),0)))</f>
        <v/>
      </c>
      <c r="U8" t="str">
        <f>IF(ISERROR(VLOOKUP($A8,競技者csv変換!$A:$AK,MATCH(U$1,競技者csv変換!$1:$1,0),0)),"",IF(VLOOKUP($A8,競技者csv変換!$A:$AK,MATCH(U$1,競技者csv変換!$1:$1,0),0)="","",VLOOKUP($A8,競技者csv変換!$A:$AK,MATCH(U$1,競技者csv変換!$1:$1,0),0)))</f>
        <v/>
      </c>
      <c r="V8" t="str">
        <f>IF(ISERROR(VLOOKUP($A8,競技者csv変換!$A:$AK,MATCH(V$1,競技者csv変換!$1:$1,0),0)),"",IF(VLOOKUP($A8,競技者csv変換!$A:$AK,MATCH(V$1,競技者csv変換!$1:$1,0),0)="","",VLOOKUP($A8,競技者csv変換!$A:$AK,MATCH(V$1,競技者csv変換!$1:$1,0),0)))</f>
        <v/>
      </c>
      <c r="W8" t="str">
        <f>IF(ISERROR(VLOOKUP($A8,競技者csv変換!$A:$AK,MATCH(W$1,競技者csv変換!$1:$1,0),0)),"",IF(VLOOKUP($A8,競技者csv変換!$A:$AK,MATCH(W$1,競技者csv変換!$1:$1,0),0)="","",VLOOKUP($A8,競技者csv変換!$A:$AK,MATCH(W$1,競技者csv変換!$1:$1,0),0)))</f>
        <v/>
      </c>
      <c r="X8" t="str">
        <f>IF(ISERROR(VLOOKUP($A8,競技者csv変換!$A:$AK,MATCH(X$1,競技者csv変換!$1:$1,0),0)),"",IF(VLOOKUP($A8,競技者csv変換!$A:$AK,MATCH(X$1,競技者csv変換!$1:$1,0),0)="","",VLOOKUP($A8,競技者csv変換!$A:$AK,MATCH(X$1,競技者csv変換!$1:$1,0),0)))</f>
        <v/>
      </c>
      <c r="Y8" t="str">
        <f>IF(ISERROR(VLOOKUP($A8,競技者csv変換!$A:$AK,MATCH(Y$1,競技者csv変換!$1:$1,0),0)),"",IF(VLOOKUP($A8,競技者csv変換!$A:$AK,MATCH(Y$1,競技者csv変換!$1:$1,0),0)="","",VLOOKUP($A8,競技者csv変換!$A:$AK,MATCH(Y$1,競技者csv変換!$1:$1,0),0)))</f>
        <v/>
      </c>
      <c r="Z8" t="str">
        <f>IF(ISERROR(VLOOKUP($A8,競技者csv変換!$A:$AK,MATCH(Z$1,競技者csv変換!$1:$1,0),0)),"",IF(VLOOKUP($A8,競技者csv変換!$A:$AK,MATCH(Z$1,競技者csv変換!$1:$1,0),0)="","",VLOOKUP($A8,競技者csv変換!$A:$AK,MATCH(Z$1,競技者csv変換!$1:$1,0),0)))</f>
        <v/>
      </c>
      <c r="AA8" t="str">
        <f>IF(ISERROR(VLOOKUP($A8,競技者csv変換!$A:$AK,MATCH(AA$1,競技者csv変換!$1:$1,0),0)),"",IF(VLOOKUP($A8,競技者csv変換!$A:$AK,MATCH(AA$1,競技者csv変換!$1:$1,0),0)="","",VLOOKUP($A8,競技者csv変換!$A:$AK,MATCH(AA$1,競技者csv変換!$1:$1,0),0)))</f>
        <v/>
      </c>
      <c r="AB8" t="str">
        <f>IF(ISERROR(VLOOKUP($A8,競技者csv変換!$A:$AK,MATCH(AB$1,競技者csv変換!$1:$1,0),0)),"",IF(VLOOKUP($A8,競技者csv変換!$A:$AK,MATCH(AB$1,競技者csv変換!$1:$1,0),0)="","",VLOOKUP($A8,競技者csv変換!$A:$AK,MATCH(AB$1,競技者csv変換!$1:$1,0),0)))</f>
        <v/>
      </c>
      <c r="AC8" t="str">
        <f>IF(ISERROR(VLOOKUP($A8,競技者csv変換!$A:$AK,MATCH(AC$1,競技者csv変換!$1:$1,0),0)),"",IF(VLOOKUP($A8,競技者csv変換!$A:$AK,MATCH(AC$1,競技者csv変換!$1:$1,0),0)="","",VLOOKUP($A8,競技者csv変換!$A:$AK,MATCH(AC$1,競技者csv変換!$1:$1,0),0)))</f>
        <v/>
      </c>
      <c r="AD8" t="str">
        <f>IF(ISERROR(VLOOKUP($A8,競技者csv変換!$A:$AK,MATCH(AD$1,競技者csv変換!$1:$1,0),0)),"",IF(VLOOKUP($A8,競技者csv変換!$A:$AK,MATCH(AD$1,競技者csv変換!$1:$1,0),0)="","",VLOOKUP($A8,競技者csv変換!$A:$AK,MATCH(AD$1,競技者csv変換!$1:$1,0),0)))</f>
        <v/>
      </c>
      <c r="AE8" t="str">
        <f>IF(ISERROR(VLOOKUP($A8,競技者csv変換!$A:$AK,MATCH(AE$1,競技者csv変換!$1:$1,0),0)),"",IF(VLOOKUP($A8,競技者csv変換!$A:$AK,MATCH(AE$1,競技者csv変換!$1:$1,0),0)="","",VLOOKUP($A8,競技者csv変換!$A:$AK,MATCH(AE$1,競技者csv変換!$1:$1,0),0)))</f>
        <v/>
      </c>
      <c r="AF8" t="str">
        <f>IF(ISERROR(VLOOKUP($A8,競技者csv変換!$A:$AK,MATCH(AF$1,競技者csv変換!$1:$1,0),0)),"",IF(VLOOKUP($A8,競技者csv変換!$A:$AK,MATCH(AF$1,競技者csv変換!$1:$1,0),0)="","",VLOOKUP($A8,競技者csv変換!$A:$AK,MATCH(AF$1,競技者csv変換!$1:$1,0),0)))</f>
        <v/>
      </c>
      <c r="AG8" t="str">
        <f>IF(ISERROR(VLOOKUP($A8,競技者csv変換!$A:$AK,MATCH(AG$1,競技者csv変換!$1:$1,0),0)),"",IF(VLOOKUP($A8,競技者csv変換!$A:$AK,MATCH(AG$1,競技者csv変換!$1:$1,0),0)="","",VLOOKUP($A8,競技者csv変換!$A:$AK,MATCH(AG$1,競技者csv変換!$1:$1,0),0)))</f>
        <v/>
      </c>
      <c r="AH8" t="str">
        <f>IF(ISERROR(VLOOKUP($A8,競技者csv変換!$A:$AK,MATCH(AH$1,競技者csv変換!$1:$1,0),0)),"",IF(VLOOKUP($A8,競技者csv変換!$A:$AK,MATCH(AH$1,競技者csv変換!$1:$1,0),0)="","",VLOOKUP($A8,競技者csv変換!$A:$AK,MATCH(AH$1,競技者csv変換!$1:$1,0),0)))</f>
        <v/>
      </c>
      <c r="AI8" t="str">
        <f>IF(ISERROR(VLOOKUP($A8,競技者csv変換!$A:$AK,MATCH(AI$1,競技者csv変換!$1:$1,0),0)),"",IF(VLOOKUP($A8,競技者csv変換!$A:$AK,MATCH(AI$1,競技者csv変換!$1:$1,0),0)="","",VLOOKUP($A8,競技者csv変換!$A:$AK,MATCH(AI$1,競技者csv変換!$1:$1,0),0)))</f>
        <v/>
      </c>
      <c r="AJ8" t="str">
        <f>IF(ISERROR(VLOOKUP($A8,競技者csv変換!$A:$AK,MATCH(AJ$1,競技者csv変換!$1:$1,0),0)),"",IF(VLOOKUP($A8,競技者csv変換!$A:$AK,MATCH(AJ$1,競技者csv変換!$1:$1,0),0)="","",VLOOKUP($A8,競技者csv変換!$A:$AK,MATCH(AJ$1,競技者csv変換!$1:$1,0),0)))</f>
        <v/>
      </c>
      <c r="AK8" t="str">
        <f>IF(ISERROR(VLOOKUP($A8,競技者csv変換!$A:$AK,MATCH(AK$1,競技者csv変換!$1:$1,0),0)),"",IF(VLOOKUP($A8,競技者csv変換!$A:$AK,MATCH(AK$1,競技者csv変換!$1:$1,0),0)="","",VLOOKUP($A8,競技者csv変換!$A:$AK,MATCH(AK$1,競技者csv変換!$1:$1,0),0)))</f>
        <v/>
      </c>
    </row>
    <row r="9" spans="1:37" x14ac:dyDescent="0.65">
      <c r="A9" t="str">
        <f t="shared" si="0"/>
        <v/>
      </c>
      <c r="B9" t="str">
        <f>IF(ISERROR(VLOOKUP($A9,競技者csv変換!$A:$AK,MATCH(B$1,競技者csv変換!$1:$1,0),0)),"",IF(VLOOKUP($A9,競技者csv変換!$A:$AK,MATCH(B$1,競技者csv変換!$1:$1,0),0)="","",VLOOKUP($A9,競技者csv変換!$A:$AK,MATCH(B$1,競技者csv変換!$1:$1,0),0)))</f>
        <v/>
      </c>
      <c r="C9" t="str">
        <f>IF(ISERROR(VLOOKUP($A9,競技者csv変換!$A:$AK,MATCH(C$1,競技者csv変換!$1:$1,0),0)),"",IF(VLOOKUP($A9,競技者csv変換!$A:$AK,MATCH(C$1,競技者csv変換!$1:$1,0),0)="","",VLOOKUP($A9,競技者csv変換!$A:$AK,MATCH(C$1,競技者csv変換!$1:$1,0),0)))</f>
        <v/>
      </c>
      <c r="D9" t="str">
        <f>IF(ISERROR(VLOOKUP($A9,競技者csv変換!$A:$AK,MATCH(D$1,競技者csv変換!$1:$1,0),0)),"",IF(VLOOKUP($A9,競技者csv変換!$A:$AK,MATCH(D$1,競技者csv変換!$1:$1,0),0)="","",VLOOKUP($A9,競技者csv変換!$A:$AK,MATCH(D$1,競技者csv変換!$1:$1,0),0)))</f>
        <v/>
      </c>
      <c r="E9" t="str">
        <f>IF(ISERROR(VLOOKUP($A9,競技者csv変換!$A:$AK,MATCH(E$1,競技者csv変換!$1:$1,0),0)),"",IF(VLOOKUP($A9,競技者csv変換!$A:$AK,MATCH(E$1,競技者csv変換!$1:$1,0),0)="","",VLOOKUP($A9,競技者csv変換!$A:$AK,MATCH(E$1,競技者csv変換!$1:$1,0),0)))</f>
        <v/>
      </c>
      <c r="F9" t="str">
        <f>IF(ISERROR(VLOOKUP($A9,競技者csv変換!$A:$AK,MATCH(F$1,競技者csv変換!$1:$1,0),0)),"",IF(VLOOKUP($A9,競技者csv変換!$A:$AK,MATCH(F$1,競技者csv変換!$1:$1,0),0)="","",VLOOKUP($A9,競技者csv変換!$A:$AK,MATCH(F$1,競技者csv変換!$1:$1,0),0)))</f>
        <v/>
      </c>
      <c r="G9" t="str">
        <f>IF(ISERROR(VLOOKUP($A9,競技者csv変換!$A:$AK,MATCH(G$1,競技者csv変換!$1:$1,0),0)),"",IF(VLOOKUP($A9,競技者csv変換!$A:$AK,MATCH(G$1,競技者csv変換!$1:$1,0),0)="","",VLOOKUP($A9,競技者csv変換!$A:$AK,MATCH(G$1,競技者csv変換!$1:$1,0),0)))</f>
        <v/>
      </c>
      <c r="H9" t="str">
        <f>IF(ISERROR(VLOOKUP($A9,競技者csv変換!$A:$AK,MATCH(H$1,競技者csv変換!$1:$1,0),0)),"",IF(VLOOKUP($A9,競技者csv変換!$A:$AK,MATCH(H$1,競技者csv変換!$1:$1,0),0)="","",VLOOKUP($A9,競技者csv変換!$A:$AK,MATCH(H$1,競技者csv変換!$1:$1,0),0)))</f>
        <v/>
      </c>
      <c r="I9" t="str">
        <f>IF(ISERROR(VLOOKUP($A9,競技者csv変換!$A:$AK,MATCH(I$1,競技者csv変換!$1:$1,0),0)),"",IF(VLOOKUP($A9,競技者csv変換!$A:$AK,MATCH(I$1,競技者csv変換!$1:$1,0),0)="","",VLOOKUP($A9,競技者csv変換!$A:$AK,MATCH(I$1,競技者csv変換!$1:$1,0),0)))</f>
        <v/>
      </c>
      <c r="J9" t="str">
        <f>IF(ISERROR(VLOOKUP($A9,競技者csv変換!$A:$AK,MATCH(J$1,競技者csv変換!$1:$1,0),0)),"",IF(VLOOKUP($A9,競技者csv変換!$A:$AK,MATCH(J$1,競技者csv変換!$1:$1,0),0)="","",VLOOKUP($A9,競技者csv変換!$A:$AK,MATCH(J$1,競技者csv変換!$1:$1,0),0)))</f>
        <v/>
      </c>
      <c r="K9" t="str">
        <f>IF(ISERROR(VLOOKUP($A9,競技者csv変換!$A:$AK,MATCH(K$1,競技者csv変換!$1:$1,0),0)),"",IF(VLOOKUP($A9,競技者csv変換!$A:$AK,MATCH(K$1,競技者csv変換!$1:$1,0),0)="","",VLOOKUP($A9,競技者csv変換!$A:$AK,MATCH(K$1,競技者csv変換!$1:$1,0),0)))</f>
        <v/>
      </c>
      <c r="L9" t="str">
        <f>IF(ISERROR(VLOOKUP($A9,競技者csv変換!$A:$AK,MATCH(L$1,競技者csv変換!$1:$1,0),0)),"",IF(VLOOKUP($A9,競技者csv変換!$A:$AK,MATCH(L$1,競技者csv変換!$1:$1,0),0)="","",VLOOKUP($A9,競技者csv変換!$A:$AK,MATCH(L$1,競技者csv変換!$1:$1,0),0)))</f>
        <v/>
      </c>
      <c r="M9" t="str">
        <f>IF(ISERROR(VLOOKUP($A9,競技者csv変換!$A:$AK,MATCH(M$1,競技者csv変換!$1:$1,0),0)),"",IF(VLOOKUP($A9,競技者csv変換!$A:$AK,MATCH(M$1,競技者csv変換!$1:$1,0),0)="","",VLOOKUP($A9,競技者csv変換!$A:$AK,MATCH(M$1,競技者csv変換!$1:$1,0),0)))</f>
        <v/>
      </c>
      <c r="N9" t="str">
        <f>IF(ISERROR(VLOOKUP($A9,競技者csv変換!$A:$AK,MATCH(N$1,競技者csv変換!$1:$1,0),0)),"",IF(VLOOKUP($A9,競技者csv変換!$A:$AK,MATCH(N$1,競技者csv変換!$1:$1,0),0)="","",VLOOKUP($A9,競技者csv変換!$A:$AK,MATCH(N$1,競技者csv変換!$1:$1,0),0)))</f>
        <v/>
      </c>
      <c r="O9" t="str">
        <f>IF(ISERROR(VLOOKUP($A9,競技者csv変換!$A:$AK,MATCH(O$1,競技者csv変換!$1:$1,0),0)),"",IF(VLOOKUP($A9,競技者csv変換!$A:$AK,MATCH(O$1,競技者csv変換!$1:$1,0),0)="","",VLOOKUP($A9,競技者csv変換!$A:$AK,MATCH(O$1,競技者csv変換!$1:$1,0),0)))</f>
        <v/>
      </c>
      <c r="P9" t="str">
        <f>IF(ISERROR(VLOOKUP($A9,競技者csv変換!$A:$AK,MATCH(P$1,競技者csv変換!$1:$1,0),0)),"",IF(VLOOKUP($A9,競技者csv変換!$A:$AK,MATCH(P$1,競技者csv変換!$1:$1,0),0)="","",VLOOKUP($A9,競技者csv変換!$A:$AK,MATCH(P$1,競技者csv変換!$1:$1,0),0)))</f>
        <v/>
      </c>
      <c r="Q9" t="str">
        <f>IF(ISERROR(VLOOKUP($A9,競技者csv変換!$A:$AK,MATCH(Q$1,競技者csv変換!$1:$1,0),0)),"",IF(VLOOKUP($A9,競技者csv変換!$A:$AK,MATCH(Q$1,競技者csv変換!$1:$1,0),0)="","",VLOOKUP($A9,競技者csv変換!$A:$AK,MATCH(Q$1,競技者csv変換!$1:$1,0),0)))</f>
        <v/>
      </c>
      <c r="R9" t="str">
        <f>IF(ISERROR(VLOOKUP($A9,競技者csv変換!$A:$AK,MATCH(R$1,競技者csv変換!$1:$1,0),0)),"",IF(VLOOKUP($A9,競技者csv変換!$A:$AK,MATCH(R$1,競技者csv変換!$1:$1,0),0)="","",VLOOKUP($A9,競技者csv変換!$A:$AK,MATCH(R$1,競技者csv変換!$1:$1,0),0)))</f>
        <v/>
      </c>
      <c r="S9" t="str">
        <f>IF(ISERROR(VLOOKUP($A9,競技者csv変換!$A:$AK,MATCH(S$1,競技者csv変換!$1:$1,0),0)),"",IF(VLOOKUP($A9,競技者csv変換!$A:$AK,MATCH(S$1,競技者csv変換!$1:$1,0),0)="","",VLOOKUP($A9,競技者csv変換!$A:$AK,MATCH(S$1,競技者csv変換!$1:$1,0),0)))</f>
        <v/>
      </c>
      <c r="T9" t="str">
        <f>IF(ISERROR(VLOOKUP($A9,競技者csv変換!$A:$AK,MATCH(T$1,競技者csv変換!$1:$1,0),0)),"",IF(VLOOKUP($A9,競技者csv変換!$A:$AK,MATCH(T$1,競技者csv変換!$1:$1,0),0)="","",VLOOKUP($A9,競技者csv変換!$A:$AK,MATCH(T$1,競技者csv変換!$1:$1,0),0)))</f>
        <v/>
      </c>
      <c r="U9" t="str">
        <f>IF(ISERROR(VLOOKUP($A9,競技者csv変換!$A:$AK,MATCH(U$1,競技者csv変換!$1:$1,0),0)),"",IF(VLOOKUP($A9,競技者csv変換!$A:$AK,MATCH(U$1,競技者csv変換!$1:$1,0),0)="","",VLOOKUP($A9,競技者csv変換!$A:$AK,MATCH(U$1,競技者csv変換!$1:$1,0),0)))</f>
        <v/>
      </c>
      <c r="V9" t="str">
        <f>IF(ISERROR(VLOOKUP($A9,競技者csv変換!$A:$AK,MATCH(V$1,競技者csv変換!$1:$1,0),0)),"",IF(VLOOKUP($A9,競技者csv変換!$A:$AK,MATCH(V$1,競技者csv変換!$1:$1,0),0)="","",VLOOKUP($A9,競技者csv変換!$A:$AK,MATCH(V$1,競技者csv変換!$1:$1,0),0)))</f>
        <v/>
      </c>
      <c r="W9" t="str">
        <f>IF(ISERROR(VLOOKUP($A9,競技者csv変換!$A:$AK,MATCH(W$1,競技者csv変換!$1:$1,0),0)),"",IF(VLOOKUP($A9,競技者csv変換!$A:$AK,MATCH(W$1,競技者csv変換!$1:$1,0),0)="","",VLOOKUP($A9,競技者csv変換!$A:$AK,MATCH(W$1,競技者csv変換!$1:$1,0),0)))</f>
        <v/>
      </c>
      <c r="X9" t="str">
        <f>IF(ISERROR(VLOOKUP($A9,競技者csv変換!$A:$AK,MATCH(X$1,競技者csv変換!$1:$1,0),0)),"",IF(VLOOKUP($A9,競技者csv変換!$A:$AK,MATCH(X$1,競技者csv変換!$1:$1,0),0)="","",VLOOKUP($A9,競技者csv変換!$A:$AK,MATCH(X$1,競技者csv変換!$1:$1,0),0)))</f>
        <v/>
      </c>
      <c r="Y9" t="str">
        <f>IF(ISERROR(VLOOKUP($A9,競技者csv変換!$A:$AK,MATCH(Y$1,競技者csv変換!$1:$1,0),0)),"",IF(VLOOKUP($A9,競技者csv変換!$A:$AK,MATCH(Y$1,競技者csv変換!$1:$1,0),0)="","",VLOOKUP($A9,競技者csv変換!$A:$AK,MATCH(Y$1,競技者csv変換!$1:$1,0),0)))</f>
        <v/>
      </c>
      <c r="Z9" t="str">
        <f>IF(ISERROR(VLOOKUP($A9,競技者csv変換!$A:$AK,MATCH(Z$1,競技者csv変換!$1:$1,0),0)),"",IF(VLOOKUP($A9,競技者csv変換!$A:$AK,MATCH(Z$1,競技者csv変換!$1:$1,0),0)="","",VLOOKUP($A9,競技者csv変換!$A:$AK,MATCH(Z$1,競技者csv変換!$1:$1,0),0)))</f>
        <v/>
      </c>
      <c r="AA9" t="str">
        <f>IF(ISERROR(VLOOKUP($A9,競技者csv変換!$A:$AK,MATCH(AA$1,競技者csv変換!$1:$1,0),0)),"",IF(VLOOKUP($A9,競技者csv変換!$A:$AK,MATCH(AA$1,競技者csv変換!$1:$1,0),0)="","",VLOOKUP($A9,競技者csv変換!$A:$AK,MATCH(AA$1,競技者csv変換!$1:$1,0),0)))</f>
        <v/>
      </c>
      <c r="AB9" t="str">
        <f>IF(ISERROR(VLOOKUP($A9,競技者csv変換!$A:$AK,MATCH(AB$1,競技者csv変換!$1:$1,0),0)),"",IF(VLOOKUP($A9,競技者csv変換!$A:$AK,MATCH(AB$1,競技者csv変換!$1:$1,0),0)="","",VLOOKUP($A9,競技者csv変換!$A:$AK,MATCH(AB$1,競技者csv変換!$1:$1,0),0)))</f>
        <v/>
      </c>
      <c r="AC9" t="str">
        <f>IF(ISERROR(VLOOKUP($A9,競技者csv変換!$A:$AK,MATCH(AC$1,競技者csv変換!$1:$1,0),0)),"",IF(VLOOKUP($A9,競技者csv変換!$A:$AK,MATCH(AC$1,競技者csv変換!$1:$1,0),0)="","",VLOOKUP($A9,競技者csv変換!$A:$AK,MATCH(AC$1,競技者csv変換!$1:$1,0),0)))</f>
        <v/>
      </c>
      <c r="AD9" t="str">
        <f>IF(ISERROR(VLOOKUP($A9,競技者csv変換!$A:$AK,MATCH(AD$1,競技者csv変換!$1:$1,0),0)),"",IF(VLOOKUP($A9,競技者csv変換!$A:$AK,MATCH(AD$1,競技者csv変換!$1:$1,0),0)="","",VLOOKUP($A9,競技者csv変換!$A:$AK,MATCH(AD$1,競技者csv変換!$1:$1,0),0)))</f>
        <v/>
      </c>
      <c r="AE9" t="str">
        <f>IF(ISERROR(VLOOKUP($A9,競技者csv変換!$A:$AK,MATCH(AE$1,競技者csv変換!$1:$1,0),0)),"",IF(VLOOKUP($A9,競技者csv変換!$A:$AK,MATCH(AE$1,競技者csv変換!$1:$1,0),0)="","",VLOOKUP($A9,競技者csv変換!$A:$AK,MATCH(AE$1,競技者csv変換!$1:$1,0),0)))</f>
        <v/>
      </c>
      <c r="AF9" t="str">
        <f>IF(ISERROR(VLOOKUP($A9,競技者csv変換!$A:$AK,MATCH(AF$1,競技者csv変換!$1:$1,0),0)),"",IF(VLOOKUP($A9,競技者csv変換!$A:$AK,MATCH(AF$1,競技者csv変換!$1:$1,0),0)="","",VLOOKUP($A9,競技者csv変換!$A:$AK,MATCH(AF$1,競技者csv変換!$1:$1,0),0)))</f>
        <v/>
      </c>
      <c r="AG9" t="str">
        <f>IF(ISERROR(VLOOKUP($A9,競技者csv変換!$A:$AK,MATCH(AG$1,競技者csv変換!$1:$1,0),0)),"",IF(VLOOKUP($A9,競技者csv変換!$A:$AK,MATCH(AG$1,競技者csv変換!$1:$1,0),0)="","",VLOOKUP($A9,競技者csv変換!$A:$AK,MATCH(AG$1,競技者csv変換!$1:$1,0),0)))</f>
        <v/>
      </c>
      <c r="AH9" t="str">
        <f>IF(ISERROR(VLOOKUP($A9,競技者csv変換!$A:$AK,MATCH(AH$1,競技者csv変換!$1:$1,0),0)),"",IF(VLOOKUP($A9,競技者csv変換!$A:$AK,MATCH(AH$1,競技者csv変換!$1:$1,0),0)="","",VLOOKUP($A9,競技者csv変換!$A:$AK,MATCH(AH$1,競技者csv変換!$1:$1,0),0)))</f>
        <v/>
      </c>
      <c r="AI9" t="str">
        <f>IF(ISERROR(VLOOKUP($A9,競技者csv変換!$A:$AK,MATCH(AI$1,競技者csv変換!$1:$1,0),0)),"",IF(VLOOKUP($A9,競技者csv変換!$A:$AK,MATCH(AI$1,競技者csv変換!$1:$1,0),0)="","",VLOOKUP($A9,競技者csv変換!$A:$AK,MATCH(AI$1,競技者csv変換!$1:$1,0),0)))</f>
        <v/>
      </c>
      <c r="AJ9" t="str">
        <f>IF(ISERROR(VLOOKUP($A9,競技者csv変換!$A:$AK,MATCH(AJ$1,競技者csv変換!$1:$1,0),0)),"",IF(VLOOKUP($A9,競技者csv変換!$A:$AK,MATCH(AJ$1,競技者csv変換!$1:$1,0),0)="","",VLOOKUP($A9,競技者csv変換!$A:$AK,MATCH(AJ$1,競技者csv変換!$1:$1,0),0)))</f>
        <v/>
      </c>
      <c r="AK9" t="str">
        <f>IF(ISERROR(VLOOKUP($A9,競技者csv変換!$A:$AK,MATCH(AK$1,競技者csv変換!$1:$1,0),0)),"",IF(VLOOKUP($A9,競技者csv変換!$A:$AK,MATCH(AK$1,競技者csv変換!$1:$1,0),0)="","",VLOOKUP($A9,競技者csv変換!$A:$AK,MATCH(AK$1,競技者csv変換!$1:$1,0),0)))</f>
        <v/>
      </c>
    </row>
    <row r="10" spans="1:37" x14ac:dyDescent="0.65">
      <c r="A10" t="str">
        <f t="shared" si="0"/>
        <v/>
      </c>
      <c r="B10" t="str">
        <f>IF(ISERROR(VLOOKUP($A10,競技者csv変換!$A:$AK,MATCH(B$1,競技者csv変換!$1:$1,0),0)),"",IF(VLOOKUP($A10,競技者csv変換!$A:$AK,MATCH(B$1,競技者csv変換!$1:$1,0),0)="","",VLOOKUP($A10,競技者csv変換!$A:$AK,MATCH(B$1,競技者csv変換!$1:$1,0),0)))</f>
        <v/>
      </c>
      <c r="C10" t="str">
        <f>IF(ISERROR(VLOOKUP($A10,競技者csv変換!$A:$AK,MATCH(C$1,競技者csv変換!$1:$1,0),0)),"",IF(VLOOKUP($A10,競技者csv変換!$A:$AK,MATCH(C$1,競技者csv変換!$1:$1,0),0)="","",VLOOKUP($A10,競技者csv変換!$A:$AK,MATCH(C$1,競技者csv変換!$1:$1,0),0)))</f>
        <v/>
      </c>
      <c r="D10" t="str">
        <f>IF(ISERROR(VLOOKUP($A10,競技者csv変換!$A:$AK,MATCH(D$1,競技者csv変換!$1:$1,0),0)),"",IF(VLOOKUP($A10,競技者csv変換!$A:$AK,MATCH(D$1,競技者csv変換!$1:$1,0),0)="","",VLOOKUP($A10,競技者csv変換!$A:$AK,MATCH(D$1,競技者csv変換!$1:$1,0),0)))</f>
        <v/>
      </c>
      <c r="E10" t="str">
        <f>IF(ISERROR(VLOOKUP($A10,競技者csv変換!$A:$AK,MATCH(E$1,競技者csv変換!$1:$1,0),0)),"",IF(VLOOKUP($A10,競技者csv変換!$A:$AK,MATCH(E$1,競技者csv変換!$1:$1,0),0)="","",VLOOKUP($A10,競技者csv変換!$A:$AK,MATCH(E$1,競技者csv変換!$1:$1,0),0)))</f>
        <v/>
      </c>
      <c r="F10" t="str">
        <f>IF(ISERROR(VLOOKUP($A10,競技者csv変換!$A:$AK,MATCH(F$1,競技者csv変換!$1:$1,0),0)),"",IF(VLOOKUP($A10,競技者csv変換!$A:$AK,MATCH(F$1,競技者csv変換!$1:$1,0),0)="","",VLOOKUP($A10,競技者csv変換!$A:$AK,MATCH(F$1,競技者csv変換!$1:$1,0),0)))</f>
        <v/>
      </c>
      <c r="G10" t="str">
        <f>IF(ISERROR(VLOOKUP($A10,競技者csv変換!$A:$AK,MATCH(G$1,競技者csv変換!$1:$1,0),0)),"",IF(VLOOKUP($A10,競技者csv変換!$A:$AK,MATCH(G$1,競技者csv変換!$1:$1,0),0)="","",VLOOKUP($A10,競技者csv変換!$A:$AK,MATCH(G$1,競技者csv変換!$1:$1,0),0)))</f>
        <v/>
      </c>
      <c r="H10" t="str">
        <f>IF(ISERROR(VLOOKUP($A10,競技者csv変換!$A:$AK,MATCH(H$1,競技者csv変換!$1:$1,0),0)),"",IF(VLOOKUP($A10,競技者csv変換!$A:$AK,MATCH(H$1,競技者csv変換!$1:$1,0),0)="","",VLOOKUP($A10,競技者csv変換!$A:$AK,MATCH(H$1,競技者csv変換!$1:$1,0),0)))</f>
        <v/>
      </c>
      <c r="I10" t="str">
        <f>IF(ISERROR(VLOOKUP($A10,競技者csv変換!$A:$AK,MATCH(I$1,競技者csv変換!$1:$1,0),0)),"",IF(VLOOKUP($A10,競技者csv変換!$A:$AK,MATCH(I$1,競技者csv変換!$1:$1,0),0)="","",VLOOKUP($A10,競技者csv変換!$A:$AK,MATCH(I$1,競技者csv変換!$1:$1,0),0)))</f>
        <v/>
      </c>
      <c r="J10" t="str">
        <f>IF(ISERROR(VLOOKUP($A10,競技者csv変換!$A:$AK,MATCH(J$1,競技者csv変換!$1:$1,0),0)),"",IF(VLOOKUP($A10,競技者csv変換!$A:$AK,MATCH(J$1,競技者csv変換!$1:$1,0),0)="","",VLOOKUP($A10,競技者csv変換!$A:$AK,MATCH(J$1,競技者csv変換!$1:$1,0),0)))</f>
        <v/>
      </c>
      <c r="K10" t="str">
        <f>IF(ISERROR(VLOOKUP($A10,競技者csv変換!$A:$AK,MATCH(K$1,競技者csv変換!$1:$1,0),0)),"",IF(VLOOKUP($A10,競技者csv変換!$A:$AK,MATCH(K$1,競技者csv変換!$1:$1,0),0)="","",VLOOKUP($A10,競技者csv変換!$A:$AK,MATCH(K$1,競技者csv変換!$1:$1,0),0)))</f>
        <v/>
      </c>
      <c r="L10" t="str">
        <f>IF(ISERROR(VLOOKUP($A10,競技者csv変換!$A:$AK,MATCH(L$1,競技者csv変換!$1:$1,0),0)),"",IF(VLOOKUP($A10,競技者csv変換!$A:$AK,MATCH(L$1,競技者csv変換!$1:$1,0),0)="","",VLOOKUP($A10,競技者csv変換!$A:$AK,MATCH(L$1,競技者csv変換!$1:$1,0),0)))</f>
        <v/>
      </c>
      <c r="M10" t="str">
        <f>IF(ISERROR(VLOOKUP($A10,競技者csv変換!$A:$AK,MATCH(M$1,競技者csv変換!$1:$1,0),0)),"",IF(VLOOKUP($A10,競技者csv変換!$A:$AK,MATCH(M$1,競技者csv変換!$1:$1,0),0)="","",VLOOKUP($A10,競技者csv変換!$A:$AK,MATCH(M$1,競技者csv変換!$1:$1,0),0)))</f>
        <v/>
      </c>
      <c r="N10" t="str">
        <f>IF(ISERROR(VLOOKUP($A10,競技者csv変換!$A:$AK,MATCH(N$1,競技者csv変換!$1:$1,0),0)),"",IF(VLOOKUP($A10,競技者csv変換!$A:$AK,MATCH(N$1,競技者csv変換!$1:$1,0),0)="","",VLOOKUP($A10,競技者csv変換!$A:$AK,MATCH(N$1,競技者csv変換!$1:$1,0),0)))</f>
        <v/>
      </c>
      <c r="O10" t="str">
        <f>IF(ISERROR(VLOOKUP($A10,競技者csv変換!$A:$AK,MATCH(O$1,競技者csv変換!$1:$1,0),0)),"",IF(VLOOKUP($A10,競技者csv変換!$A:$AK,MATCH(O$1,競技者csv変換!$1:$1,0),0)="","",VLOOKUP($A10,競技者csv変換!$A:$AK,MATCH(O$1,競技者csv変換!$1:$1,0),0)))</f>
        <v/>
      </c>
      <c r="P10" t="str">
        <f>IF(ISERROR(VLOOKUP($A10,競技者csv変換!$A:$AK,MATCH(P$1,競技者csv変換!$1:$1,0),0)),"",IF(VLOOKUP($A10,競技者csv変換!$A:$AK,MATCH(P$1,競技者csv変換!$1:$1,0),0)="","",VLOOKUP($A10,競技者csv変換!$A:$AK,MATCH(P$1,競技者csv変換!$1:$1,0),0)))</f>
        <v/>
      </c>
      <c r="Q10" t="str">
        <f>IF(ISERROR(VLOOKUP($A10,競技者csv変換!$A:$AK,MATCH(Q$1,競技者csv変換!$1:$1,0),0)),"",IF(VLOOKUP($A10,競技者csv変換!$A:$AK,MATCH(Q$1,競技者csv変換!$1:$1,0),0)="","",VLOOKUP($A10,競技者csv変換!$A:$AK,MATCH(Q$1,競技者csv変換!$1:$1,0),0)))</f>
        <v/>
      </c>
      <c r="R10" t="str">
        <f>IF(ISERROR(VLOOKUP($A10,競技者csv変換!$A:$AK,MATCH(R$1,競技者csv変換!$1:$1,0),0)),"",IF(VLOOKUP($A10,競技者csv変換!$A:$AK,MATCH(R$1,競技者csv変換!$1:$1,0),0)="","",VLOOKUP($A10,競技者csv変換!$A:$AK,MATCH(R$1,競技者csv変換!$1:$1,0),0)))</f>
        <v/>
      </c>
      <c r="S10" t="str">
        <f>IF(ISERROR(VLOOKUP($A10,競技者csv変換!$A:$AK,MATCH(S$1,競技者csv変換!$1:$1,0),0)),"",IF(VLOOKUP($A10,競技者csv変換!$A:$AK,MATCH(S$1,競技者csv変換!$1:$1,0),0)="","",VLOOKUP($A10,競技者csv変換!$A:$AK,MATCH(S$1,競技者csv変換!$1:$1,0),0)))</f>
        <v/>
      </c>
      <c r="T10" t="str">
        <f>IF(ISERROR(VLOOKUP($A10,競技者csv変換!$A:$AK,MATCH(T$1,競技者csv変換!$1:$1,0),0)),"",IF(VLOOKUP($A10,競技者csv変換!$A:$AK,MATCH(T$1,競技者csv変換!$1:$1,0),0)="","",VLOOKUP($A10,競技者csv変換!$A:$AK,MATCH(T$1,競技者csv変換!$1:$1,0),0)))</f>
        <v/>
      </c>
      <c r="U10" t="str">
        <f>IF(ISERROR(VLOOKUP($A10,競技者csv変換!$A:$AK,MATCH(U$1,競技者csv変換!$1:$1,0),0)),"",IF(VLOOKUP($A10,競技者csv変換!$A:$AK,MATCH(U$1,競技者csv変換!$1:$1,0),0)="","",VLOOKUP($A10,競技者csv変換!$A:$AK,MATCH(U$1,競技者csv変換!$1:$1,0),0)))</f>
        <v/>
      </c>
      <c r="V10" t="str">
        <f>IF(ISERROR(VLOOKUP($A10,競技者csv変換!$A:$AK,MATCH(V$1,競技者csv変換!$1:$1,0),0)),"",IF(VLOOKUP($A10,競技者csv変換!$A:$AK,MATCH(V$1,競技者csv変換!$1:$1,0),0)="","",VLOOKUP($A10,競技者csv変換!$A:$AK,MATCH(V$1,競技者csv変換!$1:$1,0),0)))</f>
        <v/>
      </c>
      <c r="W10" t="str">
        <f>IF(ISERROR(VLOOKUP($A10,競技者csv変換!$A:$AK,MATCH(W$1,競技者csv変換!$1:$1,0),0)),"",IF(VLOOKUP($A10,競技者csv変換!$A:$AK,MATCH(W$1,競技者csv変換!$1:$1,0),0)="","",VLOOKUP($A10,競技者csv変換!$A:$AK,MATCH(W$1,競技者csv変換!$1:$1,0),0)))</f>
        <v/>
      </c>
      <c r="X10" t="str">
        <f>IF(ISERROR(VLOOKUP($A10,競技者csv変換!$A:$AK,MATCH(X$1,競技者csv変換!$1:$1,0),0)),"",IF(VLOOKUP($A10,競技者csv変換!$A:$AK,MATCH(X$1,競技者csv変換!$1:$1,0),0)="","",VLOOKUP($A10,競技者csv変換!$A:$AK,MATCH(X$1,競技者csv変換!$1:$1,0),0)))</f>
        <v/>
      </c>
      <c r="Y10" t="str">
        <f>IF(ISERROR(VLOOKUP($A10,競技者csv変換!$A:$AK,MATCH(Y$1,競技者csv変換!$1:$1,0),0)),"",IF(VLOOKUP($A10,競技者csv変換!$A:$AK,MATCH(Y$1,競技者csv変換!$1:$1,0),0)="","",VLOOKUP($A10,競技者csv変換!$A:$AK,MATCH(Y$1,競技者csv変換!$1:$1,0),0)))</f>
        <v/>
      </c>
      <c r="Z10" t="str">
        <f>IF(ISERROR(VLOOKUP($A10,競技者csv変換!$A:$AK,MATCH(Z$1,競技者csv変換!$1:$1,0),0)),"",IF(VLOOKUP($A10,競技者csv変換!$A:$AK,MATCH(Z$1,競技者csv変換!$1:$1,0),0)="","",VLOOKUP($A10,競技者csv変換!$A:$AK,MATCH(Z$1,競技者csv変換!$1:$1,0),0)))</f>
        <v/>
      </c>
      <c r="AA10" t="str">
        <f>IF(ISERROR(VLOOKUP($A10,競技者csv変換!$A:$AK,MATCH(AA$1,競技者csv変換!$1:$1,0),0)),"",IF(VLOOKUP($A10,競技者csv変換!$A:$AK,MATCH(AA$1,競技者csv変換!$1:$1,0),0)="","",VLOOKUP($A10,競技者csv変換!$A:$AK,MATCH(AA$1,競技者csv変換!$1:$1,0),0)))</f>
        <v/>
      </c>
      <c r="AB10" t="str">
        <f>IF(ISERROR(VLOOKUP($A10,競技者csv変換!$A:$AK,MATCH(AB$1,競技者csv変換!$1:$1,0),0)),"",IF(VLOOKUP($A10,競技者csv変換!$A:$AK,MATCH(AB$1,競技者csv変換!$1:$1,0),0)="","",VLOOKUP($A10,競技者csv変換!$A:$AK,MATCH(AB$1,競技者csv変換!$1:$1,0),0)))</f>
        <v/>
      </c>
      <c r="AC10" t="str">
        <f>IF(ISERROR(VLOOKUP($A10,競技者csv変換!$A:$AK,MATCH(AC$1,競技者csv変換!$1:$1,0),0)),"",IF(VLOOKUP($A10,競技者csv変換!$A:$AK,MATCH(AC$1,競技者csv変換!$1:$1,0),0)="","",VLOOKUP($A10,競技者csv変換!$A:$AK,MATCH(AC$1,競技者csv変換!$1:$1,0),0)))</f>
        <v/>
      </c>
      <c r="AD10" t="str">
        <f>IF(ISERROR(VLOOKUP($A10,競技者csv変換!$A:$AK,MATCH(AD$1,競技者csv変換!$1:$1,0),0)),"",IF(VLOOKUP($A10,競技者csv変換!$A:$AK,MATCH(AD$1,競技者csv変換!$1:$1,0),0)="","",VLOOKUP($A10,競技者csv変換!$A:$AK,MATCH(AD$1,競技者csv変換!$1:$1,0),0)))</f>
        <v/>
      </c>
      <c r="AE10" t="str">
        <f>IF(ISERROR(VLOOKUP($A10,競技者csv変換!$A:$AK,MATCH(AE$1,競技者csv変換!$1:$1,0),0)),"",IF(VLOOKUP($A10,競技者csv変換!$A:$AK,MATCH(AE$1,競技者csv変換!$1:$1,0),0)="","",VLOOKUP($A10,競技者csv変換!$A:$AK,MATCH(AE$1,競技者csv変換!$1:$1,0),0)))</f>
        <v/>
      </c>
      <c r="AF10" t="str">
        <f>IF(ISERROR(VLOOKUP($A10,競技者csv変換!$A:$AK,MATCH(AF$1,競技者csv変換!$1:$1,0),0)),"",IF(VLOOKUP($A10,競技者csv変換!$A:$AK,MATCH(AF$1,競技者csv変換!$1:$1,0),0)="","",VLOOKUP($A10,競技者csv変換!$A:$AK,MATCH(AF$1,競技者csv変換!$1:$1,0),0)))</f>
        <v/>
      </c>
      <c r="AG10" t="str">
        <f>IF(ISERROR(VLOOKUP($A10,競技者csv変換!$A:$AK,MATCH(AG$1,競技者csv変換!$1:$1,0),0)),"",IF(VLOOKUP($A10,競技者csv変換!$A:$AK,MATCH(AG$1,競技者csv変換!$1:$1,0),0)="","",VLOOKUP($A10,競技者csv変換!$A:$AK,MATCH(AG$1,競技者csv変換!$1:$1,0),0)))</f>
        <v/>
      </c>
      <c r="AH10" t="str">
        <f>IF(ISERROR(VLOOKUP($A10,競技者csv変換!$A:$AK,MATCH(AH$1,競技者csv変換!$1:$1,0),0)),"",IF(VLOOKUP($A10,競技者csv変換!$A:$AK,MATCH(AH$1,競技者csv変換!$1:$1,0),0)="","",VLOOKUP($A10,競技者csv変換!$A:$AK,MATCH(AH$1,競技者csv変換!$1:$1,0),0)))</f>
        <v/>
      </c>
      <c r="AI10" t="str">
        <f>IF(ISERROR(VLOOKUP($A10,競技者csv変換!$A:$AK,MATCH(AI$1,競技者csv変換!$1:$1,0),0)),"",IF(VLOOKUP($A10,競技者csv変換!$A:$AK,MATCH(AI$1,競技者csv変換!$1:$1,0),0)="","",VLOOKUP($A10,競技者csv変換!$A:$AK,MATCH(AI$1,競技者csv変換!$1:$1,0),0)))</f>
        <v/>
      </c>
      <c r="AJ10" t="str">
        <f>IF(ISERROR(VLOOKUP($A10,競技者csv変換!$A:$AK,MATCH(AJ$1,競技者csv変換!$1:$1,0),0)),"",IF(VLOOKUP($A10,競技者csv変換!$A:$AK,MATCH(AJ$1,競技者csv変換!$1:$1,0),0)="","",VLOOKUP($A10,競技者csv変換!$A:$AK,MATCH(AJ$1,競技者csv変換!$1:$1,0),0)))</f>
        <v/>
      </c>
      <c r="AK10" t="str">
        <f>IF(ISERROR(VLOOKUP($A10,競技者csv変換!$A:$AK,MATCH(AK$1,競技者csv変換!$1:$1,0),0)),"",IF(VLOOKUP($A10,競技者csv変換!$A:$AK,MATCH(AK$1,競技者csv変換!$1:$1,0),0)="","",VLOOKUP($A10,競技者csv変換!$A:$AK,MATCH(AK$1,競技者csv変換!$1:$1,0),0)))</f>
        <v/>
      </c>
    </row>
    <row r="11" spans="1:37" x14ac:dyDescent="0.65">
      <c r="A11" t="str">
        <f t="shared" si="0"/>
        <v/>
      </c>
      <c r="B11" t="str">
        <f>IF(ISERROR(VLOOKUP($A11,競技者csv変換!$A:$AK,MATCH(B$1,競技者csv変換!$1:$1,0),0)),"",IF(VLOOKUP($A11,競技者csv変換!$A:$AK,MATCH(B$1,競技者csv変換!$1:$1,0),0)="","",VLOOKUP($A11,競技者csv変換!$A:$AK,MATCH(B$1,競技者csv変換!$1:$1,0),0)))</f>
        <v/>
      </c>
      <c r="C11" t="str">
        <f>IF(ISERROR(VLOOKUP($A11,競技者csv変換!$A:$AK,MATCH(C$1,競技者csv変換!$1:$1,0),0)),"",IF(VLOOKUP($A11,競技者csv変換!$A:$AK,MATCH(C$1,競技者csv変換!$1:$1,0),0)="","",VLOOKUP($A11,競技者csv変換!$A:$AK,MATCH(C$1,競技者csv変換!$1:$1,0),0)))</f>
        <v/>
      </c>
      <c r="D11" t="str">
        <f>IF(ISERROR(VLOOKUP($A11,競技者csv変換!$A:$AK,MATCH(D$1,競技者csv変換!$1:$1,0),0)),"",IF(VLOOKUP($A11,競技者csv変換!$A:$AK,MATCH(D$1,競技者csv変換!$1:$1,0),0)="","",VLOOKUP($A11,競技者csv変換!$A:$AK,MATCH(D$1,競技者csv変換!$1:$1,0),0)))</f>
        <v/>
      </c>
      <c r="E11" t="str">
        <f>IF(ISERROR(VLOOKUP($A11,競技者csv変換!$A:$AK,MATCH(E$1,競技者csv変換!$1:$1,0),0)),"",IF(VLOOKUP($A11,競技者csv変換!$A:$AK,MATCH(E$1,競技者csv変換!$1:$1,0),0)="","",VLOOKUP($A11,競技者csv変換!$A:$AK,MATCH(E$1,競技者csv変換!$1:$1,0),0)))</f>
        <v/>
      </c>
      <c r="F11" t="str">
        <f>IF(ISERROR(VLOOKUP($A11,競技者csv変換!$A:$AK,MATCH(F$1,競技者csv変換!$1:$1,0),0)),"",IF(VLOOKUP($A11,競技者csv変換!$A:$AK,MATCH(F$1,競技者csv変換!$1:$1,0),0)="","",VLOOKUP($A11,競技者csv変換!$A:$AK,MATCH(F$1,競技者csv変換!$1:$1,0),0)))</f>
        <v/>
      </c>
      <c r="G11" t="str">
        <f>IF(ISERROR(VLOOKUP($A11,競技者csv変換!$A:$AK,MATCH(G$1,競技者csv変換!$1:$1,0),0)),"",IF(VLOOKUP($A11,競技者csv変換!$A:$AK,MATCH(G$1,競技者csv変換!$1:$1,0),0)="","",VLOOKUP($A11,競技者csv変換!$A:$AK,MATCH(G$1,競技者csv変換!$1:$1,0),0)))</f>
        <v/>
      </c>
      <c r="H11" t="str">
        <f>IF(ISERROR(VLOOKUP($A11,競技者csv変換!$A:$AK,MATCH(H$1,競技者csv変換!$1:$1,0),0)),"",IF(VLOOKUP($A11,競技者csv変換!$A:$AK,MATCH(H$1,競技者csv変換!$1:$1,0),0)="","",VLOOKUP($A11,競技者csv変換!$A:$AK,MATCH(H$1,競技者csv変換!$1:$1,0),0)))</f>
        <v/>
      </c>
      <c r="I11" t="str">
        <f>IF(ISERROR(VLOOKUP($A11,競技者csv変換!$A:$AK,MATCH(I$1,競技者csv変換!$1:$1,0),0)),"",IF(VLOOKUP($A11,競技者csv変換!$A:$AK,MATCH(I$1,競技者csv変換!$1:$1,0),0)="","",VLOOKUP($A11,競技者csv変換!$A:$AK,MATCH(I$1,競技者csv変換!$1:$1,0),0)))</f>
        <v/>
      </c>
      <c r="J11" t="str">
        <f>IF(ISERROR(VLOOKUP($A11,競技者csv変換!$A:$AK,MATCH(J$1,競技者csv変換!$1:$1,0),0)),"",IF(VLOOKUP($A11,競技者csv変換!$A:$AK,MATCH(J$1,競技者csv変換!$1:$1,0),0)="","",VLOOKUP($A11,競技者csv変換!$A:$AK,MATCH(J$1,競技者csv変換!$1:$1,0),0)))</f>
        <v/>
      </c>
      <c r="K11" t="str">
        <f>IF(ISERROR(VLOOKUP($A11,競技者csv変換!$A:$AK,MATCH(K$1,競技者csv変換!$1:$1,0),0)),"",IF(VLOOKUP($A11,競技者csv変換!$A:$AK,MATCH(K$1,競技者csv変換!$1:$1,0),0)="","",VLOOKUP($A11,競技者csv変換!$A:$AK,MATCH(K$1,競技者csv変換!$1:$1,0),0)))</f>
        <v/>
      </c>
      <c r="L11" t="str">
        <f>IF(ISERROR(VLOOKUP($A11,競技者csv変換!$A:$AK,MATCH(L$1,競技者csv変換!$1:$1,0),0)),"",IF(VLOOKUP($A11,競技者csv変換!$A:$AK,MATCH(L$1,競技者csv変換!$1:$1,0),0)="","",VLOOKUP($A11,競技者csv変換!$A:$AK,MATCH(L$1,競技者csv変換!$1:$1,0),0)))</f>
        <v/>
      </c>
      <c r="M11" t="str">
        <f>IF(ISERROR(VLOOKUP($A11,競技者csv変換!$A:$AK,MATCH(M$1,競技者csv変換!$1:$1,0),0)),"",IF(VLOOKUP($A11,競技者csv変換!$A:$AK,MATCH(M$1,競技者csv変換!$1:$1,0),0)="","",VLOOKUP($A11,競技者csv変換!$A:$AK,MATCH(M$1,競技者csv変換!$1:$1,0),0)))</f>
        <v/>
      </c>
      <c r="N11" t="str">
        <f>IF(ISERROR(VLOOKUP($A11,競技者csv変換!$A:$AK,MATCH(N$1,競技者csv変換!$1:$1,0),0)),"",IF(VLOOKUP($A11,競技者csv変換!$A:$AK,MATCH(N$1,競技者csv変換!$1:$1,0),0)="","",VLOOKUP($A11,競技者csv変換!$A:$AK,MATCH(N$1,競技者csv変換!$1:$1,0),0)))</f>
        <v/>
      </c>
      <c r="O11" t="str">
        <f>IF(ISERROR(VLOOKUP($A11,競技者csv変換!$A:$AK,MATCH(O$1,競技者csv変換!$1:$1,0),0)),"",IF(VLOOKUP($A11,競技者csv変換!$A:$AK,MATCH(O$1,競技者csv変換!$1:$1,0),0)="","",VLOOKUP($A11,競技者csv変換!$A:$AK,MATCH(O$1,競技者csv変換!$1:$1,0),0)))</f>
        <v/>
      </c>
      <c r="P11" t="str">
        <f>IF(ISERROR(VLOOKUP($A11,競技者csv変換!$A:$AK,MATCH(P$1,競技者csv変換!$1:$1,0),0)),"",IF(VLOOKUP($A11,競技者csv変換!$A:$AK,MATCH(P$1,競技者csv変換!$1:$1,0),0)="","",VLOOKUP($A11,競技者csv変換!$A:$AK,MATCH(P$1,競技者csv変換!$1:$1,0),0)))</f>
        <v/>
      </c>
      <c r="Q11" t="str">
        <f>IF(ISERROR(VLOOKUP($A11,競技者csv変換!$A:$AK,MATCH(Q$1,競技者csv変換!$1:$1,0),0)),"",IF(VLOOKUP($A11,競技者csv変換!$A:$AK,MATCH(Q$1,競技者csv変換!$1:$1,0),0)="","",VLOOKUP($A11,競技者csv変換!$A:$AK,MATCH(Q$1,競技者csv変換!$1:$1,0),0)))</f>
        <v/>
      </c>
      <c r="R11" t="str">
        <f>IF(ISERROR(VLOOKUP($A11,競技者csv変換!$A:$AK,MATCH(R$1,競技者csv変換!$1:$1,0),0)),"",IF(VLOOKUP($A11,競技者csv変換!$A:$AK,MATCH(R$1,競技者csv変換!$1:$1,0),0)="","",VLOOKUP($A11,競技者csv変換!$A:$AK,MATCH(R$1,競技者csv変換!$1:$1,0),0)))</f>
        <v/>
      </c>
      <c r="S11" t="str">
        <f>IF(ISERROR(VLOOKUP($A11,競技者csv変換!$A:$AK,MATCH(S$1,競技者csv変換!$1:$1,0),0)),"",IF(VLOOKUP($A11,競技者csv変換!$A:$AK,MATCH(S$1,競技者csv変換!$1:$1,0),0)="","",VLOOKUP($A11,競技者csv変換!$A:$AK,MATCH(S$1,競技者csv変換!$1:$1,0),0)))</f>
        <v/>
      </c>
      <c r="T11" t="str">
        <f>IF(ISERROR(VLOOKUP($A11,競技者csv変換!$A:$AK,MATCH(T$1,競技者csv変換!$1:$1,0),0)),"",IF(VLOOKUP($A11,競技者csv変換!$A:$AK,MATCH(T$1,競技者csv変換!$1:$1,0),0)="","",VLOOKUP($A11,競技者csv変換!$A:$AK,MATCH(T$1,競技者csv変換!$1:$1,0),0)))</f>
        <v/>
      </c>
      <c r="U11" t="str">
        <f>IF(ISERROR(VLOOKUP($A11,競技者csv変換!$A:$AK,MATCH(U$1,競技者csv変換!$1:$1,0),0)),"",IF(VLOOKUP($A11,競技者csv変換!$A:$AK,MATCH(U$1,競技者csv変換!$1:$1,0),0)="","",VLOOKUP($A11,競技者csv変換!$A:$AK,MATCH(U$1,競技者csv変換!$1:$1,0),0)))</f>
        <v/>
      </c>
      <c r="V11" t="str">
        <f>IF(ISERROR(VLOOKUP($A11,競技者csv変換!$A:$AK,MATCH(V$1,競技者csv変換!$1:$1,0),0)),"",IF(VLOOKUP($A11,競技者csv変換!$A:$AK,MATCH(V$1,競技者csv変換!$1:$1,0),0)="","",VLOOKUP($A11,競技者csv変換!$A:$AK,MATCH(V$1,競技者csv変換!$1:$1,0),0)))</f>
        <v/>
      </c>
      <c r="W11" t="str">
        <f>IF(ISERROR(VLOOKUP($A11,競技者csv変換!$A:$AK,MATCH(W$1,競技者csv変換!$1:$1,0),0)),"",IF(VLOOKUP($A11,競技者csv変換!$A:$AK,MATCH(W$1,競技者csv変換!$1:$1,0),0)="","",VLOOKUP($A11,競技者csv変換!$A:$AK,MATCH(W$1,競技者csv変換!$1:$1,0),0)))</f>
        <v/>
      </c>
      <c r="X11" t="str">
        <f>IF(ISERROR(VLOOKUP($A11,競技者csv変換!$A:$AK,MATCH(X$1,競技者csv変換!$1:$1,0),0)),"",IF(VLOOKUP($A11,競技者csv変換!$A:$AK,MATCH(X$1,競技者csv変換!$1:$1,0),0)="","",VLOOKUP($A11,競技者csv変換!$A:$AK,MATCH(X$1,競技者csv変換!$1:$1,0),0)))</f>
        <v/>
      </c>
      <c r="Y11" t="str">
        <f>IF(ISERROR(VLOOKUP($A11,競技者csv変換!$A:$AK,MATCH(Y$1,競技者csv変換!$1:$1,0),0)),"",IF(VLOOKUP($A11,競技者csv変換!$A:$AK,MATCH(Y$1,競技者csv変換!$1:$1,0),0)="","",VLOOKUP($A11,競技者csv変換!$A:$AK,MATCH(Y$1,競技者csv変換!$1:$1,0),0)))</f>
        <v/>
      </c>
      <c r="Z11" t="str">
        <f>IF(ISERROR(VLOOKUP($A11,競技者csv変換!$A:$AK,MATCH(Z$1,競技者csv変換!$1:$1,0),0)),"",IF(VLOOKUP($A11,競技者csv変換!$A:$AK,MATCH(Z$1,競技者csv変換!$1:$1,0),0)="","",VLOOKUP($A11,競技者csv変換!$A:$AK,MATCH(Z$1,競技者csv変換!$1:$1,0),0)))</f>
        <v/>
      </c>
      <c r="AA11" t="str">
        <f>IF(ISERROR(VLOOKUP($A11,競技者csv変換!$A:$AK,MATCH(AA$1,競技者csv変換!$1:$1,0),0)),"",IF(VLOOKUP($A11,競技者csv変換!$A:$AK,MATCH(AA$1,競技者csv変換!$1:$1,0),0)="","",VLOOKUP($A11,競技者csv変換!$A:$AK,MATCH(AA$1,競技者csv変換!$1:$1,0),0)))</f>
        <v/>
      </c>
      <c r="AB11" t="str">
        <f>IF(ISERROR(VLOOKUP($A11,競技者csv変換!$A:$AK,MATCH(AB$1,競技者csv変換!$1:$1,0),0)),"",IF(VLOOKUP($A11,競技者csv変換!$A:$AK,MATCH(AB$1,競技者csv変換!$1:$1,0),0)="","",VLOOKUP($A11,競技者csv変換!$A:$AK,MATCH(AB$1,競技者csv変換!$1:$1,0),0)))</f>
        <v/>
      </c>
      <c r="AC11" t="str">
        <f>IF(ISERROR(VLOOKUP($A11,競技者csv変換!$A:$AK,MATCH(AC$1,競技者csv変換!$1:$1,0),0)),"",IF(VLOOKUP($A11,競技者csv変換!$A:$AK,MATCH(AC$1,競技者csv変換!$1:$1,0),0)="","",VLOOKUP($A11,競技者csv変換!$A:$AK,MATCH(AC$1,競技者csv変換!$1:$1,0),0)))</f>
        <v/>
      </c>
      <c r="AD11" t="str">
        <f>IF(ISERROR(VLOOKUP($A11,競技者csv変換!$A:$AK,MATCH(AD$1,競技者csv変換!$1:$1,0),0)),"",IF(VLOOKUP($A11,競技者csv変換!$A:$AK,MATCH(AD$1,競技者csv変換!$1:$1,0),0)="","",VLOOKUP($A11,競技者csv変換!$A:$AK,MATCH(AD$1,競技者csv変換!$1:$1,0),0)))</f>
        <v/>
      </c>
      <c r="AE11" t="str">
        <f>IF(ISERROR(VLOOKUP($A11,競技者csv変換!$A:$AK,MATCH(AE$1,競技者csv変換!$1:$1,0),0)),"",IF(VLOOKUP($A11,競技者csv変換!$A:$AK,MATCH(AE$1,競技者csv変換!$1:$1,0),0)="","",VLOOKUP($A11,競技者csv変換!$A:$AK,MATCH(AE$1,競技者csv変換!$1:$1,0),0)))</f>
        <v/>
      </c>
      <c r="AF11" t="str">
        <f>IF(ISERROR(VLOOKUP($A11,競技者csv変換!$A:$AK,MATCH(AF$1,競技者csv変換!$1:$1,0),0)),"",IF(VLOOKUP($A11,競技者csv変換!$A:$AK,MATCH(AF$1,競技者csv変換!$1:$1,0),0)="","",VLOOKUP($A11,競技者csv変換!$A:$AK,MATCH(AF$1,競技者csv変換!$1:$1,0),0)))</f>
        <v/>
      </c>
      <c r="AG11" t="str">
        <f>IF(ISERROR(VLOOKUP($A11,競技者csv変換!$A:$AK,MATCH(AG$1,競技者csv変換!$1:$1,0),0)),"",IF(VLOOKUP($A11,競技者csv変換!$A:$AK,MATCH(AG$1,競技者csv変換!$1:$1,0),0)="","",VLOOKUP($A11,競技者csv変換!$A:$AK,MATCH(AG$1,競技者csv変換!$1:$1,0),0)))</f>
        <v/>
      </c>
      <c r="AH11" t="str">
        <f>IF(ISERROR(VLOOKUP($A11,競技者csv変換!$A:$AK,MATCH(AH$1,競技者csv変換!$1:$1,0),0)),"",IF(VLOOKUP($A11,競技者csv変換!$A:$AK,MATCH(AH$1,競技者csv変換!$1:$1,0),0)="","",VLOOKUP($A11,競技者csv変換!$A:$AK,MATCH(AH$1,競技者csv変換!$1:$1,0),0)))</f>
        <v/>
      </c>
      <c r="AI11" t="str">
        <f>IF(ISERROR(VLOOKUP($A11,競技者csv変換!$A:$AK,MATCH(AI$1,競技者csv変換!$1:$1,0),0)),"",IF(VLOOKUP($A11,競技者csv変換!$A:$AK,MATCH(AI$1,競技者csv変換!$1:$1,0),0)="","",VLOOKUP($A11,競技者csv変換!$A:$AK,MATCH(AI$1,競技者csv変換!$1:$1,0),0)))</f>
        <v/>
      </c>
      <c r="AJ11" t="str">
        <f>IF(ISERROR(VLOOKUP($A11,競技者csv変換!$A:$AK,MATCH(AJ$1,競技者csv変換!$1:$1,0),0)),"",IF(VLOOKUP($A11,競技者csv変換!$A:$AK,MATCH(AJ$1,競技者csv変換!$1:$1,0),0)="","",VLOOKUP($A11,競技者csv変換!$A:$AK,MATCH(AJ$1,競技者csv変換!$1:$1,0),0)))</f>
        <v/>
      </c>
      <c r="AK11" t="str">
        <f>IF(ISERROR(VLOOKUP($A11,競技者csv変換!$A:$AK,MATCH(AK$1,競技者csv変換!$1:$1,0),0)),"",IF(VLOOKUP($A11,競技者csv変換!$A:$AK,MATCH(AK$1,競技者csv変換!$1:$1,0),0)="","",VLOOKUP($A11,競技者csv変換!$A:$AK,MATCH(AK$1,競技者csv変換!$1:$1,0),0)))</f>
        <v/>
      </c>
    </row>
    <row r="12" spans="1:37" x14ac:dyDescent="0.65">
      <c r="A12" t="str">
        <f t="shared" si="0"/>
        <v/>
      </c>
      <c r="B12" t="str">
        <f>IF(ISERROR(VLOOKUP($A12,競技者csv変換!$A:$AK,MATCH(B$1,競技者csv変換!$1:$1,0),0)),"",IF(VLOOKUP($A12,競技者csv変換!$A:$AK,MATCH(B$1,競技者csv変換!$1:$1,0),0)="","",VLOOKUP($A12,競技者csv変換!$A:$AK,MATCH(B$1,競技者csv変換!$1:$1,0),0)))</f>
        <v/>
      </c>
      <c r="C12" t="str">
        <f>IF(ISERROR(VLOOKUP($A12,競技者csv変換!$A:$AK,MATCH(C$1,競技者csv変換!$1:$1,0),0)),"",IF(VLOOKUP($A12,競技者csv変換!$A:$AK,MATCH(C$1,競技者csv変換!$1:$1,0),0)="","",VLOOKUP($A12,競技者csv変換!$A:$AK,MATCH(C$1,競技者csv変換!$1:$1,0),0)))</f>
        <v/>
      </c>
      <c r="D12" t="str">
        <f>IF(ISERROR(VLOOKUP($A12,競技者csv変換!$A:$AK,MATCH(D$1,競技者csv変換!$1:$1,0),0)),"",IF(VLOOKUP($A12,競技者csv変換!$A:$AK,MATCH(D$1,競技者csv変換!$1:$1,0),0)="","",VLOOKUP($A12,競技者csv変換!$A:$AK,MATCH(D$1,競技者csv変換!$1:$1,0),0)))</f>
        <v/>
      </c>
      <c r="E12" t="str">
        <f>IF(ISERROR(VLOOKUP($A12,競技者csv変換!$A:$AK,MATCH(E$1,競技者csv変換!$1:$1,0),0)),"",IF(VLOOKUP($A12,競技者csv変換!$A:$AK,MATCH(E$1,競技者csv変換!$1:$1,0),0)="","",VLOOKUP($A12,競技者csv変換!$A:$AK,MATCH(E$1,競技者csv変換!$1:$1,0),0)))</f>
        <v/>
      </c>
      <c r="F12" t="str">
        <f>IF(ISERROR(VLOOKUP($A12,競技者csv変換!$A:$AK,MATCH(F$1,競技者csv変換!$1:$1,0),0)),"",IF(VLOOKUP($A12,競技者csv変換!$A:$AK,MATCH(F$1,競技者csv変換!$1:$1,0),0)="","",VLOOKUP($A12,競技者csv変換!$A:$AK,MATCH(F$1,競技者csv変換!$1:$1,0),0)))</f>
        <v/>
      </c>
      <c r="G12" t="str">
        <f>IF(ISERROR(VLOOKUP($A12,競技者csv変換!$A:$AK,MATCH(G$1,競技者csv変換!$1:$1,0),0)),"",IF(VLOOKUP($A12,競技者csv変換!$A:$AK,MATCH(G$1,競技者csv変換!$1:$1,0),0)="","",VLOOKUP($A12,競技者csv変換!$A:$AK,MATCH(G$1,競技者csv変換!$1:$1,0),0)))</f>
        <v/>
      </c>
      <c r="H12" t="str">
        <f>IF(ISERROR(VLOOKUP($A12,競技者csv変換!$A:$AK,MATCH(H$1,競技者csv変換!$1:$1,0),0)),"",IF(VLOOKUP($A12,競技者csv変換!$A:$AK,MATCH(H$1,競技者csv変換!$1:$1,0),0)="","",VLOOKUP($A12,競技者csv変換!$A:$AK,MATCH(H$1,競技者csv変換!$1:$1,0),0)))</f>
        <v/>
      </c>
      <c r="I12" t="str">
        <f>IF(ISERROR(VLOOKUP($A12,競技者csv変換!$A:$AK,MATCH(I$1,競技者csv変換!$1:$1,0),0)),"",IF(VLOOKUP($A12,競技者csv変換!$A:$AK,MATCH(I$1,競技者csv変換!$1:$1,0),0)="","",VLOOKUP($A12,競技者csv変換!$A:$AK,MATCH(I$1,競技者csv変換!$1:$1,0),0)))</f>
        <v/>
      </c>
      <c r="J12" t="str">
        <f>IF(ISERROR(VLOOKUP($A12,競技者csv変換!$A:$AK,MATCH(J$1,競技者csv変換!$1:$1,0),0)),"",IF(VLOOKUP($A12,競技者csv変換!$A:$AK,MATCH(J$1,競技者csv変換!$1:$1,0),0)="","",VLOOKUP($A12,競技者csv変換!$A:$AK,MATCH(J$1,競技者csv変換!$1:$1,0),0)))</f>
        <v/>
      </c>
      <c r="K12" t="str">
        <f>IF(ISERROR(VLOOKUP($A12,競技者csv変換!$A:$AK,MATCH(K$1,競技者csv変換!$1:$1,0),0)),"",IF(VLOOKUP($A12,競技者csv変換!$A:$AK,MATCH(K$1,競技者csv変換!$1:$1,0),0)="","",VLOOKUP($A12,競技者csv変換!$A:$AK,MATCH(K$1,競技者csv変換!$1:$1,0),0)))</f>
        <v/>
      </c>
      <c r="L12" t="str">
        <f>IF(ISERROR(VLOOKUP($A12,競技者csv変換!$A:$AK,MATCH(L$1,競技者csv変換!$1:$1,0),0)),"",IF(VLOOKUP($A12,競技者csv変換!$A:$AK,MATCH(L$1,競技者csv変換!$1:$1,0),0)="","",VLOOKUP($A12,競技者csv変換!$A:$AK,MATCH(L$1,競技者csv変換!$1:$1,0),0)))</f>
        <v/>
      </c>
      <c r="M12" t="str">
        <f>IF(ISERROR(VLOOKUP($A12,競技者csv変換!$A:$AK,MATCH(M$1,競技者csv変換!$1:$1,0),0)),"",IF(VLOOKUP($A12,競技者csv変換!$A:$AK,MATCH(M$1,競技者csv変換!$1:$1,0),0)="","",VLOOKUP($A12,競技者csv変換!$A:$AK,MATCH(M$1,競技者csv変換!$1:$1,0),0)))</f>
        <v/>
      </c>
      <c r="N12" t="str">
        <f>IF(ISERROR(VLOOKUP($A12,競技者csv変換!$A:$AK,MATCH(N$1,競技者csv変換!$1:$1,0),0)),"",IF(VLOOKUP($A12,競技者csv変換!$A:$AK,MATCH(N$1,競技者csv変換!$1:$1,0),0)="","",VLOOKUP($A12,競技者csv変換!$A:$AK,MATCH(N$1,競技者csv変換!$1:$1,0),0)))</f>
        <v/>
      </c>
      <c r="O12" t="str">
        <f>IF(ISERROR(VLOOKUP($A12,競技者csv変換!$A:$AK,MATCH(O$1,競技者csv変換!$1:$1,0),0)),"",IF(VLOOKUP($A12,競技者csv変換!$A:$AK,MATCH(O$1,競技者csv変換!$1:$1,0),0)="","",VLOOKUP($A12,競技者csv変換!$A:$AK,MATCH(O$1,競技者csv変換!$1:$1,0),0)))</f>
        <v/>
      </c>
      <c r="P12" t="str">
        <f>IF(ISERROR(VLOOKUP($A12,競技者csv変換!$A:$AK,MATCH(P$1,競技者csv変換!$1:$1,0),0)),"",IF(VLOOKUP($A12,競技者csv変換!$A:$AK,MATCH(P$1,競技者csv変換!$1:$1,0),0)="","",VLOOKUP($A12,競技者csv変換!$A:$AK,MATCH(P$1,競技者csv変換!$1:$1,0),0)))</f>
        <v/>
      </c>
      <c r="Q12" t="str">
        <f>IF(ISERROR(VLOOKUP($A12,競技者csv変換!$A:$AK,MATCH(Q$1,競技者csv変換!$1:$1,0),0)),"",IF(VLOOKUP($A12,競技者csv変換!$A:$AK,MATCH(Q$1,競技者csv変換!$1:$1,0),0)="","",VLOOKUP($A12,競技者csv変換!$A:$AK,MATCH(Q$1,競技者csv変換!$1:$1,0),0)))</f>
        <v/>
      </c>
      <c r="R12" t="str">
        <f>IF(ISERROR(VLOOKUP($A12,競技者csv変換!$A:$AK,MATCH(R$1,競技者csv変換!$1:$1,0),0)),"",IF(VLOOKUP($A12,競技者csv変換!$A:$AK,MATCH(R$1,競技者csv変換!$1:$1,0),0)="","",VLOOKUP($A12,競技者csv変換!$A:$AK,MATCH(R$1,競技者csv変換!$1:$1,0),0)))</f>
        <v/>
      </c>
      <c r="S12" t="str">
        <f>IF(ISERROR(VLOOKUP($A12,競技者csv変換!$A:$AK,MATCH(S$1,競技者csv変換!$1:$1,0),0)),"",IF(VLOOKUP($A12,競技者csv変換!$A:$AK,MATCH(S$1,競技者csv変換!$1:$1,0),0)="","",VLOOKUP($A12,競技者csv変換!$A:$AK,MATCH(S$1,競技者csv変換!$1:$1,0),0)))</f>
        <v/>
      </c>
      <c r="T12" t="str">
        <f>IF(ISERROR(VLOOKUP($A12,競技者csv変換!$A:$AK,MATCH(T$1,競技者csv変換!$1:$1,0),0)),"",IF(VLOOKUP($A12,競技者csv変換!$A:$AK,MATCH(T$1,競技者csv変換!$1:$1,0),0)="","",VLOOKUP($A12,競技者csv変換!$A:$AK,MATCH(T$1,競技者csv変換!$1:$1,0),0)))</f>
        <v/>
      </c>
      <c r="U12" t="str">
        <f>IF(ISERROR(VLOOKUP($A12,競技者csv変換!$A:$AK,MATCH(U$1,競技者csv変換!$1:$1,0),0)),"",IF(VLOOKUP($A12,競技者csv変換!$A:$AK,MATCH(U$1,競技者csv変換!$1:$1,0),0)="","",VLOOKUP($A12,競技者csv変換!$A:$AK,MATCH(U$1,競技者csv変換!$1:$1,0),0)))</f>
        <v/>
      </c>
      <c r="V12" t="str">
        <f>IF(ISERROR(VLOOKUP($A12,競技者csv変換!$A:$AK,MATCH(V$1,競技者csv変換!$1:$1,0),0)),"",IF(VLOOKUP($A12,競技者csv変換!$A:$AK,MATCH(V$1,競技者csv変換!$1:$1,0),0)="","",VLOOKUP($A12,競技者csv変換!$A:$AK,MATCH(V$1,競技者csv変換!$1:$1,0),0)))</f>
        <v/>
      </c>
      <c r="W12" t="str">
        <f>IF(ISERROR(VLOOKUP($A12,競技者csv変換!$A:$AK,MATCH(W$1,競技者csv変換!$1:$1,0),0)),"",IF(VLOOKUP($A12,競技者csv変換!$A:$AK,MATCH(W$1,競技者csv変換!$1:$1,0),0)="","",VLOOKUP($A12,競技者csv変換!$A:$AK,MATCH(W$1,競技者csv変換!$1:$1,0),0)))</f>
        <v/>
      </c>
      <c r="X12" t="str">
        <f>IF(ISERROR(VLOOKUP($A12,競技者csv変換!$A:$AK,MATCH(X$1,競技者csv変換!$1:$1,0),0)),"",IF(VLOOKUP($A12,競技者csv変換!$A:$AK,MATCH(X$1,競技者csv変換!$1:$1,0),0)="","",VLOOKUP($A12,競技者csv変換!$A:$AK,MATCH(X$1,競技者csv変換!$1:$1,0),0)))</f>
        <v/>
      </c>
      <c r="Y12" t="str">
        <f>IF(ISERROR(VLOOKUP($A12,競技者csv変換!$A:$AK,MATCH(Y$1,競技者csv変換!$1:$1,0),0)),"",IF(VLOOKUP($A12,競技者csv変換!$A:$AK,MATCH(Y$1,競技者csv変換!$1:$1,0),0)="","",VLOOKUP($A12,競技者csv変換!$A:$AK,MATCH(Y$1,競技者csv変換!$1:$1,0),0)))</f>
        <v/>
      </c>
      <c r="Z12" t="str">
        <f>IF(ISERROR(VLOOKUP($A12,競技者csv変換!$A:$AK,MATCH(Z$1,競技者csv変換!$1:$1,0),0)),"",IF(VLOOKUP($A12,競技者csv変換!$A:$AK,MATCH(Z$1,競技者csv変換!$1:$1,0),0)="","",VLOOKUP($A12,競技者csv変換!$A:$AK,MATCH(Z$1,競技者csv変換!$1:$1,0),0)))</f>
        <v/>
      </c>
      <c r="AA12" t="str">
        <f>IF(ISERROR(VLOOKUP($A12,競技者csv変換!$A:$AK,MATCH(AA$1,競技者csv変換!$1:$1,0),0)),"",IF(VLOOKUP($A12,競技者csv変換!$A:$AK,MATCH(AA$1,競技者csv変換!$1:$1,0),0)="","",VLOOKUP($A12,競技者csv変換!$A:$AK,MATCH(AA$1,競技者csv変換!$1:$1,0),0)))</f>
        <v/>
      </c>
      <c r="AB12" t="str">
        <f>IF(ISERROR(VLOOKUP($A12,競技者csv変換!$A:$AK,MATCH(AB$1,競技者csv変換!$1:$1,0),0)),"",IF(VLOOKUP($A12,競技者csv変換!$A:$AK,MATCH(AB$1,競技者csv変換!$1:$1,0),0)="","",VLOOKUP($A12,競技者csv変換!$A:$AK,MATCH(AB$1,競技者csv変換!$1:$1,0),0)))</f>
        <v/>
      </c>
      <c r="AC12" t="str">
        <f>IF(ISERROR(VLOOKUP($A12,競技者csv変換!$A:$AK,MATCH(AC$1,競技者csv変換!$1:$1,0),0)),"",IF(VLOOKUP($A12,競技者csv変換!$A:$AK,MATCH(AC$1,競技者csv変換!$1:$1,0),0)="","",VLOOKUP($A12,競技者csv変換!$A:$AK,MATCH(AC$1,競技者csv変換!$1:$1,0),0)))</f>
        <v/>
      </c>
      <c r="AD12" t="str">
        <f>IF(ISERROR(VLOOKUP($A12,競技者csv変換!$A:$AK,MATCH(AD$1,競技者csv変換!$1:$1,0),0)),"",IF(VLOOKUP($A12,競技者csv変換!$A:$AK,MATCH(AD$1,競技者csv変換!$1:$1,0),0)="","",VLOOKUP($A12,競技者csv変換!$A:$AK,MATCH(AD$1,競技者csv変換!$1:$1,0),0)))</f>
        <v/>
      </c>
      <c r="AE12" t="str">
        <f>IF(ISERROR(VLOOKUP($A12,競技者csv変換!$A:$AK,MATCH(AE$1,競技者csv変換!$1:$1,0),0)),"",IF(VLOOKUP($A12,競技者csv変換!$A:$AK,MATCH(AE$1,競技者csv変換!$1:$1,0),0)="","",VLOOKUP($A12,競技者csv変換!$A:$AK,MATCH(AE$1,競技者csv変換!$1:$1,0),0)))</f>
        <v/>
      </c>
      <c r="AF12" t="str">
        <f>IF(ISERROR(VLOOKUP($A12,競技者csv変換!$A:$AK,MATCH(AF$1,競技者csv変換!$1:$1,0),0)),"",IF(VLOOKUP($A12,競技者csv変換!$A:$AK,MATCH(AF$1,競技者csv変換!$1:$1,0),0)="","",VLOOKUP($A12,競技者csv変換!$A:$AK,MATCH(AF$1,競技者csv変換!$1:$1,0),0)))</f>
        <v/>
      </c>
      <c r="AG12" t="str">
        <f>IF(ISERROR(VLOOKUP($A12,競技者csv変換!$A:$AK,MATCH(AG$1,競技者csv変換!$1:$1,0),0)),"",IF(VLOOKUP($A12,競技者csv変換!$A:$AK,MATCH(AG$1,競技者csv変換!$1:$1,0),0)="","",VLOOKUP($A12,競技者csv変換!$A:$AK,MATCH(AG$1,競技者csv変換!$1:$1,0),0)))</f>
        <v/>
      </c>
      <c r="AH12" t="str">
        <f>IF(ISERROR(VLOOKUP($A12,競技者csv変換!$A:$AK,MATCH(AH$1,競技者csv変換!$1:$1,0),0)),"",IF(VLOOKUP($A12,競技者csv変換!$A:$AK,MATCH(AH$1,競技者csv変換!$1:$1,0),0)="","",VLOOKUP($A12,競技者csv変換!$A:$AK,MATCH(AH$1,競技者csv変換!$1:$1,0),0)))</f>
        <v/>
      </c>
      <c r="AI12" t="str">
        <f>IF(ISERROR(VLOOKUP($A12,競技者csv変換!$A:$AK,MATCH(AI$1,競技者csv変換!$1:$1,0),0)),"",IF(VLOOKUP($A12,競技者csv変換!$A:$AK,MATCH(AI$1,競技者csv変換!$1:$1,0),0)="","",VLOOKUP($A12,競技者csv変換!$A:$AK,MATCH(AI$1,競技者csv変換!$1:$1,0),0)))</f>
        <v/>
      </c>
      <c r="AJ12" t="str">
        <f>IF(ISERROR(VLOOKUP($A12,競技者csv変換!$A:$AK,MATCH(AJ$1,競技者csv変換!$1:$1,0),0)),"",IF(VLOOKUP($A12,競技者csv変換!$A:$AK,MATCH(AJ$1,競技者csv変換!$1:$1,0),0)="","",VLOOKUP($A12,競技者csv変換!$A:$AK,MATCH(AJ$1,競技者csv変換!$1:$1,0),0)))</f>
        <v/>
      </c>
      <c r="AK12" t="str">
        <f>IF(ISERROR(VLOOKUP($A12,競技者csv変換!$A:$AK,MATCH(AK$1,競技者csv変換!$1:$1,0),0)),"",IF(VLOOKUP($A12,競技者csv変換!$A:$AK,MATCH(AK$1,競技者csv変換!$1:$1,0),0)="","",VLOOKUP($A12,競技者csv変換!$A:$AK,MATCH(AK$1,競技者csv変換!$1:$1,0),0)))</f>
        <v/>
      </c>
    </row>
    <row r="13" spans="1:37" x14ac:dyDescent="0.65">
      <c r="A13" t="str">
        <f t="shared" si="0"/>
        <v/>
      </c>
      <c r="B13" t="str">
        <f>IF(ISERROR(VLOOKUP($A13,競技者csv変換!$A:$AK,MATCH(B$1,競技者csv変換!$1:$1,0),0)),"",IF(VLOOKUP($A13,競技者csv変換!$A:$AK,MATCH(B$1,競技者csv変換!$1:$1,0),0)="","",VLOOKUP($A13,競技者csv変換!$A:$AK,MATCH(B$1,競技者csv変換!$1:$1,0),0)))</f>
        <v/>
      </c>
      <c r="C13" t="str">
        <f>IF(ISERROR(VLOOKUP($A13,競技者csv変換!$A:$AK,MATCH(C$1,競技者csv変換!$1:$1,0),0)),"",IF(VLOOKUP($A13,競技者csv変換!$A:$AK,MATCH(C$1,競技者csv変換!$1:$1,0),0)="","",VLOOKUP($A13,競技者csv変換!$A:$AK,MATCH(C$1,競技者csv変換!$1:$1,0),0)))</f>
        <v/>
      </c>
      <c r="D13" t="str">
        <f>IF(ISERROR(VLOOKUP($A13,競技者csv変換!$A:$AK,MATCH(D$1,競技者csv変換!$1:$1,0),0)),"",IF(VLOOKUP($A13,競技者csv変換!$A:$AK,MATCH(D$1,競技者csv変換!$1:$1,0),0)="","",VLOOKUP($A13,競技者csv変換!$A:$AK,MATCH(D$1,競技者csv変換!$1:$1,0),0)))</f>
        <v/>
      </c>
      <c r="E13" t="str">
        <f>IF(ISERROR(VLOOKUP($A13,競技者csv変換!$A:$AK,MATCH(E$1,競技者csv変換!$1:$1,0),0)),"",IF(VLOOKUP($A13,競技者csv変換!$A:$AK,MATCH(E$1,競技者csv変換!$1:$1,0),0)="","",VLOOKUP($A13,競技者csv変換!$A:$AK,MATCH(E$1,競技者csv変換!$1:$1,0),0)))</f>
        <v/>
      </c>
      <c r="F13" t="str">
        <f>IF(ISERROR(VLOOKUP($A13,競技者csv変換!$A:$AK,MATCH(F$1,競技者csv変換!$1:$1,0),0)),"",IF(VLOOKUP($A13,競技者csv変換!$A:$AK,MATCH(F$1,競技者csv変換!$1:$1,0),0)="","",VLOOKUP($A13,競技者csv変換!$A:$AK,MATCH(F$1,競技者csv変換!$1:$1,0),0)))</f>
        <v/>
      </c>
      <c r="G13" t="str">
        <f>IF(ISERROR(VLOOKUP($A13,競技者csv変換!$A:$AK,MATCH(G$1,競技者csv変換!$1:$1,0),0)),"",IF(VLOOKUP($A13,競技者csv変換!$A:$AK,MATCH(G$1,競技者csv変換!$1:$1,0),0)="","",VLOOKUP($A13,競技者csv変換!$A:$AK,MATCH(G$1,競技者csv変換!$1:$1,0),0)))</f>
        <v/>
      </c>
      <c r="H13" t="str">
        <f>IF(ISERROR(VLOOKUP($A13,競技者csv変換!$A:$AK,MATCH(H$1,競技者csv変換!$1:$1,0),0)),"",IF(VLOOKUP($A13,競技者csv変換!$A:$AK,MATCH(H$1,競技者csv変換!$1:$1,0),0)="","",VLOOKUP($A13,競技者csv変換!$A:$AK,MATCH(H$1,競技者csv変換!$1:$1,0),0)))</f>
        <v/>
      </c>
      <c r="I13" t="str">
        <f>IF(ISERROR(VLOOKUP($A13,競技者csv変換!$A:$AK,MATCH(I$1,競技者csv変換!$1:$1,0),0)),"",IF(VLOOKUP($A13,競技者csv変換!$A:$AK,MATCH(I$1,競技者csv変換!$1:$1,0),0)="","",VLOOKUP($A13,競技者csv変換!$A:$AK,MATCH(I$1,競技者csv変換!$1:$1,0),0)))</f>
        <v/>
      </c>
      <c r="J13" t="str">
        <f>IF(ISERROR(VLOOKUP($A13,競技者csv変換!$A:$AK,MATCH(J$1,競技者csv変換!$1:$1,0),0)),"",IF(VLOOKUP($A13,競技者csv変換!$A:$AK,MATCH(J$1,競技者csv変換!$1:$1,0),0)="","",VLOOKUP($A13,競技者csv変換!$A:$AK,MATCH(J$1,競技者csv変換!$1:$1,0),0)))</f>
        <v/>
      </c>
      <c r="K13" t="str">
        <f>IF(ISERROR(VLOOKUP($A13,競技者csv変換!$A:$AK,MATCH(K$1,競技者csv変換!$1:$1,0),0)),"",IF(VLOOKUP($A13,競技者csv変換!$A:$AK,MATCH(K$1,競技者csv変換!$1:$1,0),0)="","",VLOOKUP($A13,競技者csv変換!$A:$AK,MATCH(K$1,競技者csv変換!$1:$1,0),0)))</f>
        <v/>
      </c>
      <c r="L13" t="str">
        <f>IF(ISERROR(VLOOKUP($A13,競技者csv変換!$A:$AK,MATCH(L$1,競技者csv変換!$1:$1,0),0)),"",IF(VLOOKUP($A13,競技者csv変換!$A:$AK,MATCH(L$1,競技者csv変換!$1:$1,0),0)="","",VLOOKUP($A13,競技者csv変換!$A:$AK,MATCH(L$1,競技者csv変換!$1:$1,0),0)))</f>
        <v/>
      </c>
      <c r="M13" t="str">
        <f>IF(ISERROR(VLOOKUP($A13,競技者csv変換!$A:$AK,MATCH(M$1,競技者csv変換!$1:$1,0),0)),"",IF(VLOOKUP($A13,競技者csv変換!$A:$AK,MATCH(M$1,競技者csv変換!$1:$1,0),0)="","",VLOOKUP($A13,競技者csv変換!$A:$AK,MATCH(M$1,競技者csv変換!$1:$1,0),0)))</f>
        <v/>
      </c>
      <c r="N13" t="str">
        <f>IF(ISERROR(VLOOKUP($A13,競技者csv変換!$A:$AK,MATCH(N$1,競技者csv変換!$1:$1,0),0)),"",IF(VLOOKUP($A13,競技者csv変換!$A:$AK,MATCH(N$1,競技者csv変換!$1:$1,0),0)="","",VLOOKUP($A13,競技者csv変換!$A:$AK,MATCH(N$1,競技者csv変換!$1:$1,0),0)))</f>
        <v/>
      </c>
      <c r="O13" t="str">
        <f>IF(ISERROR(VLOOKUP($A13,競技者csv変換!$A:$AK,MATCH(O$1,競技者csv変換!$1:$1,0),0)),"",IF(VLOOKUP($A13,競技者csv変換!$A:$AK,MATCH(O$1,競技者csv変換!$1:$1,0),0)="","",VLOOKUP($A13,競技者csv変換!$A:$AK,MATCH(O$1,競技者csv変換!$1:$1,0),0)))</f>
        <v/>
      </c>
      <c r="P13" t="str">
        <f>IF(ISERROR(VLOOKUP($A13,競技者csv変換!$A:$AK,MATCH(P$1,競技者csv変換!$1:$1,0),0)),"",IF(VLOOKUP($A13,競技者csv変換!$A:$AK,MATCH(P$1,競技者csv変換!$1:$1,0),0)="","",VLOOKUP($A13,競技者csv変換!$A:$AK,MATCH(P$1,競技者csv変換!$1:$1,0),0)))</f>
        <v/>
      </c>
      <c r="Q13" t="str">
        <f>IF(ISERROR(VLOOKUP($A13,競技者csv変換!$A:$AK,MATCH(Q$1,競技者csv変換!$1:$1,0),0)),"",IF(VLOOKUP($A13,競技者csv変換!$A:$AK,MATCH(Q$1,競技者csv変換!$1:$1,0),0)="","",VLOOKUP($A13,競技者csv変換!$A:$AK,MATCH(Q$1,競技者csv変換!$1:$1,0),0)))</f>
        <v/>
      </c>
      <c r="R13" t="str">
        <f>IF(ISERROR(VLOOKUP($A13,競技者csv変換!$A:$AK,MATCH(R$1,競技者csv変換!$1:$1,0),0)),"",IF(VLOOKUP($A13,競技者csv変換!$A:$AK,MATCH(R$1,競技者csv変換!$1:$1,0),0)="","",VLOOKUP($A13,競技者csv変換!$A:$AK,MATCH(R$1,競技者csv変換!$1:$1,0),0)))</f>
        <v/>
      </c>
      <c r="S13" t="str">
        <f>IF(ISERROR(VLOOKUP($A13,競技者csv変換!$A:$AK,MATCH(S$1,競技者csv変換!$1:$1,0),0)),"",IF(VLOOKUP($A13,競技者csv変換!$A:$AK,MATCH(S$1,競技者csv変換!$1:$1,0),0)="","",VLOOKUP($A13,競技者csv変換!$A:$AK,MATCH(S$1,競技者csv変換!$1:$1,0),0)))</f>
        <v/>
      </c>
      <c r="T13" t="str">
        <f>IF(ISERROR(VLOOKUP($A13,競技者csv変換!$A:$AK,MATCH(T$1,競技者csv変換!$1:$1,0),0)),"",IF(VLOOKUP($A13,競技者csv変換!$A:$AK,MATCH(T$1,競技者csv変換!$1:$1,0),0)="","",VLOOKUP($A13,競技者csv変換!$A:$AK,MATCH(T$1,競技者csv変換!$1:$1,0),0)))</f>
        <v/>
      </c>
      <c r="U13" t="str">
        <f>IF(ISERROR(VLOOKUP($A13,競技者csv変換!$A:$AK,MATCH(U$1,競技者csv変換!$1:$1,0),0)),"",IF(VLOOKUP($A13,競技者csv変換!$A:$AK,MATCH(U$1,競技者csv変換!$1:$1,0),0)="","",VLOOKUP($A13,競技者csv変換!$A:$AK,MATCH(U$1,競技者csv変換!$1:$1,0),0)))</f>
        <v/>
      </c>
      <c r="V13" t="str">
        <f>IF(ISERROR(VLOOKUP($A13,競技者csv変換!$A:$AK,MATCH(V$1,競技者csv変換!$1:$1,0),0)),"",IF(VLOOKUP($A13,競技者csv変換!$A:$AK,MATCH(V$1,競技者csv変換!$1:$1,0),0)="","",VLOOKUP($A13,競技者csv変換!$A:$AK,MATCH(V$1,競技者csv変換!$1:$1,0),0)))</f>
        <v/>
      </c>
      <c r="W13" t="str">
        <f>IF(ISERROR(VLOOKUP($A13,競技者csv変換!$A:$AK,MATCH(W$1,競技者csv変換!$1:$1,0),0)),"",IF(VLOOKUP($A13,競技者csv変換!$A:$AK,MATCH(W$1,競技者csv変換!$1:$1,0),0)="","",VLOOKUP($A13,競技者csv変換!$A:$AK,MATCH(W$1,競技者csv変換!$1:$1,0),0)))</f>
        <v/>
      </c>
      <c r="X13" t="str">
        <f>IF(ISERROR(VLOOKUP($A13,競技者csv変換!$A:$AK,MATCH(X$1,競技者csv変換!$1:$1,0),0)),"",IF(VLOOKUP($A13,競技者csv変換!$A:$AK,MATCH(X$1,競技者csv変換!$1:$1,0),0)="","",VLOOKUP($A13,競技者csv変換!$A:$AK,MATCH(X$1,競技者csv変換!$1:$1,0),0)))</f>
        <v/>
      </c>
      <c r="Y13" t="str">
        <f>IF(ISERROR(VLOOKUP($A13,競技者csv変換!$A:$AK,MATCH(Y$1,競技者csv変換!$1:$1,0),0)),"",IF(VLOOKUP($A13,競技者csv変換!$A:$AK,MATCH(Y$1,競技者csv変換!$1:$1,0),0)="","",VLOOKUP($A13,競技者csv変換!$A:$AK,MATCH(Y$1,競技者csv変換!$1:$1,0),0)))</f>
        <v/>
      </c>
      <c r="Z13" t="str">
        <f>IF(ISERROR(VLOOKUP($A13,競技者csv変換!$A:$AK,MATCH(Z$1,競技者csv変換!$1:$1,0),0)),"",IF(VLOOKUP($A13,競技者csv変換!$A:$AK,MATCH(Z$1,競技者csv変換!$1:$1,0),0)="","",VLOOKUP($A13,競技者csv変換!$A:$AK,MATCH(Z$1,競技者csv変換!$1:$1,0),0)))</f>
        <v/>
      </c>
      <c r="AA13" t="str">
        <f>IF(ISERROR(VLOOKUP($A13,競技者csv変換!$A:$AK,MATCH(AA$1,競技者csv変換!$1:$1,0),0)),"",IF(VLOOKUP($A13,競技者csv変換!$A:$AK,MATCH(AA$1,競技者csv変換!$1:$1,0),0)="","",VLOOKUP($A13,競技者csv変換!$A:$AK,MATCH(AA$1,競技者csv変換!$1:$1,0),0)))</f>
        <v/>
      </c>
      <c r="AB13" t="str">
        <f>IF(ISERROR(VLOOKUP($A13,競技者csv変換!$A:$AK,MATCH(AB$1,競技者csv変換!$1:$1,0),0)),"",IF(VLOOKUP($A13,競技者csv変換!$A:$AK,MATCH(AB$1,競技者csv変換!$1:$1,0),0)="","",VLOOKUP($A13,競技者csv変換!$A:$AK,MATCH(AB$1,競技者csv変換!$1:$1,0),0)))</f>
        <v/>
      </c>
      <c r="AC13" t="str">
        <f>IF(ISERROR(VLOOKUP($A13,競技者csv変換!$A:$AK,MATCH(AC$1,競技者csv変換!$1:$1,0),0)),"",IF(VLOOKUP($A13,競技者csv変換!$A:$AK,MATCH(AC$1,競技者csv変換!$1:$1,0),0)="","",VLOOKUP($A13,競技者csv変換!$A:$AK,MATCH(AC$1,競技者csv変換!$1:$1,0),0)))</f>
        <v/>
      </c>
      <c r="AD13" t="str">
        <f>IF(ISERROR(VLOOKUP($A13,競技者csv変換!$A:$AK,MATCH(AD$1,競技者csv変換!$1:$1,0),0)),"",IF(VLOOKUP($A13,競技者csv変換!$A:$AK,MATCH(AD$1,競技者csv変換!$1:$1,0),0)="","",VLOOKUP($A13,競技者csv変換!$A:$AK,MATCH(AD$1,競技者csv変換!$1:$1,0),0)))</f>
        <v/>
      </c>
      <c r="AE13" t="str">
        <f>IF(ISERROR(VLOOKUP($A13,競技者csv変換!$A:$AK,MATCH(AE$1,競技者csv変換!$1:$1,0),0)),"",IF(VLOOKUP($A13,競技者csv変換!$A:$AK,MATCH(AE$1,競技者csv変換!$1:$1,0),0)="","",VLOOKUP($A13,競技者csv変換!$A:$AK,MATCH(AE$1,競技者csv変換!$1:$1,0),0)))</f>
        <v/>
      </c>
      <c r="AF13" t="str">
        <f>IF(ISERROR(VLOOKUP($A13,競技者csv変換!$A:$AK,MATCH(AF$1,競技者csv変換!$1:$1,0),0)),"",IF(VLOOKUP($A13,競技者csv変換!$A:$AK,MATCH(AF$1,競技者csv変換!$1:$1,0),0)="","",VLOOKUP($A13,競技者csv変換!$A:$AK,MATCH(AF$1,競技者csv変換!$1:$1,0),0)))</f>
        <v/>
      </c>
      <c r="AG13" t="str">
        <f>IF(ISERROR(VLOOKUP($A13,競技者csv変換!$A:$AK,MATCH(AG$1,競技者csv変換!$1:$1,0),0)),"",IF(VLOOKUP($A13,競技者csv変換!$A:$AK,MATCH(AG$1,競技者csv変換!$1:$1,0),0)="","",VLOOKUP($A13,競技者csv変換!$A:$AK,MATCH(AG$1,競技者csv変換!$1:$1,0),0)))</f>
        <v/>
      </c>
      <c r="AH13" t="str">
        <f>IF(ISERROR(VLOOKUP($A13,競技者csv変換!$A:$AK,MATCH(AH$1,競技者csv変換!$1:$1,0),0)),"",IF(VLOOKUP($A13,競技者csv変換!$A:$AK,MATCH(AH$1,競技者csv変換!$1:$1,0),0)="","",VLOOKUP($A13,競技者csv変換!$A:$AK,MATCH(AH$1,競技者csv変換!$1:$1,0),0)))</f>
        <v/>
      </c>
      <c r="AI13" t="str">
        <f>IF(ISERROR(VLOOKUP($A13,競技者csv変換!$A:$AK,MATCH(AI$1,競技者csv変換!$1:$1,0),0)),"",IF(VLOOKUP($A13,競技者csv変換!$A:$AK,MATCH(AI$1,競技者csv変換!$1:$1,0),0)="","",VLOOKUP($A13,競技者csv変換!$A:$AK,MATCH(AI$1,競技者csv変換!$1:$1,0),0)))</f>
        <v/>
      </c>
      <c r="AJ13" t="str">
        <f>IF(ISERROR(VLOOKUP($A13,競技者csv変換!$A:$AK,MATCH(AJ$1,競技者csv変換!$1:$1,0),0)),"",IF(VLOOKUP($A13,競技者csv変換!$A:$AK,MATCH(AJ$1,競技者csv変換!$1:$1,0),0)="","",VLOOKUP($A13,競技者csv変換!$A:$AK,MATCH(AJ$1,競技者csv変換!$1:$1,0),0)))</f>
        <v/>
      </c>
      <c r="AK13" t="str">
        <f>IF(ISERROR(VLOOKUP($A13,競技者csv変換!$A:$AK,MATCH(AK$1,競技者csv変換!$1:$1,0),0)),"",IF(VLOOKUP($A13,競技者csv変換!$A:$AK,MATCH(AK$1,競技者csv変換!$1:$1,0),0)="","",VLOOKUP($A13,競技者csv変換!$A:$AK,MATCH(AK$1,競技者csv変換!$1:$1,0),0)))</f>
        <v/>
      </c>
    </row>
    <row r="14" spans="1:37" x14ac:dyDescent="0.65">
      <c r="A14" t="str">
        <f t="shared" si="0"/>
        <v/>
      </c>
      <c r="B14" t="str">
        <f>IF(ISERROR(VLOOKUP($A14,競技者csv変換!$A:$AK,MATCH(B$1,競技者csv変換!$1:$1,0),0)),"",IF(VLOOKUP($A14,競技者csv変換!$A:$AK,MATCH(B$1,競技者csv変換!$1:$1,0),0)="","",VLOOKUP($A14,競技者csv変換!$A:$AK,MATCH(B$1,競技者csv変換!$1:$1,0),0)))</f>
        <v/>
      </c>
      <c r="C14" t="str">
        <f>IF(ISERROR(VLOOKUP($A14,競技者csv変換!$A:$AK,MATCH(C$1,競技者csv変換!$1:$1,0),0)),"",IF(VLOOKUP($A14,競技者csv変換!$A:$AK,MATCH(C$1,競技者csv変換!$1:$1,0),0)="","",VLOOKUP($A14,競技者csv変換!$A:$AK,MATCH(C$1,競技者csv変換!$1:$1,0),0)))</f>
        <v/>
      </c>
      <c r="D14" t="str">
        <f>IF(ISERROR(VLOOKUP($A14,競技者csv変換!$A:$AK,MATCH(D$1,競技者csv変換!$1:$1,0),0)),"",IF(VLOOKUP($A14,競技者csv変換!$A:$AK,MATCH(D$1,競技者csv変換!$1:$1,0),0)="","",VLOOKUP($A14,競技者csv変換!$A:$AK,MATCH(D$1,競技者csv変換!$1:$1,0),0)))</f>
        <v/>
      </c>
      <c r="E14" t="str">
        <f>IF(ISERROR(VLOOKUP($A14,競技者csv変換!$A:$AK,MATCH(E$1,競技者csv変換!$1:$1,0),0)),"",IF(VLOOKUP($A14,競技者csv変換!$A:$AK,MATCH(E$1,競技者csv変換!$1:$1,0),0)="","",VLOOKUP($A14,競技者csv変換!$A:$AK,MATCH(E$1,競技者csv変換!$1:$1,0),0)))</f>
        <v/>
      </c>
      <c r="F14" t="str">
        <f>IF(ISERROR(VLOOKUP($A14,競技者csv変換!$A:$AK,MATCH(F$1,競技者csv変換!$1:$1,0),0)),"",IF(VLOOKUP($A14,競技者csv変換!$A:$AK,MATCH(F$1,競技者csv変換!$1:$1,0),0)="","",VLOOKUP($A14,競技者csv変換!$A:$AK,MATCH(F$1,競技者csv変換!$1:$1,0),0)))</f>
        <v/>
      </c>
      <c r="G14" t="str">
        <f>IF(ISERROR(VLOOKUP($A14,競技者csv変換!$A:$AK,MATCH(G$1,競技者csv変換!$1:$1,0),0)),"",IF(VLOOKUP($A14,競技者csv変換!$A:$AK,MATCH(G$1,競技者csv変換!$1:$1,0),0)="","",VLOOKUP($A14,競技者csv変換!$A:$AK,MATCH(G$1,競技者csv変換!$1:$1,0),0)))</f>
        <v/>
      </c>
      <c r="H14" t="str">
        <f>IF(ISERROR(VLOOKUP($A14,競技者csv変換!$A:$AK,MATCH(H$1,競技者csv変換!$1:$1,0),0)),"",IF(VLOOKUP($A14,競技者csv変換!$A:$AK,MATCH(H$1,競技者csv変換!$1:$1,0),0)="","",VLOOKUP($A14,競技者csv変換!$A:$AK,MATCH(H$1,競技者csv変換!$1:$1,0),0)))</f>
        <v/>
      </c>
      <c r="I14" t="str">
        <f>IF(ISERROR(VLOOKUP($A14,競技者csv変換!$A:$AK,MATCH(I$1,競技者csv変換!$1:$1,0),0)),"",IF(VLOOKUP($A14,競技者csv変換!$A:$AK,MATCH(I$1,競技者csv変換!$1:$1,0),0)="","",VLOOKUP($A14,競技者csv変換!$A:$AK,MATCH(I$1,競技者csv変換!$1:$1,0),0)))</f>
        <v/>
      </c>
      <c r="J14" t="str">
        <f>IF(ISERROR(VLOOKUP($A14,競技者csv変換!$A:$AK,MATCH(J$1,競技者csv変換!$1:$1,0),0)),"",IF(VLOOKUP($A14,競技者csv変換!$A:$AK,MATCH(J$1,競技者csv変換!$1:$1,0),0)="","",VLOOKUP($A14,競技者csv変換!$A:$AK,MATCH(J$1,競技者csv変換!$1:$1,0),0)))</f>
        <v/>
      </c>
      <c r="K14" t="str">
        <f>IF(ISERROR(VLOOKUP($A14,競技者csv変換!$A:$AK,MATCH(K$1,競技者csv変換!$1:$1,0),0)),"",IF(VLOOKUP($A14,競技者csv変換!$A:$AK,MATCH(K$1,競技者csv変換!$1:$1,0),0)="","",VLOOKUP($A14,競技者csv変換!$A:$AK,MATCH(K$1,競技者csv変換!$1:$1,0),0)))</f>
        <v/>
      </c>
      <c r="L14" t="str">
        <f>IF(ISERROR(VLOOKUP($A14,競技者csv変換!$A:$AK,MATCH(L$1,競技者csv変換!$1:$1,0),0)),"",IF(VLOOKUP($A14,競技者csv変換!$A:$AK,MATCH(L$1,競技者csv変換!$1:$1,0),0)="","",VLOOKUP($A14,競技者csv変換!$A:$AK,MATCH(L$1,競技者csv変換!$1:$1,0),0)))</f>
        <v/>
      </c>
      <c r="M14" t="str">
        <f>IF(ISERROR(VLOOKUP($A14,競技者csv変換!$A:$AK,MATCH(M$1,競技者csv変換!$1:$1,0),0)),"",IF(VLOOKUP($A14,競技者csv変換!$A:$AK,MATCH(M$1,競技者csv変換!$1:$1,0),0)="","",VLOOKUP($A14,競技者csv変換!$A:$AK,MATCH(M$1,競技者csv変換!$1:$1,0),0)))</f>
        <v/>
      </c>
      <c r="N14" t="str">
        <f>IF(ISERROR(VLOOKUP($A14,競技者csv変換!$A:$AK,MATCH(N$1,競技者csv変換!$1:$1,0),0)),"",IF(VLOOKUP($A14,競技者csv変換!$A:$AK,MATCH(N$1,競技者csv変換!$1:$1,0),0)="","",VLOOKUP($A14,競技者csv変換!$A:$AK,MATCH(N$1,競技者csv変換!$1:$1,0),0)))</f>
        <v/>
      </c>
      <c r="O14" t="str">
        <f>IF(ISERROR(VLOOKUP($A14,競技者csv変換!$A:$AK,MATCH(O$1,競技者csv変換!$1:$1,0),0)),"",IF(VLOOKUP($A14,競技者csv変換!$A:$AK,MATCH(O$1,競技者csv変換!$1:$1,0),0)="","",VLOOKUP($A14,競技者csv変換!$A:$AK,MATCH(O$1,競技者csv変換!$1:$1,0),0)))</f>
        <v/>
      </c>
      <c r="P14" t="str">
        <f>IF(ISERROR(VLOOKUP($A14,競技者csv変換!$A:$AK,MATCH(P$1,競技者csv変換!$1:$1,0),0)),"",IF(VLOOKUP($A14,競技者csv変換!$A:$AK,MATCH(P$1,競技者csv変換!$1:$1,0),0)="","",VLOOKUP($A14,競技者csv変換!$A:$AK,MATCH(P$1,競技者csv変換!$1:$1,0),0)))</f>
        <v/>
      </c>
      <c r="Q14" t="str">
        <f>IF(ISERROR(VLOOKUP($A14,競技者csv変換!$A:$AK,MATCH(Q$1,競技者csv変換!$1:$1,0),0)),"",IF(VLOOKUP($A14,競技者csv変換!$A:$AK,MATCH(Q$1,競技者csv変換!$1:$1,0),0)="","",VLOOKUP($A14,競技者csv変換!$A:$AK,MATCH(Q$1,競技者csv変換!$1:$1,0),0)))</f>
        <v/>
      </c>
      <c r="R14" t="str">
        <f>IF(ISERROR(VLOOKUP($A14,競技者csv変換!$A:$AK,MATCH(R$1,競技者csv変換!$1:$1,0),0)),"",IF(VLOOKUP($A14,競技者csv変換!$A:$AK,MATCH(R$1,競技者csv変換!$1:$1,0),0)="","",VLOOKUP($A14,競技者csv変換!$A:$AK,MATCH(R$1,競技者csv変換!$1:$1,0),0)))</f>
        <v/>
      </c>
      <c r="S14" t="str">
        <f>IF(ISERROR(VLOOKUP($A14,競技者csv変換!$A:$AK,MATCH(S$1,競技者csv変換!$1:$1,0),0)),"",IF(VLOOKUP($A14,競技者csv変換!$A:$AK,MATCH(S$1,競技者csv変換!$1:$1,0),0)="","",VLOOKUP($A14,競技者csv変換!$A:$AK,MATCH(S$1,競技者csv変換!$1:$1,0),0)))</f>
        <v/>
      </c>
      <c r="T14" t="str">
        <f>IF(ISERROR(VLOOKUP($A14,競技者csv変換!$A:$AK,MATCH(T$1,競技者csv変換!$1:$1,0),0)),"",IF(VLOOKUP($A14,競技者csv変換!$A:$AK,MATCH(T$1,競技者csv変換!$1:$1,0),0)="","",VLOOKUP($A14,競技者csv変換!$A:$AK,MATCH(T$1,競技者csv変換!$1:$1,0),0)))</f>
        <v/>
      </c>
      <c r="U14" t="str">
        <f>IF(ISERROR(VLOOKUP($A14,競技者csv変換!$A:$AK,MATCH(U$1,競技者csv変換!$1:$1,0),0)),"",IF(VLOOKUP($A14,競技者csv変換!$A:$AK,MATCH(U$1,競技者csv変換!$1:$1,0),0)="","",VLOOKUP($A14,競技者csv変換!$A:$AK,MATCH(U$1,競技者csv変換!$1:$1,0),0)))</f>
        <v/>
      </c>
      <c r="V14" t="str">
        <f>IF(ISERROR(VLOOKUP($A14,競技者csv変換!$A:$AK,MATCH(V$1,競技者csv変換!$1:$1,0),0)),"",IF(VLOOKUP($A14,競技者csv変換!$A:$AK,MATCH(V$1,競技者csv変換!$1:$1,0),0)="","",VLOOKUP($A14,競技者csv変換!$A:$AK,MATCH(V$1,競技者csv変換!$1:$1,0),0)))</f>
        <v/>
      </c>
      <c r="W14" t="str">
        <f>IF(ISERROR(VLOOKUP($A14,競技者csv変換!$A:$AK,MATCH(W$1,競技者csv変換!$1:$1,0),0)),"",IF(VLOOKUP($A14,競技者csv変換!$A:$AK,MATCH(W$1,競技者csv変換!$1:$1,0),0)="","",VLOOKUP($A14,競技者csv変換!$A:$AK,MATCH(W$1,競技者csv変換!$1:$1,0),0)))</f>
        <v/>
      </c>
      <c r="X14" t="str">
        <f>IF(ISERROR(VLOOKUP($A14,競技者csv変換!$A:$AK,MATCH(X$1,競技者csv変換!$1:$1,0),0)),"",IF(VLOOKUP($A14,競技者csv変換!$A:$AK,MATCH(X$1,競技者csv変換!$1:$1,0),0)="","",VLOOKUP($A14,競技者csv変換!$A:$AK,MATCH(X$1,競技者csv変換!$1:$1,0),0)))</f>
        <v/>
      </c>
      <c r="Y14" t="str">
        <f>IF(ISERROR(VLOOKUP($A14,競技者csv変換!$A:$AK,MATCH(Y$1,競技者csv変換!$1:$1,0),0)),"",IF(VLOOKUP($A14,競技者csv変換!$A:$AK,MATCH(Y$1,競技者csv変換!$1:$1,0),0)="","",VLOOKUP($A14,競技者csv変換!$A:$AK,MATCH(Y$1,競技者csv変換!$1:$1,0),0)))</f>
        <v/>
      </c>
      <c r="Z14" t="str">
        <f>IF(ISERROR(VLOOKUP($A14,競技者csv変換!$A:$AK,MATCH(Z$1,競技者csv変換!$1:$1,0),0)),"",IF(VLOOKUP($A14,競技者csv変換!$A:$AK,MATCH(Z$1,競技者csv変換!$1:$1,0),0)="","",VLOOKUP($A14,競技者csv変換!$A:$AK,MATCH(Z$1,競技者csv変換!$1:$1,0),0)))</f>
        <v/>
      </c>
      <c r="AA14" t="str">
        <f>IF(ISERROR(VLOOKUP($A14,競技者csv変換!$A:$AK,MATCH(AA$1,競技者csv変換!$1:$1,0),0)),"",IF(VLOOKUP($A14,競技者csv変換!$A:$AK,MATCH(AA$1,競技者csv変換!$1:$1,0),0)="","",VLOOKUP($A14,競技者csv変換!$A:$AK,MATCH(AA$1,競技者csv変換!$1:$1,0),0)))</f>
        <v/>
      </c>
      <c r="AB14" t="str">
        <f>IF(ISERROR(VLOOKUP($A14,競技者csv変換!$A:$AK,MATCH(AB$1,競技者csv変換!$1:$1,0),0)),"",IF(VLOOKUP($A14,競技者csv変換!$A:$AK,MATCH(AB$1,競技者csv変換!$1:$1,0),0)="","",VLOOKUP($A14,競技者csv変換!$A:$AK,MATCH(AB$1,競技者csv変換!$1:$1,0),0)))</f>
        <v/>
      </c>
      <c r="AC14" t="str">
        <f>IF(ISERROR(VLOOKUP($A14,競技者csv変換!$A:$AK,MATCH(AC$1,競技者csv変換!$1:$1,0),0)),"",IF(VLOOKUP($A14,競技者csv変換!$A:$AK,MATCH(AC$1,競技者csv変換!$1:$1,0),0)="","",VLOOKUP($A14,競技者csv変換!$A:$AK,MATCH(AC$1,競技者csv変換!$1:$1,0),0)))</f>
        <v/>
      </c>
      <c r="AD14" t="str">
        <f>IF(ISERROR(VLOOKUP($A14,競技者csv変換!$A:$AK,MATCH(AD$1,競技者csv変換!$1:$1,0),0)),"",IF(VLOOKUP($A14,競技者csv変換!$A:$AK,MATCH(AD$1,競技者csv変換!$1:$1,0),0)="","",VLOOKUP($A14,競技者csv変換!$A:$AK,MATCH(AD$1,競技者csv変換!$1:$1,0),0)))</f>
        <v/>
      </c>
      <c r="AE14" t="str">
        <f>IF(ISERROR(VLOOKUP($A14,競技者csv変換!$A:$AK,MATCH(AE$1,競技者csv変換!$1:$1,0),0)),"",IF(VLOOKUP($A14,競技者csv変換!$A:$AK,MATCH(AE$1,競技者csv変換!$1:$1,0),0)="","",VLOOKUP($A14,競技者csv変換!$A:$AK,MATCH(AE$1,競技者csv変換!$1:$1,0),0)))</f>
        <v/>
      </c>
      <c r="AF14" t="str">
        <f>IF(ISERROR(VLOOKUP($A14,競技者csv変換!$A:$AK,MATCH(AF$1,競技者csv変換!$1:$1,0),0)),"",IF(VLOOKUP($A14,競技者csv変換!$A:$AK,MATCH(AF$1,競技者csv変換!$1:$1,0),0)="","",VLOOKUP($A14,競技者csv変換!$A:$AK,MATCH(AF$1,競技者csv変換!$1:$1,0),0)))</f>
        <v/>
      </c>
      <c r="AG14" t="str">
        <f>IF(ISERROR(VLOOKUP($A14,競技者csv変換!$A:$AK,MATCH(AG$1,競技者csv変換!$1:$1,0),0)),"",IF(VLOOKUP($A14,競技者csv変換!$A:$AK,MATCH(AG$1,競技者csv変換!$1:$1,0),0)="","",VLOOKUP($A14,競技者csv変換!$A:$AK,MATCH(AG$1,競技者csv変換!$1:$1,0),0)))</f>
        <v/>
      </c>
      <c r="AH14" t="str">
        <f>IF(ISERROR(VLOOKUP($A14,競技者csv変換!$A:$AK,MATCH(AH$1,競技者csv変換!$1:$1,0),0)),"",IF(VLOOKUP($A14,競技者csv変換!$A:$AK,MATCH(AH$1,競技者csv変換!$1:$1,0),0)="","",VLOOKUP($A14,競技者csv変換!$A:$AK,MATCH(AH$1,競技者csv変換!$1:$1,0),0)))</f>
        <v/>
      </c>
      <c r="AI14" t="str">
        <f>IF(ISERROR(VLOOKUP($A14,競技者csv変換!$A:$AK,MATCH(AI$1,競技者csv変換!$1:$1,0),0)),"",IF(VLOOKUP($A14,競技者csv変換!$A:$AK,MATCH(AI$1,競技者csv変換!$1:$1,0),0)="","",VLOOKUP($A14,競技者csv変換!$A:$AK,MATCH(AI$1,競技者csv変換!$1:$1,0),0)))</f>
        <v/>
      </c>
      <c r="AJ14" t="str">
        <f>IF(ISERROR(VLOOKUP($A14,競技者csv変換!$A:$AK,MATCH(AJ$1,競技者csv変換!$1:$1,0),0)),"",IF(VLOOKUP($A14,競技者csv変換!$A:$AK,MATCH(AJ$1,競技者csv変換!$1:$1,0),0)="","",VLOOKUP($A14,競技者csv変換!$A:$AK,MATCH(AJ$1,競技者csv変換!$1:$1,0),0)))</f>
        <v/>
      </c>
      <c r="AK14" t="str">
        <f>IF(ISERROR(VLOOKUP($A14,競技者csv変換!$A:$AK,MATCH(AK$1,競技者csv変換!$1:$1,0),0)),"",IF(VLOOKUP($A14,競技者csv変換!$A:$AK,MATCH(AK$1,競技者csv変換!$1:$1,0),0)="","",VLOOKUP($A14,競技者csv変換!$A:$AK,MATCH(AK$1,競技者csv変換!$1:$1,0),0)))</f>
        <v/>
      </c>
    </row>
    <row r="15" spans="1:37" x14ac:dyDescent="0.65">
      <c r="A15" t="str">
        <f t="shared" si="0"/>
        <v/>
      </c>
      <c r="B15" t="str">
        <f>IF(ISERROR(VLOOKUP($A15,競技者csv変換!$A:$AK,MATCH(B$1,競技者csv変換!$1:$1,0),0)),"",IF(VLOOKUP($A15,競技者csv変換!$A:$AK,MATCH(B$1,競技者csv変換!$1:$1,0),0)="","",VLOOKUP($A15,競技者csv変換!$A:$AK,MATCH(B$1,競技者csv変換!$1:$1,0),0)))</f>
        <v/>
      </c>
      <c r="C15" t="str">
        <f>IF(ISERROR(VLOOKUP($A15,競技者csv変換!$A:$AK,MATCH(C$1,競技者csv変換!$1:$1,0),0)),"",IF(VLOOKUP($A15,競技者csv変換!$A:$AK,MATCH(C$1,競技者csv変換!$1:$1,0),0)="","",VLOOKUP($A15,競技者csv変換!$A:$AK,MATCH(C$1,競技者csv変換!$1:$1,0),0)))</f>
        <v/>
      </c>
      <c r="D15" t="str">
        <f>IF(ISERROR(VLOOKUP($A15,競技者csv変換!$A:$AK,MATCH(D$1,競技者csv変換!$1:$1,0),0)),"",IF(VLOOKUP($A15,競技者csv変換!$A:$AK,MATCH(D$1,競技者csv変換!$1:$1,0),0)="","",VLOOKUP($A15,競技者csv変換!$A:$AK,MATCH(D$1,競技者csv変換!$1:$1,0),0)))</f>
        <v/>
      </c>
      <c r="E15" t="str">
        <f>IF(ISERROR(VLOOKUP($A15,競技者csv変換!$A:$AK,MATCH(E$1,競技者csv変換!$1:$1,0),0)),"",IF(VLOOKUP($A15,競技者csv変換!$A:$AK,MATCH(E$1,競技者csv変換!$1:$1,0),0)="","",VLOOKUP($A15,競技者csv変換!$A:$AK,MATCH(E$1,競技者csv変換!$1:$1,0),0)))</f>
        <v/>
      </c>
      <c r="F15" t="str">
        <f>IF(ISERROR(VLOOKUP($A15,競技者csv変換!$A:$AK,MATCH(F$1,競技者csv変換!$1:$1,0),0)),"",IF(VLOOKUP($A15,競技者csv変換!$A:$AK,MATCH(F$1,競技者csv変換!$1:$1,0),0)="","",VLOOKUP($A15,競技者csv変換!$A:$AK,MATCH(F$1,競技者csv変換!$1:$1,0),0)))</f>
        <v/>
      </c>
      <c r="G15" t="str">
        <f>IF(ISERROR(VLOOKUP($A15,競技者csv変換!$A:$AK,MATCH(G$1,競技者csv変換!$1:$1,0),0)),"",IF(VLOOKUP($A15,競技者csv変換!$A:$AK,MATCH(G$1,競技者csv変換!$1:$1,0),0)="","",VLOOKUP($A15,競技者csv変換!$A:$AK,MATCH(G$1,競技者csv変換!$1:$1,0),0)))</f>
        <v/>
      </c>
      <c r="H15" t="str">
        <f>IF(ISERROR(VLOOKUP($A15,競技者csv変換!$A:$AK,MATCH(H$1,競技者csv変換!$1:$1,0),0)),"",IF(VLOOKUP($A15,競技者csv変換!$A:$AK,MATCH(H$1,競技者csv変換!$1:$1,0),0)="","",VLOOKUP($A15,競技者csv変換!$A:$AK,MATCH(H$1,競技者csv変換!$1:$1,0),0)))</f>
        <v/>
      </c>
      <c r="I15" t="str">
        <f>IF(ISERROR(VLOOKUP($A15,競技者csv変換!$A:$AK,MATCH(I$1,競技者csv変換!$1:$1,0),0)),"",IF(VLOOKUP($A15,競技者csv変換!$A:$AK,MATCH(I$1,競技者csv変換!$1:$1,0),0)="","",VLOOKUP($A15,競技者csv変換!$A:$AK,MATCH(I$1,競技者csv変換!$1:$1,0),0)))</f>
        <v/>
      </c>
      <c r="J15" t="str">
        <f>IF(ISERROR(VLOOKUP($A15,競技者csv変換!$A:$AK,MATCH(J$1,競技者csv変換!$1:$1,0),0)),"",IF(VLOOKUP($A15,競技者csv変換!$A:$AK,MATCH(J$1,競技者csv変換!$1:$1,0),0)="","",VLOOKUP($A15,競技者csv変換!$A:$AK,MATCH(J$1,競技者csv変換!$1:$1,0),0)))</f>
        <v/>
      </c>
      <c r="K15" t="str">
        <f>IF(ISERROR(VLOOKUP($A15,競技者csv変換!$A:$AK,MATCH(K$1,競技者csv変換!$1:$1,0),0)),"",IF(VLOOKUP($A15,競技者csv変換!$A:$AK,MATCH(K$1,競技者csv変換!$1:$1,0),0)="","",VLOOKUP($A15,競技者csv変換!$A:$AK,MATCH(K$1,競技者csv変換!$1:$1,0),0)))</f>
        <v/>
      </c>
      <c r="L15" t="str">
        <f>IF(ISERROR(VLOOKUP($A15,競技者csv変換!$A:$AK,MATCH(L$1,競技者csv変換!$1:$1,0),0)),"",IF(VLOOKUP($A15,競技者csv変換!$A:$AK,MATCH(L$1,競技者csv変換!$1:$1,0),0)="","",VLOOKUP($A15,競技者csv変換!$A:$AK,MATCH(L$1,競技者csv変換!$1:$1,0),0)))</f>
        <v/>
      </c>
      <c r="M15" t="str">
        <f>IF(ISERROR(VLOOKUP($A15,競技者csv変換!$A:$AK,MATCH(M$1,競技者csv変換!$1:$1,0),0)),"",IF(VLOOKUP($A15,競技者csv変換!$A:$AK,MATCH(M$1,競技者csv変換!$1:$1,0),0)="","",VLOOKUP($A15,競技者csv変換!$A:$AK,MATCH(M$1,競技者csv変換!$1:$1,0),0)))</f>
        <v/>
      </c>
      <c r="N15" t="str">
        <f>IF(ISERROR(VLOOKUP($A15,競技者csv変換!$A:$AK,MATCH(N$1,競技者csv変換!$1:$1,0),0)),"",IF(VLOOKUP($A15,競技者csv変換!$A:$AK,MATCH(N$1,競技者csv変換!$1:$1,0),0)="","",VLOOKUP($A15,競技者csv変換!$A:$AK,MATCH(N$1,競技者csv変換!$1:$1,0),0)))</f>
        <v/>
      </c>
      <c r="O15" t="str">
        <f>IF(ISERROR(VLOOKUP($A15,競技者csv変換!$A:$AK,MATCH(O$1,競技者csv変換!$1:$1,0),0)),"",IF(VLOOKUP($A15,競技者csv変換!$A:$AK,MATCH(O$1,競技者csv変換!$1:$1,0),0)="","",VLOOKUP($A15,競技者csv変換!$A:$AK,MATCH(O$1,競技者csv変換!$1:$1,0),0)))</f>
        <v/>
      </c>
      <c r="P15" t="str">
        <f>IF(ISERROR(VLOOKUP($A15,競技者csv変換!$A:$AK,MATCH(P$1,競技者csv変換!$1:$1,0),0)),"",IF(VLOOKUP($A15,競技者csv変換!$A:$AK,MATCH(P$1,競技者csv変換!$1:$1,0),0)="","",VLOOKUP($A15,競技者csv変換!$A:$AK,MATCH(P$1,競技者csv変換!$1:$1,0),0)))</f>
        <v/>
      </c>
      <c r="Q15" t="str">
        <f>IF(ISERROR(VLOOKUP($A15,競技者csv変換!$A:$AK,MATCH(Q$1,競技者csv変換!$1:$1,0),0)),"",IF(VLOOKUP($A15,競技者csv変換!$A:$AK,MATCH(Q$1,競技者csv変換!$1:$1,0),0)="","",VLOOKUP($A15,競技者csv変換!$A:$AK,MATCH(Q$1,競技者csv変換!$1:$1,0),0)))</f>
        <v/>
      </c>
      <c r="R15" t="str">
        <f>IF(ISERROR(VLOOKUP($A15,競技者csv変換!$A:$AK,MATCH(R$1,競技者csv変換!$1:$1,0),0)),"",IF(VLOOKUP($A15,競技者csv変換!$A:$AK,MATCH(R$1,競技者csv変換!$1:$1,0),0)="","",VLOOKUP($A15,競技者csv変換!$A:$AK,MATCH(R$1,競技者csv変換!$1:$1,0),0)))</f>
        <v/>
      </c>
      <c r="S15" t="str">
        <f>IF(ISERROR(VLOOKUP($A15,競技者csv変換!$A:$AK,MATCH(S$1,競技者csv変換!$1:$1,0),0)),"",IF(VLOOKUP($A15,競技者csv変換!$A:$AK,MATCH(S$1,競技者csv変換!$1:$1,0),0)="","",VLOOKUP($A15,競技者csv変換!$A:$AK,MATCH(S$1,競技者csv変換!$1:$1,0),0)))</f>
        <v/>
      </c>
      <c r="T15" t="str">
        <f>IF(ISERROR(VLOOKUP($A15,競技者csv変換!$A:$AK,MATCH(T$1,競技者csv変換!$1:$1,0),0)),"",IF(VLOOKUP($A15,競技者csv変換!$A:$AK,MATCH(T$1,競技者csv変換!$1:$1,0),0)="","",VLOOKUP($A15,競技者csv変換!$A:$AK,MATCH(T$1,競技者csv変換!$1:$1,0),0)))</f>
        <v/>
      </c>
      <c r="U15" t="str">
        <f>IF(ISERROR(VLOOKUP($A15,競技者csv変換!$A:$AK,MATCH(U$1,競技者csv変換!$1:$1,0),0)),"",IF(VLOOKUP($A15,競技者csv変換!$A:$AK,MATCH(U$1,競技者csv変換!$1:$1,0),0)="","",VLOOKUP($A15,競技者csv変換!$A:$AK,MATCH(U$1,競技者csv変換!$1:$1,0),0)))</f>
        <v/>
      </c>
      <c r="V15" t="str">
        <f>IF(ISERROR(VLOOKUP($A15,競技者csv変換!$A:$AK,MATCH(V$1,競技者csv変換!$1:$1,0),0)),"",IF(VLOOKUP($A15,競技者csv変換!$A:$AK,MATCH(V$1,競技者csv変換!$1:$1,0),0)="","",VLOOKUP($A15,競技者csv変換!$A:$AK,MATCH(V$1,競技者csv変換!$1:$1,0),0)))</f>
        <v/>
      </c>
      <c r="W15" t="str">
        <f>IF(ISERROR(VLOOKUP($A15,競技者csv変換!$A:$AK,MATCH(W$1,競技者csv変換!$1:$1,0),0)),"",IF(VLOOKUP($A15,競技者csv変換!$A:$AK,MATCH(W$1,競技者csv変換!$1:$1,0),0)="","",VLOOKUP($A15,競技者csv変換!$A:$AK,MATCH(W$1,競技者csv変換!$1:$1,0),0)))</f>
        <v/>
      </c>
      <c r="X15" t="str">
        <f>IF(ISERROR(VLOOKUP($A15,競技者csv変換!$A:$AK,MATCH(X$1,競技者csv変換!$1:$1,0),0)),"",IF(VLOOKUP($A15,競技者csv変換!$A:$AK,MATCH(X$1,競技者csv変換!$1:$1,0),0)="","",VLOOKUP($A15,競技者csv変換!$A:$AK,MATCH(X$1,競技者csv変換!$1:$1,0),0)))</f>
        <v/>
      </c>
      <c r="Y15" t="str">
        <f>IF(ISERROR(VLOOKUP($A15,競技者csv変換!$A:$AK,MATCH(Y$1,競技者csv変換!$1:$1,0),0)),"",IF(VLOOKUP($A15,競技者csv変換!$A:$AK,MATCH(Y$1,競技者csv変換!$1:$1,0),0)="","",VLOOKUP($A15,競技者csv変換!$A:$AK,MATCH(Y$1,競技者csv変換!$1:$1,0),0)))</f>
        <v/>
      </c>
      <c r="Z15" t="str">
        <f>IF(ISERROR(VLOOKUP($A15,競技者csv変換!$A:$AK,MATCH(Z$1,競技者csv変換!$1:$1,0),0)),"",IF(VLOOKUP($A15,競技者csv変換!$A:$AK,MATCH(Z$1,競技者csv変換!$1:$1,0),0)="","",VLOOKUP($A15,競技者csv変換!$A:$AK,MATCH(Z$1,競技者csv変換!$1:$1,0),0)))</f>
        <v/>
      </c>
      <c r="AA15" t="str">
        <f>IF(ISERROR(VLOOKUP($A15,競技者csv変換!$A:$AK,MATCH(AA$1,競技者csv変換!$1:$1,0),0)),"",IF(VLOOKUP($A15,競技者csv変換!$A:$AK,MATCH(AA$1,競技者csv変換!$1:$1,0),0)="","",VLOOKUP($A15,競技者csv変換!$A:$AK,MATCH(AA$1,競技者csv変換!$1:$1,0),0)))</f>
        <v/>
      </c>
      <c r="AB15" t="str">
        <f>IF(ISERROR(VLOOKUP($A15,競技者csv変換!$A:$AK,MATCH(AB$1,競技者csv変換!$1:$1,0),0)),"",IF(VLOOKUP($A15,競技者csv変換!$A:$AK,MATCH(AB$1,競技者csv変換!$1:$1,0),0)="","",VLOOKUP($A15,競技者csv変換!$A:$AK,MATCH(AB$1,競技者csv変換!$1:$1,0),0)))</f>
        <v/>
      </c>
      <c r="AC15" t="str">
        <f>IF(ISERROR(VLOOKUP($A15,競技者csv変換!$A:$AK,MATCH(AC$1,競技者csv変換!$1:$1,0),0)),"",IF(VLOOKUP($A15,競技者csv変換!$A:$AK,MATCH(AC$1,競技者csv変換!$1:$1,0),0)="","",VLOOKUP($A15,競技者csv変換!$A:$AK,MATCH(AC$1,競技者csv変換!$1:$1,0),0)))</f>
        <v/>
      </c>
      <c r="AD15" t="str">
        <f>IF(ISERROR(VLOOKUP($A15,競技者csv変換!$A:$AK,MATCH(AD$1,競技者csv変換!$1:$1,0),0)),"",IF(VLOOKUP($A15,競技者csv変換!$A:$AK,MATCH(AD$1,競技者csv変換!$1:$1,0),0)="","",VLOOKUP($A15,競技者csv変換!$A:$AK,MATCH(AD$1,競技者csv変換!$1:$1,0),0)))</f>
        <v/>
      </c>
      <c r="AE15" t="str">
        <f>IF(ISERROR(VLOOKUP($A15,競技者csv変換!$A:$AK,MATCH(AE$1,競技者csv変換!$1:$1,0),0)),"",IF(VLOOKUP($A15,競技者csv変換!$A:$AK,MATCH(AE$1,競技者csv変換!$1:$1,0),0)="","",VLOOKUP($A15,競技者csv変換!$A:$AK,MATCH(AE$1,競技者csv変換!$1:$1,0),0)))</f>
        <v/>
      </c>
      <c r="AF15" t="str">
        <f>IF(ISERROR(VLOOKUP($A15,競技者csv変換!$A:$AK,MATCH(AF$1,競技者csv変換!$1:$1,0),0)),"",IF(VLOOKUP($A15,競技者csv変換!$A:$AK,MATCH(AF$1,競技者csv変換!$1:$1,0),0)="","",VLOOKUP($A15,競技者csv変換!$A:$AK,MATCH(AF$1,競技者csv変換!$1:$1,0),0)))</f>
        <v/>
      </c>
      <c r="AG15" t="str">
        <f>IF(ISERROR(VLOOKUP($A15,競技者csv変換!$A:$AK,MATCH(AG$1,競技者csv変換!$1:$1,0),0)),"",IF(VLOOKUP($A15,競技者csv変換!$A:$AK,MATCH(AG$1,競技者csv変換!$1:$1,0),0)="","",VLOOKUP($A15,競技者csv変換!$A:$AK,MATCH(AG$1,競技者csv変換!$1:$1,0),0)))</f>
        <v/>
      </c>
      <c r="AH15" t="str">
        <f>IF(ISERROR(VLOOKUP($A15,競技者csv変換!$A:$AK,MATCH(AH$1,競技者csv変換!$1:$1,0),0)),"",IF(VLOOKUP($A15,競技者csv変換!$A:$AK,MATCH(AH$1,競技者csv変換!$1:$1,0),0)="","",VLOOKUP($A15,競技者csv変換!$A:$AK,MATCH(AH$1,競技者csv変換!$1:$1,0),0)))</f>
        <v/>
      </c>
      <c r="AI15" t="str">
        <f>IF(ISERROR(VLOOKUP($A15,競技者csv変換!$A:$AK,MATCH(AI$1,競技者csv変換!$1:$1,0),0)),"",IF(VLOOKUP($A15,競技者csv変換!$A:$AK,MATCH(AI$1,競技者csv変換!$1:$1,0),0)="","",VLOOKUP($A15,競技者csv変換!$A:$AK,MATCH(AI$1,競技者csv変換!$1:$1,0),0)))</f>
        <v/>
      </c>
      <c r="AJ15" t="str">
        <f>IF(ISERROR(VLOOKUP($A15,競技者csv変換!$A:$AK,MATCH(AJ$1,競技者csv変換!$1:$1,0),0)),"",IF(VLOOKUP($A15,競技者csv変換!$A:$AK,MATCH(AJ$1,競技者csv変換!$1:$1,0),0)="","",VLOOKUP($A15,競技者csv変換!$A:$AK,MATCH(AJ$1,競技者csv変換!$1:$1,0),0)))</f>
        <v/>
      </c>
      <c r="AK15" t="str">
        <f>IF(ISERROR(VLOOKUP($A15,競技者csv変換!$A:$AK,MATCH(AK$1,競技者csv変換!$1:$1,0),0)),"",IF(VLOOKUP($A15,競技者csv変換!$A:$AK,MATCH(AK$1,競技者csv変換!$1:$1,0),0)="","",VLOOKUP($A15,競技者csv変換!$A:$AK,MATCH(AK$1,競技者csv変換!$1:$1,0),0)))</f>
        <v/>
      </c>
    </row>
    <row r="16" spans="1:37" x14ac:dyDescent="0.65">
      <c r="A16" t="str">
        <f t="shared" si="0"/>
        <v/>
      </c>
      <c r="B16" t="str">
        <f>IF(ISERROR(VLOOKUP($A16,競技者csv変換!$A:$AK,MATCH(B$1,競技者csv変換!$1:$1,0),0)),"",IF(VLOOKUP($A16,競技者csv変換!$A:$AK,MATCH(B$1,競技者csv変換!$1:$1,0),0)="","",VLOOKUP($A16,競技者csv変換!$A:$AK,MATCH(B$1,競技者csv変換!$1:$1,0),0)))</f>
        <v/>
      </c>
      <c r="C16" t="str">
        <f>IF(ISERROR(VLOOKUP($A16,競技者csv変換!$A:$AK,MATCH(C$1,競技者csv変換!$1:$1,0),0)),"",IF(VLOOKUP($A16,競技者csv変換!$A:$AK,MATCH(C$1,競技者csv変換!$1:$1,0),0)="","",VLOOKUP($A16,競技者csv変換!$A:$AK,MATCH(C$1,競技者csv変換!$1:$1,0),0)))</f>
        <v/>
      </c>
      <c r="D16" t="str">
        <f>IF(ISERROR(VLOOKUP($A16,競技者csv変換!$A:$AK,MATCH(D$1,競技者csv変換!$1:$1,0),0)),"",IF(VLOOKUP($A16,競技者csv変換!$A:$AK,MATCH(D$1,競技者csv変換!$1:$1,0),0)="","",VLOOKUP($A16,競技者csv変換!$A:$AK,MATCH(D$1,競技者csv変換!$1:$1,0),0)))</f>
        <v/>
      </c>
      <c r="E16" t="str">
        <f>IF(ISERROR(VLOOKUP($A16,競技者csv変換!$A:$AK,MATCH(E$1,競技者csv変換!$1:$1,0),0)),"",IF(VLOOKUP($A16,競技者csv変換!$A:$AK,MATCH(E$1,競技者csv変換!$1:$1,0),0)="","",VLOOKUP($A16,競技者csv変換!$A:$AK,MATCH(E$1,競技者csv変換!$1:$1,0),0)))</f>
        <v/>
      </c>
      <c r="F16" t="str">
        <f>IF(ISERROR(VLOOKUP($A16,競技者csv変換!$A:$AK,MATCH(F$1,競技者csv変換!$1:$1,0),0)),"",IF(VLOOKUP($A16,競技者csv変換!$A:$AK,MATCH(F$1,競技者csv変換!$1:$1,0),0)="","",VLOOKUP($A16,競技者csv変換!$A:$AK,MATCH(F$1,競技者csv変換!$1:$1,0),0)))</f>
        <v/>
      </c>
      <c r="G16" t="str">
        <f>IF(ISERROR(VLOOKUP($A16,競技者csv変換!$A:$AK,MATCH(G$1,競技者csv変換!$1:$1,0),0)),"",IF(VLOOKUP($A16,競技者csv変換!$A:$AK,MATCH(G$1,競技者csv変換!$1:$1,0),0)="","",VLOOKUP($A16,競技者csv変換!$A:$AK,MATCH(G$1,競技者csv変換!$1:$1,0),0)))</f>
        <v/>
      </c>
      <c r="H16" t="str">
        <f>IF(ISERROR(VLOOKUP($A16,競技者csv変換!$A:$AK,MATCH(H$1,競技者csv変換!$1:$1,0),0)),"",IF(VLOOKUP($A16,競技者csv変換!$A:$AK,MATCH(H$1,競技者csv変換!$1:$1,0),0)="","",VLOOKUP($A16,競技者csv変換!$A:$AK,MATCH(H$1,競技者csv変換!$1:$1,0),0)))</f>
        <v/>
      </c>
      <c r="I16" t="str">
        <f>IF(ISERROR(VLOOKUP($A16,競技者csv変換!$A:$AK,MATCH(I$1,競技者csv変換!$1:$1,0),0)),"",IF(VLOOKUP($A16,競技者csv変換!$A:$AK,MATCH(I$1,競技者csv変換!$1:$1,0),0)="","",VLOOKUP($A16,競技者csv変換!$A:$AK,MATCH(I$1,競技者csv変換!$1:$1,0),0)))</f>
        <v/>
      </c>
      <c r="J16" t="str">
        <f>IF(ISERROR(VLOOKUP($A16,競技者csv変換!$A:$AK,MATCH(J$1,競技者csv変換!$1:$1,0),0)),"",IF(VLOOKUP($A16,競技者csv変換!$A:$AK,MATCH(J$1,競技者csv変換!$1:$1,0),0)="","",VLOOKUP($A16,競技者csv変換!$A:$AK,MATCH(J$1,競技者csv変換!$1:$1,0),0)))</f>
        <v/>
      </c>
      <c r="K16" t="str">
        <f>IF(ISERROR(VLOOKUP($A16,競技者csv変換!$A:$AK,MATCH(K$1,競技者csv変換!$1:$1,0),0)),"",IF(VLOOKUP($A16,競技者csv変換!$A:$AK,MATCH(K$1,競技者csv変換!$1:$1,0),0)="","",VLOOKUP($A16,競技者csv変換!$A:$AK,MATCH(K$1,競技者csv変換!$1:$1,0),0)))</f>
        <v/>
      </c>
      <c r="L16" t="str">
        <f>IF(ISERROR(VLOOKUP($A16,競技者csv変換!$A:$AK,MATCH(L$1,競技者csv変換!$1:$1,0),0)),"",IF(VLOOKUP($A16,競技者csv変換!$A:$AK,MATCH(L$1,競技者csv変換!$1:$1,0),0)="","",VLOOKUP($A16,競技者csv変換!$A:$AK,MATCH(L$1,競技者csv変換!$1:$1,0),0)))</f>
        <v/>
      </c>
      <c r="M16" t="str">
        <f>IF(ISERROR(VLOOKUP($A16,競技者csv変換!$A:$AK,MATCH(M$1,競技者csv変換!$1:$1,0),0)),"",IF(VLOOKUP($A16,競技者csv変換!$A:$AK,MATCH(M$1,競技者csv変換!$1:$1,0),0)="","",VLOOKUP($A16,競技者csv変換!$A:$AK,MATCH(M$1,競技者csv変換!$1:$1,0),0)))</f>
        <v/>
      </c>
      <c r="N16" t="str">
        <f>IF(ISERROR(VLOOKUP($A16,競技者csv変換!$A:$AK,MATCH(N$1,競技者csv変換!$1:$1,0),0)),"",IF(VLOOKUP($A16,競技者csv変換!$A:$AK,MATCH(N$1,競技者csv変換!$1:$1,0),0)="","",VLOOKUP($A16,競技者csv変換!$A:$AK,MATCH(N$1,競技者csv変換!$1:$1,0),0)))</f>
        <v/>
      </c>
      <c r="O16" t="str">
        <f>IF(ISERROR(VLOOKUP($A16,競技者csv変換!$A:$AK,MATCH(O$1,競技者csv変換!$1:$1,0),0)),"",IF(VLOOKUP($A16,競技者csv変換!$A:$AK,MATCH(O$1,競技者csv変換!$1:$1,0),0)="","",VLOOKUP($A16,競技者csv変換!$A:$AK,MATCH(O$1,競技者csv変換!$1:$1,0),0)))</f>
        <v/>
      </c>
      <c r="P16" t="str">
        <f>IF(ISERROR(VLOOKUP($A16,競技者csv変換!$A:$AK,MATCH(P$1,競技者csv変換!$1:$1,0),0)),"",IF(VLOOKUP($A16,競技者csv変換!$A:$AK,MATCH(P$1,競技者csv変換!$1:$1,0),0)="","",VLOOKUP($A16,競技者csv変換!$A:$AK,MATCH(P$1,競技者csv変換!$1:$1,0),0)))</f>
        <v/>
      </c>
      <c r="Q16" t="str">
        <f>IF(ISERROR(VLOOKUP($A16,競技者csv変換!$A:$AK,MATCH(Q$1,競技者csv変換!$1:$1,0),0)),"",IF(VLOOKUP($A16,競技者csv変換!$A:$AK,MATCH(Q$1,競技者csv変換!$1:$1,0),0)="","",VLOOKUP($A16,競技者csv変換!$A:$AK,MATCH(Q$1,競技者csv変換!$1:$1,0),0)))</f>
        <v/>
      </c>
      <c r="R16" t="str">
        <f>IF(ISERROR(VLOOKUP($A16,競技者csv変換!$A:$AK,MATCH(R$1,競技者csv変換!$1:$1,0),0)),"",IF(VLOOKUP($A16,競技者csv変換!$A:$AK,MATCH(R$1,競技者csv変換!$1:$1,0),0)="","",VLOOKUP($A16,競技者csv変換!$A:$AK,MATCH(R$1,競技者csv変換!$1:$1,0),0)))</f>
        <v/>
      </c>
      <c r="S16" t="str">
        <f>IF(ISERROR(VLOOKUP($A16,競技者csv変換!$A:$AK,MATCH(S$1,競技者csv変換!$1:$1,0),0)),"",IF(VLOOKUP($A16,競技者csv変換!$A:$AK,MATCH(S$1,競技者csv変換!$1:$1,0),0)="","",VLOOKUP($A16,競技者csv変換!$A:$AK,MATCH(S$1,競技者csv変換!$1:$1,0),0)))</f>
        <v/>
      </c>
      <c r="T16" t="str">
        <f>IF(ISERROR(VLOOKUP($A16,競技者csv変換!$A:$AK,MATCH(T$1,競技者csv変換!$1:$1,0),0)),"",IF(VLOOKUP($A16,競技者csv変換!$A:$AK,MATCH(T$1,競技者csv変換!$1:$1,0),0)="","",VLOOKUP($A16,競技者csv変換!$A:$AK,MATCH(T$1,競技者csv変換!$1:$1,0),0)))</f>
        <v/>
      </c>
      <c r="U16" t="str">
        <f>IF(ISERROR(VLOOKUP($A16,競技者csv変換!$A:$AK,MATCH(U$1,競技者csv変換!$1:$1,0),0)),"",IF(VLOOKUP($A16,競技者csv変換!$A:$AK,MATCH(U$1,競技者csv変換!$1:$1,0),0)="","",VLOOKUP($A16,競技者csv変換!$A:$AK,MATCH(U$1,競技者csv変換!$1:$1,0),0)))</f>
        <v/>
      </c>
      <c r="V16" t="str">
        <f>IF(ISERROR(VLOOKUP($A16,競技者csv変換!$A:$AK,MATCH(V$1,競技者csv変換!$1:$1,0),0)),"",IF(VLOOKUP($A16,競技者csv変換!$A:$AK,MATCH(V$1,競技者csv変換!$1:$1,0),0)="","",VLOOKUP($A16,競技者csv変換!$A:$AK,MATCH(V$1,競技者csv変換!$1:$1,0),0)))</f>
        <v/>
      </c>
      <c r="W16" t="str">
        <f>IF(ISERROR(VLOOKUP($A16,競技者csv変換!$A:$AK,MATCH(W$1,競技者csv変換!$1:$1,0),0)),"",IF(VLOOKUP($A16,競技者csv変換!$A:$AK,MATCH(W$1,競技者csv変換!$1:$1,0),0)="","",VLOOKUP($A16,競技者csv変換!$A:$AK,MATCH(W$1,競技者csv変換!$1:$1,0),0)))</f>
        <v/>
      </c>
      <c r="X16" t="str">
        <f>IF(ISERROR(VLOOKUP($A16,競技者csv変換!$A:$AK,MATCH(X$1,競技者csv変換!$1:$1,0),0)),"",IF(VLOOKUP($A16,競技者csv変換!$A:$AK,MATCH(X$1,競技者csv変換!$1:$1,0),0)="","",VLOOKUP($A16,競技者csv変換!$A:$AK,MATCH(X$1,競技者csv変換!$1:$1,0),0)))</f>
        <v/>
      </c>
      <c r="Y16" t="str">
        <f>IF(ISERROR(VLOOKUP($A16,競技者csv変換!$A:$AK,MATCH(Y$1,競技者csv変換!$1:$1,0),0)),"",IF(VLOOKUP($A16,競技者csv変換!$A:$AK,MATCH(Y$1,競技者csv変換!$1:$1,0),0)="","",VLOOKUP($A16,競技者csv変換!$A:$AK,MATCH(Y$1,競技者csv変換!$1:$1,0),0)))</f>
        <v/>
      </c>
      <c r="Z16" t="str">
        <f>IF(ISERROR(VLOOKUP($A16,競技者csv変換!$A:$AK,MATCH(Z$1,競技者csv変換!$1:$1,0),0)),"",IF(VLOOKUP($A16,競技者csv変換!$A:$AK,MATCH(Z$1,競技者csv変換!$1:$1,0),0)="","",VLOOKUP($A16,競技者csv変換!$A:$AK,MATCH(Z$1,競技者csv変換!$1:$1,0),0)))</f>
        <v/>
      </c>
      <c r="AA16" t="str">
        <f>IF(ISERROR(VLOOKUP($A16,競技者csv変換!$A:$AK,MATCH(AA$1,競技者csv変換!$1:$1,0),0)),"",IF(VLOOKUP($A16,競技者csv変換!$A:$AK,MATCH(AA$1,競技者csv変換!$1:$1,0),0)="","",VLOOKUP($A16,競技者csv変換!$A:$AK,MATCH(AA$1,競技者csv変換!$1:$1,0),0)))</f>
        <v/>
      </c>
      <c r="AB16" t="str">
        <f>IF(ISERROR(VLOOKUP($A16,競技者csv変換!$A:$AK,MATCH(AB$1,競技者csv変換!$1:$1,0),0)),"",IF(VLOOKUP($A16,競技者csv変換!$A:$AK,MATCH(AB$1,競技者csv変換!$1:$1,0),0)="","",VLOOKUP($A16,競技者csv変換!$A:$AK,MATCH(AB$1,競技者csv変換!$1:$1,0),0)))</f>
        <v/>
      </c>
      <c r="AC16" t="str">
        <f>IF(ISERROR(VLOOKUP($A16,競技者csv変換!$A:$AK,MATCH(AC$1,競技者csv変換!$1:$1,0),0)),"",IF(VLOOKUP($A16,競技者csv変換!$A:$AK,MATCH(AC$1,競技者csv変換!$1:$1,0),0)="","",VLOOKUP($A16,競技者csv変換!$A:$AK,MATCH(AC$1,競技者csv変換!$1:$1,0),0)))</f>
        <v/>
      </c>
      <c r="AD16" t="str">
        <f>IF(ISERROR(VLOOKUP($A16,競技者csv変換!$A:$AK,MATCH(AD$1,競技者csv変換!$1:$1,0),0)),"",IF(VLOOKUP($A16,競技者csv変換!$A:$AK,MATCH(AD$1,競技者csv変換!$1:$1,0),0)="","",VLOOKUP($A16,競技者csv変換!$A:$AK,MATCH(AD$1,競技者csv変換!$1:$1,0),0)))</f>
        <v/>
      </c>
      <c r="AE16" t="str">
        <f>IF(ISERROR(VLOOKUP($A16,競技者csv変換!$A:$AK,MATCH(AE$1,競技者csv変換!$1:$1,0),0)),"",IF(VLOOKUP($A16,競技者csv変換!$A:$AK,MATCH(AE$1,競技者csv変換!$1:$1,0),0)="","",VLOOKUP($A16,競技者csv変換!$A:$AK,MATCH(AE$1,競技者csv変換!$1:$1,0),0)))</f>
        <v/>
      </c>
      <c r="AF16" t="str">
        <f>IF(ISERROR(VLOOKUP($A16,競技者csv変換!$A:$AK,MATCH(AF$1,競技者csv変換!$1:$1,0),0)),"",IF(VLOOKUP($A16,競技者csv変換!$A:$AK,MATCH(AF$1,競技者csv変換!$1:$1,0),0)="","",VLOOKUP($A16,競技者csv変換!$A:$AK,MATCH(AF$1,競技者csv変換!$1:$1,0),0)))</f>
        <v/>
      </c>
      <c r="AG16" t="str">
        <f>IF(ISERROR(VLOOKUP($A16,競技者csv変換!$A:$AK,MATCH(AG$1,競技者csv変換!$1:$1,0),0)),"",IF(VLOOKUP($A16,競技者csv変換!$A:$AK,MATCH(AG$1,競技者csv変換!$1:$1,0),0)="","",VLOOKUP($A16,競技者csv変換!$A:$AK,MATCH(AG$1,競技者csv変換!$1:$1,0),0)))</f>
        <v/>
      </c>
      <c r="AH16" t="str">
        <f>IF(ISERROR(VLOOKUP($A16,競技者csv変換!$A:$AK,MATCH(AH$1,競技者csv変換!$1:$1,0),0)),"",IF(VLOOKUP($A16,競技者csv変換!$A:$AK,MATCH(AH$1,競技者csv変換!$1:$1,0),0)="","",VLOOKUP($A16,競技者csv変換!$A:$AK,MATCH(AH$1,競技者csv変換!$1:$1,0),0)))</f>
        <v/>
      </c>
      <c r="AI16" t="str">
        <f>IF(ISERROR(VLOOKUP($A16,競技者csv変換!$A:$AK,MATCH(AI$1,競技者csv変換!$1:$1,0),0)),"",IF(VLOOKUP($A16,競技者csv変換!$A:$AK,MATCH(AI$1,競技者csv変換!$1:$1,0),0)="","",VLOOKUP($A16,競技者csv変換!$A:$AK,MATCH(AI$1,競技者csv変換!$1:$1,0),0)))</f>
        <v/>
      </c>
      <c r="AJ16" t="str">
        <f>IF(ISERROR(VLOOKUP($A16,競技者csv変換!$A:$AK,MATCH(AJ$1,競技者csv変換!$1:$1,0),0)),"",IF(VLOOKUP($A16,競技者csv変換!$A:$AK,MATCH(AJ$1,競技者csv変換!$1:$1,0),0)="","",VLOOKUP($A16,競技者csv変換!$A:$AK,MATCH(AJ$1,競技者csv変換!$1:$1,0),0)))</f>
        <v/>
      </c>
      <c r="AK16" t="str">
        <f>IF(ISERROR(VLOOKUP($A16,競技者csv変換!$A:$AK,MATCH(AK$1,競技者csv変換!$1:$1,0),0)),"",IF(VLOOKUP($A16,競技者csv変換!$A:$AK,MATCH(AK$1,競技者csv変換!$1:$1,0),0)="","",VLOOKUP($A16,競技者csv変換!$A:$AK,MATCH(AK$1,競技者csv変換!$1:$1,0),0)))</f>
        <v/>
      </c>
    </row>
    <row r="17" spans="1:37" x14ac:dyDescent="0.65">
      <c r="A17" t="str">
        <f t="shared" si="0"/>
        <v/>
      </c>
      <c r="B17" t="str">
        <f>IF(ISERROR(VLOOKUP($A17,競技者csv変換!$A:$AK,MATCH(B$1,競技者csv変換!$1:$1,0),0)),"",IF(VLOOKUP($A17,競技者csv変換!$A:$AK,MATCH(B$1,競技者csv変換!$1:$1,0),0)="","",VLOOKUP($A17,競技者csv変換!$A:$AK,MATCH(B$1,競技者csv変換!$1:$1,0),0)))</f>
        <v/>
      </c>
      <c r="C17" t="str">
        <f>IF(ISERROR(VLOOKUP($A17,競技者csv変換!$A:$AK,MATCH(C$1,競技者csv変換!$1:$1,0),0)),"",IF(VLOOKUP($A17,競技者csv変換!$A:$AK,MATCH(C$1,競技者csv変換!$1:$1,0),0)="","",VLOOKUP($A17,競技者csv変換!$A:$AK,MATCH(C$1,競技者csv変換!$1:$1,0),0)))</f>
        <v/>
      </c>
      <c r="D17" t="str">
        <f>IF(ISERROR(VLOOKUP($A17,競技者csv変換!$A:$AK,MATCH(D$1,競技者csv変換!$1:$1,0),0)),"",IF(VLOOKUP($A17,競技者csv変換!$A:$AK,MATCH(D$1,競技者csv変換!$1:$1,0),0)="","",VLOOKUP($A17,競技者csv変換!$A:$AK,MATCH(D$1,競技者csv変換!$1:$1,0),0)))</f>
        <v/>
      </c>
      <c r="E17" t="str">
        <f>IF(ISERROR(VLOOKUP($A17,競技者csv変換!$A:$AK,MATCH(E$1,競技者csv変換!$1:$1,0),0)),"",IF(VLOOKUP($A17,競技者csv変換!$A:$AK,MATCH(E$1,競技者csv変換!$1:$1,0),0)="","",VLOOKUP($A17,競技者csv変換!$A:$AK,MATCH(E$1,競技者csv変換!$1:$1,0),0)))</f>
        <v/>
      </c>
      <c r="F17" t="str">
        <f>IF(ISERROR(VLOOKUP($A17,競技者csv変換!$A:$AK,MATCH(F$1,競技者csv変換!$1:$1,0),0)),"",IF(VLOOKUP($A17,競技者csv変換!$A:$AK,MATCH(F$1,競技者csv変換!$1:$1,0),0)="","",VLOOKUP($A17,競技者csv変換!$A:$AK,MATCH(F$1,競技者csv変換!$1:$1,0),0)))</f>
        <v/>
      </c>
      <c r="G17" t="str">
        <f>IF(ISERROR(VLOOKUP($A17,競技者csv変換!$A:$AK,MATCH(G$1,競技者csv変換!$1:$1,0),0)),"",IF(VLOOKUP($A17,競技者csv変換!$A:$AK,MATCH(G$1,競技者csv変換!$1:$1,0),0)="","",VLOOKUP($A17,競技者csv変換!$A:$AK,MATCH(G$1,競技者csv変換!$1:$1,0),0)))</f>
        <v/>
      </c>
      <c r="H17" t="str">
        <f>IF(ISERROR(VLOOKUP($A17,競技者csv変換!$A:$AK,MATCH(H$1,競技者csv変換!$1:$1,0),0)),"",IF(VLOOKUP($A17,競技者csv変換!$A:$AK,MATCH(H$1,競技者csv変換!$1:$1,0),0)="","",VLOOKUP($A17,競技者csv変換!$A:$AK,MATCH(H$1,競技者csv変換!$1:$1,0),0)))</f>
        <v/>
      </c>
      <c r="I17" t="str">
        <f>IF(ISERROR(VLOOKUP($A17,競技者csv変換!$A:$AK,MATCH(I$1,競技者csv変換!$1:$1,0),0)),"",IF(VLOOKUP($A17,競技者csv変換!$A:$AK,MATCH(I$1,競技者csv変換!$1:$1,0),0)="","",VLOOKUP($A17,競技者csv変換!$A:$AK,MATCH(I$1,競技者csv変換!$1:$1,0),0)))</f>
        <v/>
      </c>
      <c r="J17" t="str">
        <f>IF(ISERROR(VLOOKUP($A17,競技者csv変換!$A:$AK,MATCH(J$1,競技者csv変換!$1:$1,0),0)),"",IF(VLOOKUP($A17,競技者csv変換!$A:$AK,MATCH(J$1,競技者csv変換!$1:$1,0),0)="","",VLOOKUP($A17,競技者csv変換!$A:$AK,MATCH(J$1,競技者csv変換!$1:$1,0),0)))</f>
        <v/>
      </c>
      <c r="K17" t="str">
        <f>IF(ISERROR(VLOOKUP($A17,競技者csv変換!$A:$AK,MATCH(K$1,競技者csv変換!$1:$1,0),0)),"",IF(VLOOKUP($A17,競技者csv変換!$A:$AK,MATCH(K$1,競技者csv変換!$1:$1,0),0)="","",VLOOKUP($A17,競技者csv変換!$A:$AK,MATCH(K$1,競技者csv変換!$1:$1,0),0)))</f>
        <v/>
      </c>
      <c r="L17" t="str">
        <f>IF(ISERROR(VLOOKUP($A17,競技者csv変換!$A:$AK,MATCH(L$1,競技者csv変換!$1:$1,0),0)),"",IF(VLOOKUP($A17,競技者csv変換!$A:$AK,MATCH(L$1,競技者csv変換!$1:$1,0),0)="","",VLOOKUP($A17,競技者csv変換!$A:$AK,MATCH(L$1,競技者csv変換!$1:$1,0),0)))</f>
        <v/>
      </c>
      <c r="M17" t="str">
        <f>IF(ISERROR(VLOOKUP($A17,競技者csv変換!$A:$AK,MATCH(M$1,競技者csv変換!$1:$1,0),0)),"",IF(VLOOKUP($A17,競技者csv変換!$A:$AK,MATCH(M$1,競技者csv変換!$1:$1,0),0)="","",VLOOKUP($A17,競技者csv変換!$A:$AK,MATCH(M$1,競技者csv変換!$1:$1,0),0)))</f>
        <v/>
      </c>
      <c r="N17" t="str">
        <f>IF(ISERROR(VLOOKUP($A17,競技者csv変換!$A:$AK,MATCH(N$1,競技者csv変換!$1:$1,0),0)),"",IF(VLOOKUP($A17,競技者csv変換!$A:$AK,MATCH(N$1,競技者csv変換!$1:$1,0),0)="","",VLOOKUP($A17,競技者csv変換!$A:$AK,MATCH(N$1,競技者csv変換!$1:$1,0),0)))</f>
        <v/>
      </c>
      <c r="O17" t="str">
        <f>IF(ISERROR(VLOOKUP($A17,競技者csv変換!$A:$AK,MATCH(O$1,競技者csv変換!$1:$1,0),0)),"",IF(VLOOKUP($A17,競技者csv変換!$A:$AK,MATCH(O$1,競技者csv変換!$1:$1,0),0)="","",VLOOKUP($A17,競技者csv変換!$A:$AK,MATCH(O$1,競技者csv変換!$1:$1,0),0)))</f>
        <v/>
      </c>
      <c r="P17" t="str">
        <f>IF(ISERROR(VLOOKUP($A17,競技者csv変換!$A:$AK,MATCH(P$1,競技者csv変換!$1:$1,0),0)),"",IF(VLOOKUP($A17,競技者csv変換!$A:$AK,MATCH(P$1,競技者csv変換!$1:$1,0),0)="","",VLOOKUP($A17,競技者csv変換!$A:$AK,MATCH(P$1,競技者csv変換!$1:$1,0),0)))</f>
        <v/>
      </c>
      <c r="Q17" t="str">
        <f>IF(ISERROR(VLOOKUP($A17,競技者csv変換!$A:$AK,MATCH(Q$1,競技者csv変換!$1:$1,0),0)),"",IF(VLOOKUP($A17,競技者csv変換!$A:$AK,MATCH(Q$1,競技者csv変換!$1:$1,0),0)="","",VLOOKUP($A17,競技者csv変換!$A:$AK,MATCH(Q$1,競技者csv変換!$1:$1,0),0)))</f>
        <v/>
      </c>
      <c r="R17" t="str">
        <f>IF(ISERROR(VLOOKUP($A17,競技者csv変換!$A:$AK,MATCH(R$1,競技者csv変換!$1:$1,0),0)),"",IF(VLOOKUP($A17,競技者csv変換!$A:$AK,MATCH(R$1,競技者csv変換!$1:$1,0),0)="","",VLOOKUP($A17,競技者csv変換!$A:$AK,MATCH(R$1,競技者csv変換!$1:$1,0),0)))</f>
        <v/>
      </c>
      <c r="S17" t="str">
        <f>IF(ISERROR(VLOOKUP($A17,競技者csv変換!$A:$AK,MATCH(S$1,競技者csv変換!$1:$1,0),0)),"",IF(VLOOKUP($A17,競技者csv変換!$A:$AK,MATCH(S$1,競技者csv変換!$1:$1,0),0)="","",VLOOKUP($A17,競技者csv変換!$A:$AK,MATCH(S$1,競技者csv変換!$1:$1,0),0)))</f>
        <v/>
      </c>
      <c r="T17" t="str">
        <f>IF(ISERROR(VLOOKUP($A17,競技者csv変換!$A:$AK,MATCH(T$1,競技者csv変換!$1:$1,0),0)),"",IF(VLOOKUP($A17,競技者csv変換!$A:$AK,MATCH(T$1,競技者csv変換!$1:$1,0),0)="","",VLOOKUP($A17,競技者csv変換!$A:$AK,MATCH(T$1,競技者csv変換!$1:$1,0),0)))</f>
        <v/>
      </c>
      <c r="U17" t="str">
        <f>IF(ISERROR(VLOOKUP($A17,競技者csv変換!$A:$AK,MATCH(U$1,競技者csv変換!$1:$1,0),0)),"",IF(VLOOKUP($A17,競技者csv変換!$A:$AK,MATCH(U$1,競技者csv変換!$1:$1,0),0)="","",VLOOKUP($A17,競技者csv変換!$A:$AK,MATCH(U$1,競技者csv変換!$1:$1,0),0)))</f>
        <v/>
      </c>
      <c r="V17" t="str">
        <f>IF(ISERROR(VLOOKUP($A17,競技者csv変換!$A:$AK,MATCH(V$1,競技者csv変換!$1:$1,0),0)),"",IF(VLOOKUP($A17,競技者csv変換!$A:$AK,MATCH(V$1,競技者csv変換!$1:$1,0),0)="","",VLOOKUP($A17,競技者csv変換!$A:$AK,MATCH(V$1,競技者csv変換!$1:$1,0),0)))</f>
        <v/>
      </c>
      <c r="W17" t="str">
        <f>IF(ISERROR(VLOOKUP($A17,競技者csv変換!$A:$AK,MATCH(W$1,競技者csv変換!$1:$1,0),0)),"",IF(VLOOKUP($A17,競技者csv変換!$A:$AK,MATCH(W$1,競技者csv変換!$1:$1,0),0)="","",VLOOKUP($A17,競技者csv変換!$A:$AK,MATCH(W$1,競技者csv変換!$1:$1,0),0)))</f>
        <v/>
      </c>
      <c r="X17" t="str">
        <f>IF(ISERROR(VLOOKUP($A17,競技者csv変換!$A:$AK,MATCH(X$1,競技者csv変換!$1:$1,0),0)),"",IF(VLOOKUP($A17,競技者csv変換!$A:$AK,MATCH(X$1,競技者csv変換!$1:$1,0),0)="","",VLOOKUP($A17,競技者csv変換!$A:$AK,MATCH(X$1,競技者csv変換!$1:$1,0),0)))</f>
        <v/>
      </c>
      <c r="Y17" t="str">
        <f>IF(ISERROR(VLOOKUP($A17,競技者csv変換!$A:$AK,MATCH(Y$1,競技者csv変換!$1:$1,0),0)),"",IF(VLOOKUP($A17,競技者csv変換!$A:$AK,MATCH(Y$1,競技者csv変換!$1:$1,0),0)="","",VLOOKUP($A17,競技者csv変換!$A:$AK,MATCH(Y$1,競技者csv変換!$1:$1,0),0)))</f>
        <v/>
      </c>
      <c r="Z17" t="str">
        <f>IF(ISERROR(VLOOKUP($A17,競技者csv変換!$A:$AK,MATCH(Z$1,競技者csv変換!$1:$1,0),0)),"",IF(VLOOKUP($A17,競技者csv変換!$A:$AK,MATCH(Z$1,競技者csv変換!$1:$1,0),0)="","",VLOOKUP($A17,競技者csv変換!$A:$AK,MATCH(Z$1,競技者csv変換!$1:$1,0),0)))</f>
        <v/>
      </c>
      <c r="AA17" t="str">
        <f>IF(ISERROR(VLOOKUP($A17,競技者csv変換!$A:$AK,MATCH(AA$1,競技者csv変換!$1:$1,0),0)),"",IF(VLOOKUP($A17,競技者csv変換!$A:$AK,MATCH(AA$1,競技者csv変換!$1:$1,0),0)="","",VLOOKUP($A17,競技者csv変換!$A:$AK,MATCH(AA$1,競技者csv変換!$1:$1,0),0)))</f>
        <v/>
      </c>
      <c r="AB17" t="str">
        <f>IF(ISERROR(VLOOKUP($A17,競技者csv変換!$A:$AK,MATCH(AB$1,競技者csv変換!$1:$1,0),0)),"",IF(VLOOKUP($A17,競技者csv変換!$A:$AK,MATCH(AB$1,競技者csv変換!$1:$1,0),0)="","",VLOOKUP($A17,競技者csv変換!$A:$AK,MATCH(AB$1,競技者csv変換!$1:$1,0),0)))</f>
        <v/>
      </c>
      <c r="AC17" t="str">
        <f>IF(ISERROR(VLOOKUP($A17,競技者csv変換!$A:$AK,MATCH(AC$1,競技者csv変換!$1:$1,0),0)),"",IF(VLOOKUP($A17,競技者csv変換!$A:$AK,MATCH(AC$1,競技者csv変換!$1:$1,0),0)="","",VLOOKUP($A17,競技者csv変換!$A:$AK,MATCH(AC$1,競技者csv変換!$1:$1,0),0)))</f>
        <v/>
      </c>
      <c r="AD17" t="str">
        <f>IF(ISERROR(VLOOKUP($A17,競技者csv変換!$A:$AK,MATCH(AD$1,競技者csv変換!$1:$1,0),0)),"",IF(VLOOKUP($A17,競技者csv変換!$A:$AK,MATCH(AD$1,競技者csv変換!$1:$1,0),0)="","",VLOOKUP($A17,競技者csv変換!$A:$AK,MATCH(AD$1,競技者csv変換!$1:$1,0),0)))</f>
        <v/>
      </c>
      <c r="AE17" t="str">
        <f>IF(ISERROR(VLOOKUP($A17,競技者csv変換!$A:$AK,MATCH(AE$1,競技者csv変換!$1:$1,0),0)),"",IF(VLOOKUP($A17,競技者csv変換!$A:$AK,MATCH(AE$1,競技者csv変換!$1:$1,0),0)="","",VLOOKUP($A17,競技者csv変換!$A:$AK,MATCH(AE$1,競技者csv変換!$1:$1,0),0)))</f>
        <v/>
      </c>
      <c r="AF17" t="str">
        <f>IF(ISERROR(VLOOKUP($A17,競技者csv変換!$A:$AK,MATCH(AF$1,競技者csv変換!$1:$1,0),0)),"",IF(VLOOKUP($A17,競技者csv変換!$A:$AK,MATCH(AF$1,競技者csv変換!$1:$1,0),0)="","",VLOOKUP($A17,競技者csv変換!$A:$AK,MATCH(AF$1,競技者csv変換!$1:$1,0),0)))</f>
        <v/>
      </c>
      <c r="AG17" t="str">
        <f>IF(ISERROR(VLOOKUP($A17,競技者csv変換!$A:$AK,MATCH(AG$1,競技者csv変換!$1:$1,0),0)),"",IF(VLOOKUP($A17,競技者csv変換!$A:$AK,MATCH(AG$1,競技者csv変換!$1:$1,0),0)="","",VLOOKUP($A17,競技者csv変換!$A:$AK,MATCH(AG$1,競技者csv変換!$1:$1,0),0)))</f>
        <v/>
      </c>
      <c r="AH17" t="str">
        <f>IF(ISERROR(VLOOKUP($A17,競技者csv変換!$A:$AK,MATCH(AH$1,競技者csv変換!$1:$1,0),0)),"",IF(VLOOKUP($A17,競技者csv変換!$A:$AK,MATCH(AH$1,競技者csv変換!$1:$1,0),0)="","",VLOOKUP($A17,競技者csv変換!$A:$AK,MATCH(AH$1,競技者csv変換!$1:$1,0),0)))</f>
        <v/>
      </c>
      <c r="AI17" t="str">
        <f>IF(ISERROR(VLOOKUP($A17,競技者csv変換!$A:$AK,MATCH(AI$1,競技者csv変換!$1:$1,0),0)),"",IF(VLOOKUP($A17,競技者csv変換!$A:$AK,MATCH(AI$1,競技者csv変換!$1:$1,0),0)="","",VLOOKUP($A17,競技者csv変換!$A:$AK,MATCH(AI$1,競技者csv変換!$1:$1,0),0)))</f>
        <v/>
      </c>
      <c r="AJ17" t="str">
        <f>IF(ISERROR(VLOOKUP($A17,競技者csv変換!$A:$AK,MATCH(AJ$1,競技者csv変換!$1:$1,0),0)),"",IF(VLOOKUP($A17,競技者csv変換!$A:$AK,MATCH(AJ$1,競技者csv変換!$1:$1,0),0)="","",VLOOKUP($A17,競技者csv変換!$A:$AK,MATCH(AJ$1,競技者csv変換!$1:$1,0),0)))</f>
        <v/>
      </c>
      <c r="AK17" t="str">
        <f>IF(ISERROR(VLOOKUP($A17,競技者csv変換!$A:$AK,MATCH(AK$1,競技者csv変換!$1:$1,0),0)),"",IF(VLOOKUP($A17,競技者csv変換!$A:$AK,MATCH(AK$1,競技者csv変換!$1:$1,0),0)="","",VLOOKUP($A17,競技者csv変換!$A:$AK,MATCH(AK$1,競技者csv変換!$1:$1,0),0)))</f>
        <v/>
      </c>
    </row>
    <row r="18" spans="1:37" x14ac:dyDescent="0.65">
      <c r="A18" t="str">
        <f t="shared" si="0"/>
        <v/>
      </c>
      <c r="B18" t="str">
        <f>IF(ISERROR(VLOOKUP($A18,競技者csv変換!$A:$AK,MATCH(B$1,競技者csv変換!$1:$1,0),0)),"",IF(VLOOKUP($A18,競技者csv変換!$A:$AK,MATCH(B$1,競技者csv変換!$1:$1,0),0)="","",VLOOKUP($A18,競技者csv変換!$A:$AK,MATCH(B$1,競技者csv変換!$1:$1,0),0)))</f>
        <v/>
      </c>
      <c r="C18" t="str">
        <f>IF(ISERROR(VLOOKUP($A18,競技者csv変換!$A:$AK,MATCH(C$1,競技者csv変換!$1:$1,0),0)),"",IF(VLOOKUP($A18,競技者csv変換!$A:$AK,MATCH(C$1,競技者csv変換!$1:$1,0),0)="","",VLOOKUP($A18,競技者csv変換!$A:$AK,MATCH(C$1,競技者csv変換!$1:$1,0),0)))</f>
        <v/>
      </c>
      <c r="D18" t="str">
        <f>IF(ISERROR(VLOOKUP($A18,競技者csv変換!$A:$AK,MATCH(D$1,競技者csv変換!$1:$1,0),0)),"",IF(VLOOKUP($A18,競技者csv変換!$A:$AK,MATCH(D$1,競技者csv変換!$1:$1,0),0)="","",VLOOKUP($A18,競技者csv変換!$A:$AK,MATCH(D$1,競技者csv変換!$1:$1,0),0)))</f>
        <v/>
      </c>
      <c r="E18" t="str">
        <f>IF(ISERROR(VLOOKUP($A18,競技者csv変換!$A:$AK,MATCH(E$1,競技者csv変換!$1:$1,0),0)),"",IF(VLOOKUP($A18,競技者csv変換!$A:$AK,MATCH(E$1,競技者csv変換!$1:$1,0),0)="","",VLOOKUP($A18,競技者csv変換!$A:$AK,MATCH(E$1,競技者csv変換!$1:$1,0),0)))</f>
        <v/>
      </c>
      <c r="F18" t="str">
        <f>IF(ISERROR(VLOOKUP($A18,競技者csv変換!$A:$AK,MATCH(F$1,競技者csv変換!$1:$1,0),0)),"",IF(VLOOKUP($A18,競技者csv変換!$A:$AK,MATCH(F$1,競技者csv変換!$1:$1,0),0)="","",VLOOKUP($A18,競技者csv変換!$A:$AK,MATCH(F$1,競技者csv変換!$1:$1,0),0)))</f>
        <v/>
      </c>
      <c r="G18" t="str">
        <f>IF(ISERROR(VLOOKUP($A18,競技者csv変換!$A:$AK,MATCH(G$1,競技者csv変換!$1:$1,0),0)),"",IF(VLOOKUP($A18,競技者csv変換!$A:$AK,MATCH(G$1,競技者csv変換!$1:$1,0),0)="","",VLOOKUP($A18,競技者csv変換!$A:$AK,MATCH(G$1,競技者csv変換!$1:$1,0),0)))</f>
        <v/>
      </c>
      <c r="H18" t="str">
        <f>IF(ISERROR(VLOOKUP($A18,競技者csv変換!$A:$AK,MATCH(H$1,競技者csv変換!$1:$1,0),0)),"",IF(VLOOKUP($A18,競技者csv変換!$A:$AK,MATCH(H$1,競技者csv変換!$1:$1,0),0)="","",VLOOKUP($A18,競技者csv変換!$A:$AK,MATCH(H$1,競技者csv変換!$1:$1,0),0)))</f>
        <v/>
      </c>
      <c r="I18" t="str">
        <f>IF(ISERROR(VLOOKUP($A18,競技者csv変換!$A:$AK,MATCH(I$1,競技者csv変換!$1:$1,0),0)),"",IF(VLOOKUP($A18,競技者csv変換!$A:$AK,MATCH(I$1,競技者csv変換!$1:$1,0),0)="","",VLOOKUP($A18,競技者csv変換!$A:$AK,MATCH(I$1,競技者csv変換!$1:$1,0),0)))</f>
        <v/>
      </c>
      <c r="J18" t="str">
        <f>IF(ISERROR(VLOOKUP($A18,競技者csv変換!$A:$AK,MATCH(J$1,競技者csv変換!$1:$1,0),0)),"",IF(VLOOKUP($A18,競技者csv変換!$A:$AK,MATCH(J$1,競技者csv変換!$1:$1,0),0)="","",VLOOKUP($A18,競技者csv変換!$A:$AK,MATCH(J$1,競技者csv変換!$1:$1,0),0)))</f>
        <v/>
      </c>
      <c r="K18" t="str">
        <f>IF(ISERROR(VLOOKUP($A18,競技者csv変換!$A:$AK,MATCH(K$1,競技者csv変換!$1:$1,0),0)),"",IF(VLOOKUP($A18,競技者csv変換!$A:$AK,MATCH(K$1,競技者csv変換!$1:$1,0),0)="","",VLOOKUP($A18,競技者csv変換!$A:$AK,MATCH(K$1,競技者csv変換!$1:$1,0),0)))</f>
        <v/>
      </c>
      <c r="L18" t="str">
        <f>IF(ISERROR(VLOOKUP($A18,競技者csv変換!$A:$AK,MATCH(L$1,競技者csv変換!$1:$1,0),0)),"",IF(VLOOKUP($A18,競技者csv変換!$A:$AK,MATCH(L$1,競技者csv変換!$1:$1,0),0)="","",VLOOKUP($A18,競技者csv変換!$A:$AK,MATCH(L$1,競技者csv変換!$1:$1,0),0)))</f>
        <v/>
      </c>
      <c r="M18" t="str">
        <f>IF(ISERROR(VLOOKUP($A18,競技者csv変換!$A:$AK,MATCH(M$1,競技者csv変換!$1:$1,0),0)),"",IF(VLOOKUP($A18,競技者csv変換!$A:$AK,MATCH(M$1,競技者csv変換!$1:$1,0),0)="","",VLOOKUP($A18,競技者csv変換!$A:$AK,MATCH(M$1,競技者csv変換!$1:$1,0),0)))</f>
        <v/>
      </c>
      <c r="N18" t="str">
        <f>IF(ISERROR(VLOOKUP($A18,競技者csv変換!$A:$AK,MATCH(N$1,競技者csv変換!$1:$1,0),0)),"",IF(VLOOKUP($A18,競技者csv変換!$A:$AK,MATCH(N$1,競技者csv変換!$1:$1,0),0)="","",VLOOKUP($A18,競技者csv変換!$A:$AK,MATCH(N$1,競技者csv変換!$1:$1,0),0)))</f>
        <v/>
      </c>
      <c r="O18" t="str">
        <f>IF(ISERROR(VLOOKUP($A18,競技者csv変換!$A:$AK,MATCH(O$1,競技者csv変換!$1:$1,0),0)),"",IF(VLOOKUP($A18,競技者csv変換!$A:$AK,MATCH(O$1,競技者csv変換!$1:$1,0),0)="","",VLOOKUP($A18,競技者csv変換!$A:$AK,MATCH(O$1,競技者csv変換!$1:$1,0),0)))</f>
        <v/>
      </c>
      <c r="P18" t="str">
        <f>IF(ISERROR(VLOOKUP($A18,競技者csv変換!$A:$AK,MATCH(P$1,競技者csv変換!$1:$1,0),0)),"",IF(VLOOKUP($A18,競技者csv変換!$A:$AK,MATCH(P$1,競技者csv変換!$1:$1,0),0)="","",VLOOKUP($A18,競技者csv変換!$A:$AK,MATCH(P$1,競技者csv変換!$1:$1,0),0)))</f>
        <v/>
      </c>
      <c r="Q18" t="str">
        <f>IF(ISERROR(VLOOKUP($A18,競技者csv変換!$A:$AK,MATCH(Q$1,競技者csv変換!$1:$1,0),0)),"",IF(VLOOKUP($A18,競技者csv変換!$A:$AK,MATCH(Q$1,競技者csv変換!$1:$1,0),0)="","",VLOOKUP($A18,競技者csv変換!$A:$AK,MATCH(Q$1,競技者csv変換!$1:$1,0),0)))</f>
        <v/>
      </c>
      <c r="R18" t="str">
        <f>IF(ISERROR(VLOOKUP($A18,競技者csv変換!$A:$AK,MATCH(R$1,競技者csv変換!$1:$1,0),0)),"",IF(VLOOKUP($A18,競技者csv変換!$A:$AK,MATCH(R$1,競技者csv変換!$1:$1,0),0)="","",VLOOKUP($A18,競技者csv変換!$A:$AK,MATCH(R$1,競技者csv変換!$1:$1,0),0)))</f>
        <v/>
      </c>
      <c r="S18" t="str">
        <f>IF(ISERROR(VLOOKUP($A18,競技者csv変換!$A:$AK,MATCH(S$1,競技者csv変換!$1:$1,0),0)),"",IF(VLOOKUP($A18,競技者csv変換!$A:$AK,MATCH(S$1,競技者csv変換!$1:$1,0),0)="","",VLOOKUP($A18,競技者csv変換!$A:$AK,MATCH(S$1,競技者csv変換!$1:$1,0),0)))</f>
        <v/>
      </c>
      <c r="T18" t="str">
        <f>IF(ISERROR(VLOOKUP($A18,競技者csv変換!$A:$AK,MATCH(T$1,競技者csv変換!$1:$1,0),0)),"",IF(VLOOKUP($A18,競技者csv変換!$A:$AK,MATCH(T$1,競技者csv変換!$1:$1,0),0)="","",VLOOKUP($A18,競技者csv変換!$A:$AK,MATCH(T$1,競技者csv変換!$1:$1,0),0)))</f>
        <v/>
      </c>
      <c r="U18" t="str">
        <f>IF(ISERROR(VLOOKUP($A18,競技者csv変換!$A:$AK,MATCH(U$1,競技者csv変換!$1:$1,0),0)),"",IF(VLOOKUP($A18,競技者csv変換!$A:$AK,MATCH(U$1,競技者csv変換!$1:$1,0),0)="","",VLOOKUP($A18,競技者csv変換!$A:$AK,MATCH(U$1,競技者csv変換!$1:$1,0),0)))</f>
        <v/>
      </c>
      <c r="V18" t="str">
        <f>IF(ISERROR(VLOOKUP($A18,競技者csv変換!$A:$AK,MATCH(V$1,競技者csv変換!$1:$1,0),0)),"",IF(VLOOKUP($A18,競技者csv変換!$A:$AK,MATCH(V$1,競技者csv変換!$1:$1,0),0)="","",VLOOKUP($A18,競技者csv変換!$A:$AK,MATCH(V$1,競技者csv変換!$1:$1,0),0)))</f>
        <v/>
      </c>
      <c r="W18" t="str">
        <f>IF(ISERROR(VLOOKUP($A18,競技者csv変換!$A:$AK,MATCH(W$1,競技者csv変換!$1:$1,0),0)),"",IF(VLOOKUP($A18,競技者csv変換!$A:$AK,MATCH(W$1,競技者csv変換!$1:$1,0),0)="","",VLOOKUP($A18,競技者csv変換!$A:$AK,MATCH(W$1,競技者csv変換!$1:$1,0),0)))</f>
        <v/>
      </c>
      <c r="X18" t="str">
        <f>IF(ISERROR(VLOOKUP($A18,競技者csv変換!$A:$AK,MATCH(X$1,競技者csv変換!$1:$1,0),0)),"",IF(VLOOKUP($A18,競技者csv変換!$A:$AK,MATCH(X$1,競技者csv変換!$1:$1,0),0)="","",VLOOKUP($A18,競技者csv変換!$A:$AK,MATCH(X$1,競技者csv変換!$1:$1,0),0)))</f>
        <v/>
      </c>
      <c r="Y18" t="str">
        <f>IF(ISERROR(VLOOKUP($A18,競技者csv変換!$A:$AK,MATCH(Y$1,競技者csv変換!$1:$1,0),0)),"",IF(VLOOKUP($A18,競技者csv変換!$A:$AK,MATCH(Y$1,競技者csv変換!$1:$1,0),0)="","",VLOOKUP($A18,競技者csv変換!$A:$AK,MATCH(Y$1,競技者csv変換!$1:$1,0),0)))</f>
        <v/>
      </c>
      <c r="Z18" t="str">
        <f>IF(ISERROR(VLOOKUP($A18,競技者csv変換!$A:$AK,MATCH(Z$1,競技者csv変換!$1:$1,0),0)),"",IF(VLOOKUP($A18,競技者csv変換!$A:$AK,MATCH(Z$1,競技者csv変換!$1:$1,0),0)="","",VLOOKUP($A18,競技者csv変換!$A:$AK,MATCH(Z$1,競技者csv変換!$1:$1,0),0)))</f>
        <v/>
      </c>
      <c r="AA18" t="str">
        <f>IF(ISERROR(VLOOKUP($A18,競技者csv変換!$A:$AK,MATCH(AA$1,競技者csv変換!$1:$1,0),0)),"",IF(VLOOKUP($A18,競技者csv変換!$A:$AK,MATCH(AA$1,競技者csv変換!$1:$1,0),0)="","",VLOOKUP($A18,競技者csv変換!$A:$AK,MATCH(AA$1,競技者csv変換!$1:$1,0),0)))</f>
        <v/>
      </c>
      <c r="AB18" t="str">
        <f>IF(ISERROR(VLOOKUP($A18,競技者csv変換!$A:$AK,MATCH(AB$1,競技者csv変換!$1:$1,0),0)),"",IF(VLOOKUP($A18,競技者csv変換!$A:$AK,MATCH(AB$1,競技者csv変換!$1:$1,0),0)="","",VLOOKUP($A18,競技者csv変換!$A:$AK,MATCH(AB$1,競技者csv変換!$1:$1,0),0)))</f>
        <v/>
      </c>
      <c r="AC18" t="str">
        <f>IF(ISERROR(VLOOKUP($A18,競技者csv変換!$A:$AK,MATCH(AC$1,競技者csv変換!$1:$1,0),0)),"",IF(VLOOKUP($A18,競技者csv変換!$A:$AK,MATCH(AC$1,競技者csv変換!$1:$1,0),0)="","",VLOOKUP($A18,競技者csv変換!$A:$AK,MATCH(AC$1,競技者csv変換!$1:$1,0),0)))</f>
        <v/>
      </c>
      <c r="AD18" t="str">
        <f>IF(ISERROR(VLOOKUP($A18,競技者csv変換!$A:$AK,MATCH(AD$1,競技者csv変換!$1:$1,0),0)),"",IF(VLOOKUP($A18,競技者csv変換!$A:$AK,MATCH(AD$1,競技者csv変換!$1:$1,0),0)="","",VLOOKUP($A18,競技者csv変換!$A:$AK,MATCH(AD$1,競技者csv変換!$1:$1,0),0)))</f>
        <v/>
      </c>
      <c r="AE18" t="str">
        <f>IF(ISERROR(VLOOKUP($A18,競技者csv変換!$A:$AK,MATCH(AE$1,競技者csv変換!$1:$1,0),0)),"",IF(VLOOKUP($A18,競技者csv変換!$A:$AK,MATCH(AE$1,競技者csv変換!$1:$1,0),0)="","",VLOOKUP($A18,競技者csv変換!$A:$AK,MATCH(AE$1,競技者csv変換!$1:$1,0),0)))</f>
        <v/>
      </c>
      <c r="AF18" t="str">
        <f>IF(ISERROR(VLOOKUP($A18,競技者csv変換!$A:$AK,MATCH(AF$1,競技者csv変換!$1:$1,0),0)),"",IF(VLOOKUP($A18,競技者csv変換!$A:$AK,MATCH(AF$1,競技者csv変換!$1:$1,0),0)="","",VLOOKUP($A18,競技者csv変換!$A:$AK,MATCH(AF$1,競技者csv変換!$1:$1,0),0)))</f>
        <v/>
      </c>
      <c r="AG18" t="str">
        <f>IF(ISERROR(VLOOKUP($A18,競技者csv変換!$A:$AK,MATCH(AG$1,競技者csv変換!$1:$1,0),0)),"",IF(VLOOKUP($A18,競技者csv変換!$A:$AK,MATCH(AG$1,競技者csv変換!$1:$1,0),0)="","",VLOOKUP($A18,競技者csv変換!$A:$AK,MATCH(AG$1,競技者csv変換!$1:$1,0),0)))</f>
        <v/>
      </c>
      <c r="AH18" t="str">
        <f>IF(ISERROR(VLOOKUP($A18,競技者csv変換!$A:$AK,MATCH(AH$1,競技者csv変換!$1:$1,0),0)),"",IF(VLOOKUP($A18,競技者csv変換!$A:$AK,MATCH(AH$1,競技者csv変換!$1:$1,0),0)="","",VLOOKUP($A18,競技者csv変換!$A:$AK,MATCH(AH$1,競技者csv変換!$1:$1,0),0)))</f>
        <v/>
      </c>
      <c r="AI18" t="str">
        <f>IF(ISERROR(VLOOKUP($A18,競技者csv変換!$A:$AK,MATCH(AI$1,競技者csv変換!$1:$1,0),0)),"",IF(VLOOKUP($A18,競技者csv変換!$A:$AK,MATCH(AI$1,競技者csv変換!$1:$1,0),0)="","",VLOOKUP($A18,競技者csv変換!$A:$AK,MATCH(AI$1,競技者csv変換!$1:$1,0),0)))</f>
        <v/>
      </c>
      <c r="AJ18" t="str">
        <f>IF(ISERROR(VLOOKUP($A18,競技者csv変換!$A:$AK,MATCH(AJ$1,競技者csv変換!$1:$1,0),0)),"",IF(VLOOKUP($A18,競技者csv変換!$A:$AK,MATCH(AJ$1,競技者csv変換!$1:$1,0),0)="","",VLOOKUP($A18,競技者csv変換!$A:$AK,MATCH(AJ$1,競技者csv変換!$1:$1,0),0)))</f>
        <v/>
      </c>
      <c r="AK18" t="str">
        <f>IF(ISERROR(VLOOKUP($A18,競技者csv変換!$A:$AK,MATCH(AK$1,競技者csv変換!$1:$1,0),0)),"",IF(VLOOKUP($A18,競技者csv変換!$A:$AK,MATCH(AK$1,競技者csv変換!$1:$1,0),0)="","",VLOOKUP($A18,競技者csv変換!$A:$AK,MATCH(AK$1,競技者csv変換!$1:$1,0),0)))</f>
        <v/>
      </c>
    </row>
    <row r="19" spans="1:37" x14ac:dyDescent="0.65">
      <c r="A19" t="str">
        <f t="shared" si="0"/>
        <v/>
      </c>
      <c r="B19" t="str">
        <f>IF(ISERROR(VLOOKUP($A19,競技者csv変換!$A:$AK,MATCH(B$1,競技者csv変換!$1:$1,0),0)),"",IF(VLOOKUP($A19,競技者csv変換!$A:$AK,MATCH(B$1,競技者csv変換!$1:$1,0),0)="","",VLOOKUP($A19,競技者csv変換!$A:$AK,MATCH(B$1,競技者csv変換!$1:$1,0),0)))</f>
        <v/>
      </c>
      <c r="C19" t="str">
        <f>IF(ISERROR(VLOOKUP($A19,競技者csv変換!$A:$AK,MATCH(C$1,競技者csv変換!$1:$1,0),0)),"",IF(VLOOKUP($A19,競技者csv変換!$A:$AK,MATCH(C$1,競技者csv変換!$1:$1,0),0)="","",VLOOKUP($A19,競技者csv変換!$A:$AK,MATCH(C$1,競技者csv変換!$1:$1,0),0)))</f>
        <v/>
      </c>
      <c r="D19" t="str">
        <f>IF(ISERROR(VLOOKUP($A19,競技者csv変換!$A:$AK,MATCH(D$1,競技者csv変換!$1:$1,0),0)),"",IF(VLOOKUP($A19,競技者csv変換!$A:$AK,MATCH(D$1,競技者csv変換!$1:$1,0),0)="","",VLOOKUP($A19,競技者csv変換!$A:$AK,MATCH(D$1,競技者csv変換!$1:$1,0),0)))</f>
        <v/>
      </c>
      <c r="E19" t="str">
        <f>IF(ISERROR(VLOOKUP($A19,競技者csv変換!$A:$AK,MATCH(E$1,競技者csv変換!$1:$1,0),0)),"",IF(VLOOKUP($A19,競技者csv変換!$A:$AK,MATCH(E$1,競技者csv変換!$1:$1,0),0)="","",VLOOKUP($A19,競技者csv変換!$A:$AK,MATCH(E$1,競技者csv変換!$1:$1,0),0)))</f>
        <v/>
      </c>
      <c r="F19" t="str">
        <f>IF(ISERROR(VLOOKUP($A19,競技者csv変換!$A:$AK,MATCH(F$1,競技者csv変換!$1:$1,0),0)),"",IF(VLOOKUP($A19,競技者csv変換!$A:$AK,MATCH(F$1,競技者csv変換!$1:$1,0),0)="","",VLOOKUP($A19,競技者csv変換!$A:$AK,MATCH(F$1,競技者csv変換!$1:$1,0),0)))</f>
        <v/>
      </c>
      <c r="G19" t="str">
        <f>IF(ISERROR(VLOOKUP($A19,競技者csv変換!$A:$AK,MATCH(G$1,競技者csv変換!$1:$1,0),0)),"",IF(VLOOKUP($A19,競技者csv変換!$A:$AK,MATCH(G$1,競技者csv変換!$1:$1,0),0)="","",VLOOKUP($A19,競技者csv変換!$A:$AK,MATCH(G$1,競技者csv変換!$1:$1,0),0)))</f>
        <v/>
      </c>
      <c r="H19" t="str">
        <f>IF(ISERROR(VLOOKUP($A19,競技者csv変換!$A:$AK,MATCH(H$1,競技者csv変換!$1:$1,0),0)),"",IF(VLOOKUP($A19,競技者csv変換!$A:$AK,MATCH(H$1,競技者csv変換!$1:$1,0),0)="","",VLOOKUP($A19,競技者csv変換!$A:$AK,MATCH(H$1,競技者csv変換!$1:$1,0),0)))</f>
        <v/>
      </c>
      <c r="I19" t="str">
        <f>IF(ISERROR(VLOOKUP($A19,競技者csv変換!$A:$AK,MATCH(I$1,競技者csv変換!$1:$1,0),0)),"",IF(VLOOKUP($A19,競技者csv変換!$A:$AK,MATCH(I$1,競技者csv変換!$1:$1,0),0)="","",VLOOKUP($A19,競技者csv変換!$A:$AK,MATCH(I$1,競技者csv変換!$1:$1,0),0)))</f>
        <v/>
      </c>
      <c r="J19" t="str">
        <f>IF(ISERROR(VLOOKUP($A19,競技者csv変換!$A:$AK,MATCH(J$1,競技者csv変換!$1:$1,0),0)),"",IF(VLOOKUP($A19,競技者csv変換!$A:$AK,MATCH(J$1,競技者csv変換!$1:$1,0),0)="","",VLOOKUP($A19,競技者csv変換!$A:$AK,MATCH(J$1,競技者csv変換!$1:$1,0),0)))</f>
        <v/>
      </c>
      <c r="K19" t="str">
        <f>IF(ISERROR(VLOOKUP($A19,競技者csv変換!$A:$AK,MATCH(K$1,競技者csv変換!$1:$1,0),0)),"",IF(VLOOKUP($A19,競技者csv変換!$A:$AK,MATCH(K$1,競技者csv変換!$1:$1,0),0)="","",VLOOKUP($A19,競技者csv変換!$A:$AK,MATCH(K$1,競技者csv変換!$1:$1,0),0)))</f>
        <v/>
      </c>
      <c r="L19" t="str">
        <f>IF(ISERROR(VLOOKUP($A19,競技者csv変換!$A:$AK,MATCH(L$1,競技者csv変換!$1:$1,0),0)),"",IF(VLOOKUP($A19,競技者csv変換!$A:$AK,MATCH(L$1,競技者csv変換!$1:$1,0),0)="","",VLOOKUP($A19,競技者csv変換!$A:$AK,MATCH(L$1,競技者csv変換!$1:$1,0),0)))</f>
        <v/>
      </c>
      <c r="M19" t="str">
        <f>IF(ISERROR(VLOOKUP($A19,競技者csv変換!$A:$AK,MATCH(M$1,競技者csv変換!$1:$1,0),0)),"",IF(VLOOKUP($A19,競技者csv変換!$A:$AK,MATCH(M$1,競技者csv変換!$1:$1,0),0)="","",VLOOKUP($A19,競技者csv変換!$A:$AK,MATCH(M$1,競技者csv変換!$1:$1,0),0)))</f>
        <v/>
      </c>
      <c r="N19" t="str">
        <f>IF(ISERROR(VLOOKUP($A19,競技者csv変換!$A:$AK,MATCH(N$1,競技者csv変換!$1:$1,0),0)),"",IF(VLOOKUP($A19,競技者csv変換!$A:$AK,MATCH(N$1,競技者csv変換!$1:$1,0),0)="","",VLOOKUP($A19,競技者csv変換!$A:$AK,MATCH(N$1,競技者csv変換!$1:$1,0),0)))</f>
        <v/>
      </c>
      <c r="O19" t="str">
        <f>IF(ISERROR(VLOOKUP($A19,競技者csv変換!$A:$AK,MATCH(O$1,競技者csv変換!$1:$1,0),0)),"",IF(VLOOKUP($A19,競技者csv変換!$A:$AK,MATCH(O$1,競技者csv変換!$1:$1,0),0)="","",VLOOKUP($A19,競技者csv変換!$A:$AK,MATCH(O$1,競技者csv変換!$1:$1,0),0)))</f>
        <v/>
      </c>
      <c r="P19" t="str">
        <f>IF(ISERROR(VLOOKUP($A19,競技者csv変換!$A:$AK,MATCH(P$1,競技者csv変換!$1:$1,0),0)),"",IF(VLOOKUP($A19,競技者csv変換!$A:$AK,MATCH(P$1,競技者csv変換!$1:$1,0),0)="","",VLOOKUP($A19,競技者csv変換!$A:$AK,MATCH(P$1,競技者csv変換!$1:$1,0),0)))</f>
        <v/>
      </c>
      <c r="Q19" t="str">
        <f>IF(ISERROR(VLOOKUP($A19,競技者csv変換!$A:$AK,MATCH(Q$1,競技者csv変換!$1:$1,0),0)),"",IF(VLOOKUP($A19,競技者csv変換!$A:$AK,MATCH(Q$1,競技者csv変換!$1:$1,0),0)="","",VLOOKUP($A19,競技者csv変換!$A:$AK,MATCH(Q$1,競技者csv変換!$1:$1,0),0)))</f>
        <v/>
      </c>
      <c r="R19" t="str">
        <f>IF(ISERROR(VLOOKUP($A19,競技者csv変換!$A:$AK,MATCH(R$1,競技者csv変換!$1:$1,0),0)),"",IF(VLOOKUP($A19,競技者csv変換!$A:$AK,MATCH(R$1,競技者csv変換!$1:$1,0),0)="","",VLOOKUP($A19,競技者csv変換!$A:$AK,MATCH(R$1,競技者csv変換!$1:$1,0),0)))</f>
        <v/>
      </c>
      <c r="S19" t="str">
        <f>IF(ISERROR(VLOOKUP($A19,競技者csv変換!$A:$AK,MATCH(S$1,競技者csv変換!$1:$1,0),0)),"",IF(VLOOKUP($A19,競技者csv変換!$A:$AK,MATCH(S$1,競技者csv変換!$1:$1,0),0)="","",VLOOKUP($A19,競技者csv変換!$A:$AK,MATCH(S$1,競技者csv変換!$1:$1,0),0)))</f>
        <v/>
      </c>
      <c r="T19" t="str">
        <f>IF(ISERROR(VLOOKUP($A19,競技者csv変換!$A:$AK,MATCH(T$1,競技者csv変換!$1:$1,0),0)),"",IF(VLOOKUP($A19,競技者csv変換!$A:$AK,MATCH(T$1,競技者csv変換!$1:$1,0),0)="","",VLOOKUP($A19,競技者csv変換!$A:$AK,MATCH(T$1,競技者csv変換!$1:$1,0),0)))</f>
        <v/>
      </c>
      <c r="U19" t="str">
        <f>IF(ISERROR(VLOOKUP($A19,競技者csv変換!$A:$AK,MATCH(U$1,競技者csv変換!$1:$1,0),0)),"",IF(VLOOKUP($A19,競技者csv変換!$A:$AK,MATCH(U$1,競技者csv変換!$1:$1,0),0)="","",VLOOKUP($A19,競技者csv変換!$A:$AK,MATCH(U$1,競技者csv変換!$1:$1,0),0)))</f>
        <v/>
      </c>
      <c r="V19" t="str">
        <f>IF(ISERROR(VLOOKUP($A19,競技者csv変換!$A:$AK,MATCH(V$1,競技者csv変換!$1:$1,0),0)),"",IF(VLOOKUP($A19,競技者csv変換!$A:$AK,MATCH(V$1,競技者csv変換!$1:$1,0),0)="","",VLOOKUP($A19,競技者csv変換!$A:$AK,MATCH(V$1,競技者csv変換!$1:$1,0),0)))</f>
        <v/>
      </c>
      <c r="W19" t="str">
        <f>IF(ISERROR(VLOOKUP($A19,競技者csv変換!$A:$AK,MATCH(W$1,競技者csv変換!$1:$1,0),0)),"",IF(VLOOKUP($A19,競技者csv変換!$A:$AK,MATCH(W$1,競技者csv変換!$1:$1,0),0)="","",VLOOKUP($A19,競技者csv変換!$A:$AK,MATCH(W$1,競技者csv変換!$1:$1,0),0)))</f>
        <v/>
      </c>
      <c r="X19" t="str">
        <f>IF(ISERROR(VLOOKUP($A19,競技者csv変換!$A:$AK,MATCH(X$1,競技者csv変換!$1:$1,0),0)),"",IF(VLOOKUP($A19,競技者csv変換!$A:$AK,MATCH(X$1,競技者csv変換!$1:$1,0),0)="","",VLOOKUP($A19,競技者csv変換!$A:$AK,MATCH(X$1,競技者csv変換!$1:$1,0),0)))</f>
        <v/>
      </c>
      <c r="Y19" t="str">
        <f>IF(ISERROR(VLOOKUP($A19,競技者csv変換!$A:$AK,MATCH(Y$1,競技者csv変換!$1:$1,0),0)),"",IF(VLOOKUP($A19,競技者csv変換!$A:$AK,MATCH(Y$1,競技者csv変換!$1:$1,0),0)="","",VLOOKUP($A19,競技者csv変換!$A:$AK,MATCH(Y$1,競技者csv変換!$1:$1,0),0)))</f>
        <v/>
      </c>
      <c r="Z19" t="str">
        <f>IF(ISERROR(VLOOKUP($A19,競技者csv変換!$A:$AK,MATCH(Z$1,競技者csv変換!$1:$1,0),0)),"",IF(VLOOKUP($A19,競技者csv変換!$A:$AK,MATCH(Z$1,競技者csv変換!$1:$1,0),0)="","",VLOOKUP($A19,競技者csv変換!$A:$AK,MATCH(Z$1,競技者csv変換!$1:$1,0),0)))</f>
        <v/>
      </c>
      <c r="AA19" t="str">
        <f>IF(ISERROR(VLOOKUP($A19,競技者csv変換!$A:$AK,MATCH(AA$1,競技者csv変換!$1:$1,0),0)),"",IF(VLOOKUP($A19,競技者csv変換!$A:$AK,MATCH(AA$1,競技者csv変換!$1:$1,0),0)="","",VLOOKUP($A19,競技者csv変換!$A:$AK,MATCH(AA$1,競技者csv変換!$1:$1,0),0)))</f>
        <v/>
      </c>
      <c r="AB19" t="str">
        <f>IF(ISERROR(VLOOKUP($A19,競技者csv変換!$A:$AK,MATCH(AB$1,競技者csv変換!$1:$1,0),0)),"",IF(VLOOKUP($A19,競技者csv変換!$A:$AK,MATCH(AB$1,競技者csv変換!$1:$1,0),0)="","",VLOOKUP($A19,競技者csv変換!$A:$AK,MATCH(AB$1,競技者csv変換!$1:$1,0),0)))</f>
        <v/>
      </c>
      <c r="AC19" t="str">
        <f>IF(ISERROR(VLOOKUP($A19,競技者csv変換!$A:$AK,MATCH(AC$1,競技者csv変換!$1:$1,0),0)),"",IF(VLOOKUP($A19,競技者csv変換!$A:$AK,MATCH(AC$1,競技者csv変換!$1:$1,0),0)="","",VLOOKUP($A19,競技者csv変換!$A:$AK,MATCH(AC$1,競技者csv変換!$1:$1,0),0)))</f>
        <v/>
      </c>
      <c r="AD19" t="str">
        <f>IF(ISERROR(VLOOKUP($A19,競技者csv変換!$A:$AK,MATCH(AD$1,競技者csv変換!$1:$1,0),0)),"",IF(VLOOKUP($A19,競技者csv変換!$A:$AK,MATCH(AD$1,競技者csv変換!$1:$1,0),0)="","",VLOOKUP($A19,競技者csv変換!$A:$AK,MATCH(AD$1,競技者csv変換!$1:$1,0),0)))</f>
        <v/>
      </c>
      <c r="AE19" t="str">
        <f>IF(ISERROR(VLOOKUP($A19,競技者csv変換!$A:$AK,MATCH(AE$1,競技者csv変換!$1:$1,0),0)),"",IF(VLOOKUP($A19,競技者csv変換!$A:$AK,MATCH(AE$1,競技者csv変換!$1:$1,0),0)="","",VLOOKUP($A19,競技者csv変換!$A:$AK,MATCH(AE$1,競技者csv変換!$1:$1,0),0)))</f>
        <v/>
      </c>
      <c r="AF19" t="str">
        <f>IF(ISERROR(VLOOKUP($A19,競技者csv変換!$A:$AK,MATCH(AF$1,競技者csv変換!$1:$1,0),0)),"",IF(VLOOKUP($A19,競技者csv変換!$A:$AK,MATCH(AF$1,競技者csv変換!$1:$1,0),0)="","",VLOOKUP($A19,競技者csv変換!$A:$AK,MATCH(AF$1,競技者csv変換!$1:$1,0),0)))</f>
        <v/>
      </c>
      <c r="AG19" t="str">
        <f>IF(ISERROR(VLOOKUP($A19,競技者csv変換!$A:$AK,MATCH(AG$1,競技者csv変換!$1:$1,0),0)),"",IF(VLOOKUP($A19,競技者csv変換!$A:$AK,MATCH(AG$1,競技者csv変換!$1:$1,0),0)="","",VLOOKUP($A19,競技者csv変換!$A:$AK,MATCH(AG$1,競技者csv変換!$1:$1,0),0)))</f>
        <v/>
      </c>
      <c r="AH19" t="str">
        <f>IF(ISERROR(VLOOKUP($A19,競技者csv変換!$A:$AK,MATCH(AH$1,競技者csv変換!$1:$1,0),0)),"",IF(VLOOKUP($A19,競技者csv変換!$A:$AK,MATCH(AH$1,競技者csv変換!$1:$1,0),0)="","",VLOOKUP($A19,競技者csv変換!$A:$AK,MATCH(AH$1,競技者csv変換!$1:$1,0),0)))</f>
        <v/>
      </c>
      <c r="AI19" t="str">
        <f>IF(ISERROR(VLOOKUP($A19,競技者csv変換!$A:$AK,MATCH(AI$1,競技者csv変換!$1:$1,0),0)),"",IF(VLOOKUP($A19,競技者csv変換!$A:$AK,MATCH(AI$1,競技者csv変換!$1:$1,0),0)="","",VLOOKUP($A19,競技者csv変換!$A:$AK,MATCH(AI$1,競技者csv変換!$1:$1,0),0)))</f>
        <v/>
      </c>
      <c r="AJ19" t="str">
        <f>IF(ISERROR(VLOOKUP($A19,競技者csv変換!$A:$AK,MATCH(AJ$1,競技者csv変換!$1:$1,0),0)),"",IF(VLOOKUP($A19,競技者csv変換!$A:$AK,MATCH(AJ$1,競技者csv変換!$1:$1,0),0)="","",VLOOKUP($A19,競技者csv変換!$A:$AK,MATCH(AJ$1,競技者csv変換!$1:$1,0),0)))</f>
        <v/>
      </c>
      <c r="AK19" t="str">
        <f>IF(ISERROR(VLOOKUP($A19,競技者csv変換!$A:$AK,MATCH(AK$1,競技者csv変換!$1:$1,0),0)),"",IF(VLOOKUP($A19,競技者csv変換!$A:$AK,MATCH(AK$1,競技者csv変換!$1:$1,0),0)="","",VLOOKUP($A19,競技者csv変換!$A:$AK,MATCH(AK$1,競技者csv変換!$1:$1,0),0)))</f>
        <v/>
      </c>
    </row>
    <row r="20" spans="1:37" x14ac:dyDescent="0.65">
      <c r="A20" t="str">
        <f t="shared" si="0"/>
        <v/>
      </c>
      <c r="B20" t="str">
        <f>IF(ISERROR(VLOOKUP($A20,競技者csv変換!$A:$AK,MATCH(B$1,競技者csv変換!$1:$1,0),0)),"",IF(VLOOKUP($A20,競技者csv変換!$A:$AK,MATCH(B$1,競技者csv変換!$1:$1,0),0)="","",VLOOKUP($A20,競技者csv変換!$A:$AK,MATCH(B$1,競技者csv変換!$1:$1,0),0)))</f>
        <v/>
      </c>
      <c r="C20" t="str">
        <f>IF(ISERROR(VLOOKUP($A20,競技者csv変換!$A:$AK,MATCH(C$1,競技者csv変換!$1:$1,0),0)),"",IF(VLOOKUP($A20,競技者csv変換!$A:$AK,MATCH(C$1,競技者csv変換!$1:$1,0),0)="","",VLOOKUP($A20,競技者csv変換!$A:$AK,MATCH(C$1,競技者csv変換!$1:$1,0),0)))</f>
        <v/>
      </c>
      <c r="D20" t="str">
        <f>IF(ISERROR(VLOOKUP($A20,競技者csv変換!$A:$AK,MATCH(D$1,競技者csv変換!$1:$1,0),0)),"",IF(VLOOKUP($A20,競技者csv変換!$A:$AK,MATCH(D$1,競技者csv変換!$1:$1,0),0)="","",VLOOKUP($A20,競技者csv変換!$A:$AK,MATCH(D$1,競技者csv変換!$1:$1,0),0)))</f>
        <v/>
      </c>
      <c r="E20" t="str">
        <f>IF(ISERROR(VLOOKUP($A20,競技者csv変換!$A:$AK,MATCH(E$1,競技者csv変換!$1:$1,0),0)),"",IF(VLOOKUP($A20,競技者csv変換!$A:$AK,MATCH(E$1,競技者csv変換!$1:$1,0),0)="","",VLOOKUP($A20,競技者csv変換!$A:$AK,MATCH(E$1,競技者csv変換!$1:$1,0),0)))</f>
        <v/>
      </c>
      <c r="F20" t="str">
        <f>IF(ISERROR(VLOOKUP($A20,競技者csv変換!$A:$AK,MATCH(F$1,競技者csv変換!$1:$1,0),0)),"",IF(VLOOKUP($A20,競技者csv変換!$A:$AK,MATCH(F$1,競技者csv変換!$1:$1,0),0)="","",VLOOKUP($A20,競技者csv変換!$A:$AK,MATCH(F$1,競技者csv変換!$1:$1,0),0)))</f>
        <v/>
      </c>
      <c r="G20" t="str">
        <f>IF(ISERROR(VLOOKUP($A20,競技者csv変換!$A:$AK,MATCH(G$1,競技者csv変換!$1:$1,0),0)),"",IF(VLOOKUP($A20,競技者csv変換!$A:$AK,MATCH(G$1,競技者csv変換!$1:$1,0),0)="","",VLOOKUP($A20,競技者csv変換!$A:$AK,MATCH(G$1,競技者csv変換!$1:$1,0),0)))</f>
        <v/>
      </c>
      <c r="H20" t="str">
        <f>IF(ISERROR(VLOOKUP($A20,競技者csv変換!$A:$AK,MATCH(H$1,競技者csv変換!$1:$1,0),0)),"",IF(VLOOKUP($A20,競技者csv変換!$A:$AK,MATCH(H$1,競技者csv変換!$1:$1,0),0)="","",VLOOKUP($A20,競技者csv変換!$A:$AK,MATCH(H$1,競技者csv変換!$1:$1,0),0)))</f>
        <v/>
      </c>
      <c r="I20" t="str">
        <f>IF(ISERROR(VLOOKUP($A20,競技者csv変換!$A:$AK,MATCH(I$1,競技者csv変換!$1:$1,0),0)),"",IF(VLOOKUP($A20,競技者csv変換!$A:$AK,MATCH(I$1,競技者csv変換!$1:$1,0),0)="","",VLOOKUP($A20,競技者csv変換!$A:$AK,MATCH(I$1,競技者csv変換!$1:$1,0),0)))</f>
        <v/>
      </c>
      <c r="J20" t="str">
        <f>IF(ISERROR(VLOOKUP($A20,競技者csv変換!$A:$AK,MATCH(J$1,競技者csv変換!$1:$1,0),0)),"",IF(VLOOKUP($A20,競技者csv変換!$A:$AK,MATCH(J$1,競技者csv変換!$1:$1,0),0)="","",VLOOKUP($A20,競技者csv変換!$A:$AK,MATCH(J$1,競技者csv変換!$1:$1,0),0)))</f>
        <v/>
      </c>
      <c r="K20" t="str">
        <f>IF(ISERROR(VLOOKUP($A20,競技者csv変換!$A:$AK,MATCH(K$1,競技者csv変換!$1:$1,0),0)),"",IF(VLOOKUP($A20,競技者csv変換!$A:$AK,MATCH(K$1,競技者csv変換!$1:$1,0),0)="","",VLOOKUP($A20,競技者csv変換!$A:$AK,MATCH(K$1,競技者csv変換!$1:$1,0),0)))</f>
        <v/>
      </c>
      <c r="L20" t="str">
        <f>IF(ISERROR(VLOOKUP($A20,競技者csv変換!$A:$AK,MATCH(L$1,競技者csv変換!$1:$1,0),0)),"",IF(VLOOKUP($A20,競技者csv変換!$A:$AK,MATCH(L$1,競技者csv変換!$1:$1,0),0)="","",VLOOKUP($A20,競技者csv変換!$A:$AK,MATCH(L$1,競技者csv変換!$1:$1,0),0)))</f>
        <v/>
      </c>
      <c r="M20" t="str">
        <f>IF(ISERROR(VLOOKUP($A20,競技者csv変換!$A:$AK,MATCH(M$1,競技者csv変換!$1:$1,0),0)),"",IF(VLOOKUP($A20,競技者csv変換!$A:$AK,MATCH(M$1,競技者csv変換!$1:$1,0),0)="","",VLOOKUP($A20,競技者csv変換!$A:$AK,MATCH(M$1,競技者csv変換!$1:$1,0),0)))</f>
        <v/>
      </c>
      <c r="N20" t="str">
        <f>IF(ISERROR(VLOOKUP($A20,競技者csv変換!$A:$AK,MATCH(N$1,競技者csv変換!$1:$1,0),0)),"",IF(VLOOKUP($A20,競技者csv変換!$A:$AK,MATCH(N$1,競技者csv変換!$1:$1,0),0)="","",VLOOKUP($A20,競技者csv変換!$A:$AK,MATCH(N$1,競技者csv変換!$1:$1,0),0)))</f>
        <v/>
      </c>
      <c r="O20" t="str">
        <f>IF(ISERROR(VLOOKUP($A20,競技者csv変換!$A:$AK,MATCH(O$1,競技者csv変換!$1:$1,0),0)),"",IF(VLOOKUP($A20,競技者csv変換!$A:$AK,MATCH(O$1,競技者csv変換!$1:$1,0),0)="","",VLOOKUP($A20,競技者csv変換!$A:$AK,MATCH(O$1,競技者csv変換!$1:$1,0),0)))</f>
        <v/>
      </c>
      <c r="P20" t="str">
        <f>IF(ISERROR(VLOOKUP($A20,競技者csv変換!$A:$AK,MATCH(P$1,競技者csv変換!$1:$1,0),0)),"",IF(VLOOKUP($A20,競技者csv変換!$A:$AK,MATCH(P$1,競技者csv変換!$1:$1,0),0)="","",VLOOKUP($A20,競技者csv変換!$A:$AK,MATCH(P$1,競技者csv変換!$1:$1,0),0)))</f>
        <v/>
      </c>
      <c r="Q20" t="str">
        <f>IF(ISERROR(VLOOKUP($A20,競技者csv変換!$A:$AK,MATCH(Q$1,競技者csv変換!$1:$1,0),0)),"",IF(VLOOKUP($A20,競技者csv変換!$A:$AK,MATCH(Q$1,競技者csv変換!$1:$1,0),0)="","",VLOOKUP($A20,競技者csv変換!$A:$AK,MATCH(Q$1,競技者csv変換!$1:$1,0),0)))</f>
        <v/>
      </c>
      <c r="R20" t="str">
        <f>IF(ISERROR(VLOOKUP($A20,競技者csv変換!$A:$AK,MATCH(R$1,競技者csv変換!$1:$1,0),0)),"",IF(VLOOKUP($A20,競技者csv変換!$A:$AK,MATCH(R$1,競技者csv変換!$1:$1,0),0)="","",VLOOKUP($A20,競技者csv変換!$A:$AK,MATCH(R$1,競技者csv変換!$1:$1,0),0)))</f>
        <v/>
      </c>
      <c r="S20" t="str">
        <f>IF(ISERROR(VLOOKUP($A20,競技者csv変換!$A:$AK,MATCH(S$1,競技者csv変換!$1:$1,0),0)),"",IF(VLOOKUP($A20,競技者csv変換!$A:$AK,MATCH(S$1,競技者csv変換!$1:$1,0),0)="","",VLOOKUP($A20,競技者csv変換!$A:$AK,MATCH(S$1,競技者csv変換!$1:$1,0),0)))</f>
        <v/>
      </c>
      <c r="T20" t="str">
        <f>IF(ISERROR(VLOOKUP($A20,競技者csv変換!$A:$AK,MATCH(T$1,競技者csv変換!$1:$1,0),0)),"",IF(VLOOKUP($A20,競技者csv変換!$A:$AK,MATCH(T$1,競技者csv変換!$1:$1,0),0)="","",VLOOKUP($A20,競技者csv変換!$A:$AK,MATCH(T$1,競技者csv変換!$1:$1,0),0)))</f>
        <v/>
      </c>
      <c r="U20" t="str">
        <f>IF(ISERROR(VLOOKUP($A20,競技者csv変換!$A:$AK,MATCH(U$1,競技者csv変換!$1:$1,0),0)),"",IF(VLOOKUP($A20,競技者csv変換!$A:$AK,MATCH(U$1,競技者csv変換!$1:$1,0),0)="","",VLOOKUP($A20,競技者csv変換!$A:$AK,MATCH(U$1,競技者csv変換!$1:$1,0),0)))</f>
        <v/>
      </c>
      <c r="V20" t="str">
        <f>IF(ISERROR(VLOOKUP($A20,競技者csv変換!$A:$AK,MATCH(V$1,競技者csv変換!$1:$1,0),0)),"",IF(VLOOKUP($A20,競技者csv変換!$A:$AK,MATCH(V$1,競技者csv変換!$1:$1,0),0)="","",VLOOKUP($A20,競技者csv変換!$A:$AK,MATCH(V$1,競技者csv変換!$1:$1,0),0)))</f>
        <v/>
      </c>
      <c r="W20" t="str">
        <f>IF(ISERROR(VLOOKUP($A20,競技者csv変換!$A:$AK,MATCH(W$1,競技者csv変換!$1:$1,0),0)),"",IF(VLOOKUP($A20,競技者csv変換!$A:$AK,MATCH(W$1,競技者csv変換!$1:$1,0),0)="","",VLOOKUP($A20,競技者csv変換!$A:$AK,MATCH(W$1,競技者csv変換!$1:$1,0),0)))</f>
        <v/>
      </c>
      <c r="X20" t="str">
        <f>IF(ISERROR(VLOOKUP($A20,競技者csv変換!$A:$AK,MATCH(X$1,競技者csv変換!$1:$1,0),0)),"",IF(VLOOKUP($A20,競技者csv変換!$A:$AK,MATCH(X$1,競技者csv変換!$1:$1,0),0)="","",VLOOKUP($A20,競技者csv変換!$A:$AK,MATCH(X$1,競技者csv変換!$1:$1,0),0)))</f>
        <v/>
      </c>
      <c r="Y20" t="str">
        <f>IF(ISERROR(VLOOKUP($A20,競技者csv変換!$A:$AK,MATCH(Y$1,競技者csv変換!$1:$1,0),0)),"",IF(VLOOKUP($A20,競技者csv変換!$A:$AK,MATCH(Y$1,競技者csv変換!$1:$1,0),0)="","",VLOOKUP($A20,競技者csv変換!$A:$AK,MATCH(Y$1,競技者csv変換!$1:$1,0),0)))</f>
        <v/>
      </c>
      <c r="Z20" t="str">
        <f>IF(ISERROR(VLOOKUP($A20,競技者csv変換!$A:$AK,MATCH(Z$1,競技者csv変換!$1:$1,0),0)),"",IF(VLOOKUP($A20,競技者csv変換!$A:$AK,MATCH(Z$1,競技者csv変換!$1:$1,0),0)="","",VLOOKUP($A20,競技者csv変換!$A:$AK,MATCH(Z$1,競技者csv変換!$1:$1,0),0)))</f>
        <v/>
      </c>
      <c r="AA20" t="str">
        <f>IF(ISERROR(VLOOKUP($A20,競技者csv変換!$A:$AK,MATCH(AA$1,競技者csv変換!$1:$1,0),0)),"",IF(VLOOKUP($A20,競技者csv変換!$A:$AK,MATCH(AA$1,競技者csv変換!$1:$1,0),0)="","",VLOOKUP($A20,競技者csv変換!$A:$AK,MATCH(AA$1,競技者csv変換!$1:$1,0),0)))</f>
        <v/>
      </c>
      <c r="AB20" t="str">
        <f>IF(ISERROR(VLOOKUP($A20,競技者csv変換!$A:$AK,MATCH(AB$1,競技者csv変換!$1:$1,0),0)),"",IF(VLOOKUP($A20,競技者csv変換!$A:$AK,MATCH(AB$1,競技者csv変換!$1:$1,0),0)="","",VLOOKUP($A20,競技者csv変換!$A:$AK,MATCH(AB$1,競技者csv変換!$1:$1,0),0)))</f>
        <v/>
      </c>
      <c r="AC20" t="str">
        <f>IF(ISERROR(VLOOKUP($A20,競技者csv変換!$A:$AK,MATCH(AC$1,競技者csv変換!$1:$1,0),0)),"",IF(VLOOKUP($A20,競技者csv変換!$A:$AK,MATCH(AC$1,競技者csv変換!$1:$1,0),0)="","",VLOOKUP($A20,競技者csv変換!$A:$AK,MATCH(AC$1,競技者csv変換!$1:$1,0),0)))</f>
        <v/>
      </c>
      <c r="AD20" t="str">
        <f>IF(ISERROR(VLOOKUP($A20,競技者csv変換!$A:$AK,MATCH(AD$1,競技者csv変換!$1:$1,0),0)),"",IF(VLOOKUP($A20,競技者csv変換!$A:$AK,MATCH(AD$1,競技者csv変換!$1:$1,0),0)="","",VLOOKUP($A20,競技者csv変換!$A:$AK,MATCH(AD$1,競技者csv変換!$1:$1,0),0)))</f>
        <v/>
      </c>
      <c r="AE20" t="str">
        <f>IF(ISERROR(VLOOKUP($A20,競技者csv変換!$A:$AK,MATCH(AE$1,競技者csv変換!$1:$1,0),0)),"",IF(VLOOKUP($A20,競技者csv変換!$A:$AK,MATCH(AE$1,競技者csv変換!$1:$1,0),0)="","",VLOOKUP($A20,競技者csv変換!$A:$AK,MATCH(AE$1,競技者csv変換!$1:$1,0),0)))</f>
        <v/>
      </c>
      <c r="AF20" t="str">
        <f>IF(ISERROR(VLOOKUP($A20,競技者csv変換!$A:$AK,MATCH(AF$1,競技者csv変換!$1:$1,0),0)),"",IF(VLOOKUP($A20,競技者csv変換!$A:$AK,MATCH(AF$1,競技者csv変換!$1:$1,0),0)="","",VLOOKUP($A20,競技者csv変換!$A:$AK,MATCH(AF$1,競技者csv変換!$1:$1,0),0)))</f>
        <v/>
      </c>
      <c r="AG20" t="str">
        <f>IF(ISERROR(VLOOKUP($A20,競技者csv変換!$A:$AK,MATCH(AG$1,競技者csv変換!$1:$1,0),0)),"",IF(VLOOKUP($A20,競技者csv変換!$A:$AK,MATCH(AG$1,競技者csv変換!$1:$1,0),0)="","",VLOOKUP($A20,競技者csv変換!$A:$AK,MATCH(AG$1,競技者csv変換!$1:$1,0),0)))</f>
        <v/>
      </c>
      <c r="AH20" t="str">
        <f>IF(ISERROR(VLOOKUP($A20,競技者csv変換!$A:$AK,MATCH(AH$1,競技者csv変換!$1:$1,0),0)),"",IF(VLOOKUP($A20,競技者csv変換!$A:$AK,MATCH(AH$1,競技者csv変換!$1:$1,0),0)="","",VLOOKUP($A20,競技者csv変換!$A:$AK,MATCH(AH$1,競技者csv変換!$1:$1,0),0)))</f>
        <v/>
      </c>
      <c r="AI20" t="str">
        <f>IF(ISERROR(VLOOKUP($A20,競技者csv変換!$A:$AK,MATCH(AI$1,競技者csv変換!$1:$1,0),0)),"",IF(VLOOKUP($A20,競技者csv変換!$A:$AK,MATCH(AI$1,競技者csv変換!$1:$1,0),0)="","",VLOOKUP($A20,競技者csv変換!$A:$AK,MATCH(AI$1,競技者csv変換!$1:$1,0),0)))</f>
        <v/>
      </c>
      <c r="AJ20" t="str">
        <f>IF(ISERROR(VLOOKUP($A20,競技者csv変換!$A:$AK,MATCH(AJ$1,競技者csv変換!$1:$1,0),0)),"",IF(VLOOKUP($A20,競技者csv変換!$A:$AK,MATCH(AJ$1,競技者csv変換!$1:$1,0),0)="","",VLOOKUP($A20,競技者csv変換!$A:$AK,MATCH(AJ$1,競技者csv変換!$1:$1,0),0)))</f>
        <v/>
      </c>
      <c r="AK20" t="str">
        <f>IF(ISERROR(VLOOKUP($A20,競技者csv変換!$A:$AK,MATCH(AK$1,競技者csv変換!$1:$1,0),0)),"",IF(VLOOKUP($A20,競技者csv変換!$A:$AK,MATCH(AK$1,競技者csv変換!$1:$1,0),0)="","",VLOOKUP($A20,競技者csv変換!$A:$AK,MATCH(AK$1,競技者csv変換!$1:$1,0),0)))</f>
        <v/>
      </c>
    </row>
    <row r="21" spans="1:37" x14ac:dyDescent="0.65">
      <c r="A21" t="str">
        <f t="shared" si="0"/>
        <v/>
      </c>
      <c r="B21" t="str">
        <f>IF(ISERROR(VLOOKUP($A21,競技者csv変換!$A:$AK,MATCH(B$1,競技者csv変換!$1:$1,0),0)),"",IF(VLOOKUP($A21,競技者csv変換!$A:$AK,MATCH(B$1,競技者csv変換!$1:$1,0),0)="","",VLOOKUP($A21,競技者csv変換!$A:$AK,MATCH(B$1,競技者csv変換!$1:$1,0),0)))</f>
        <v/>
      </c>
      <c r="C21" t="str">
        <f>IF(ISERROR(VLOOKUP($A21,競技者csv変換!$A:$AK,MATCH(C$1,競技者csv変換!$1:$1,0),0)),"",IF(VLOOKUP($A21,競技者csv変換!$A:$AK,MATCH(C$1,競技者csv変換!$1:$1,0),0)="","",VLOOKUP($A21,競技者csv変換!$A:$AK,MATCH(C$1,競技者csv変換!$1:$1,0),0)))</f>
        <v/>
      </c>
      <c r="D21" t="str">
        <f>IF(ISERROR(VLOOKUP($A21,競技者csv変換!$A:$AK,MATCH(D$1,競技者csv変換!$1:$1,0),0)),"",IF(VLOOKUP($A21,競技者csv変換!$A:$AK,MATCH(D$1,競技者csv変換!$1:$1,0),0)="","",VLOOKUP($A21,競技者csv変換!$A:$AK,MATCH(D$1,競技者csv変換!$1:$1,0),0)))</f>
        <v/>
      </c>
      <c r="E21" t="str">
        <f>IF(ISERROR(VLOOKUP($A21,競技者csv変換!$A:$AK,MATCH(E$1,競技者csv変換!$1:$1,0),0)),"",IF(VLOOKUP($A21,競技者csv変換!$A:$AK,MATCH(E$1,競技者csv変換!$1:$1,0),0)="","",VLOOKUP($A21,競技者csv変換!$A:$AK,MATCH(E$1,競技者csv変換!$1:$1,0),0)))</f>
        <v/>
      </c>
      <c r="F21" t="str">
        <f>IF(ISERROR(VLOOKUP($A21,競技者csv変換!$A:$AK,MATCH(F$1,競技者csv変換!$1:$1,0),0)),"",IF(VLOOKUP($A21,競技者csv変換!$A:$AK,MATCH(F$1,競技者csv変換!$1:$1,0),0)="","",VLOOKUP($A21,競技者csv変換!$A:$AK,MATCH(F$1,競技者csv変換!$1:$1,0),0)))</f>
        <v/>
      </c>
      <c r="G21" t="str">
        <f>IF(ISERROR(VLOOKUP($A21,競技者csv変換!$A:$AK,MATCH(G$1,競技者csv変換!$1:$1,0),0)),"",IF(VLOOKUP($A21,競技者csv変換!$A:$AK,MATCH(G$1,競技者csv変換!$1:$1,0),0)="","",VLOOKUP($A21,競技者csv変換!$A:$AK,MATCH(G$1,競技者csv変換!$1:$1,0),0)))</f>
        <v/>
      </c>
      <c r="H21" t="str">
        <f>IF(ISERROR(VLOOKUP($A21,競技者csv変換!$A:$AK,MATCH(H$1,競技者csv変換!$1:$1,0),0)),"",IF(VLOOKUP($A21,競技者csv変換!$A:$AK,MATCH(H$1,競技者csv変換!$1:$1,0),0)="","",VLOOKUP($A21,競技者csv変換!$A:$AK,MATCH(H$1,競技者csv変換!$1:$1,0),0)))</f>
        <v/>
      </c>
      <c r="I21" t="str">
        <f>IF(ISERROR(VLOOKUP($A21,競技者csv変換!$A:$AK,MATCH(I$1,競技者csv変換!$1:$1,0),0)),"",IF(VLOOKUP($A21,競技者csv変換!$A:$AK,MATCH(I$1,競技者csv変換!$1:$1,0),0)="","",VLOOKUP($A21,競技者csv変換!$A:$AK,MATCH(I$1,競技者csv変換!$1:$1,0),0)))</f>
        <v/>
      </c>
      <c r="J21" t="str">
        <f>IF(ISERROR(VLOOKUP($A21,競技者csv変換!$A:$AK,MATCH(J$1,競技者csv変換!$1:$1,0),0)),"",IF(VLOOKUP($A21,競技者csv変換!$A:$AK,MATCH(J$1,競技者csv変換!$1:$1,0),0)="","",VLOOKUP($A21,競技者csv変換!$A:$AK,MATCH(J$1,競技者csv変換!$1:$1,0),0)))</f>
        <v/>
      </c>
      <c r="K21" t="str">
        <f>IF(ISERROR(VLOOKUP($A21,競技者csv変換!$A:$AK,MATCH(K$1,競技者csv変換!$1:$1,0),0)),"",IF(VLOOKUP($A21,競技者csv変換!$A:$AK,MATCH(K$1,競技者csv変換!$1:$1,0),0)="","",VLOOKUP($A21,競技者csv変換!$A:$AK,MATCH(K$1,競技者csv変換!$1:$1,0),0)))</f>
        <v/>
      </c>
      <c r="L21" t="str">
        <f>IF(ISERROR(VLOOKUP($A21,競技者csv変換!$A:$AK,MATCH(L$1,競技者csv変換!$1:$1,0),0)),"",IF(VLOOKUP($A21,競技者csv変換!$A:$AK,MATCH(L$1,競技者csv変換!$1:$1,0),0)="","",VLOOKUP($A21,競技者csv変換!$A:$AK,MATCH(L$1,競技者csv変換!$1:$1,0),0)))</f>
        <v/>
      </c>
      <c r="M21" t="str">
        <f>IF(ISERROR(VLOOKUP($A21,競技者csv変換!$A:$AK,MATCH(M$1,競技者csv変換!$1:$1,0),0)),"",IF(VLOOKUP($A21,競技者csv変換!$A:$AK,MATCH(M$1,競技者csv変換!$1:$1,0),0)="","",VLOOKUP($A21,競技者csv変換!$A:$AK,MATCH(M$1,競技者csv変換!$1:$1,0),0)))</f>
        <v/>
      </c>
      <c r="N21" t="str">
        <f>IF(ISERROR(VLOOKUP($A21,競技者csv変換!$A:$AK,MATCH(N$1,競技者csv変換!$1:$1,0),0)),"",IF(VLOOKUP($A21,競技者csv変換!$A:$AK,MATCH(N$1,競技者csv変換!$1:$1,0),0)="","",VLOOKUP($A21,競技者csv変換!$A:$AK,MATCH(N$1,競技者csv変換!$1:$1,0),0)))</f>
        <v/>
      </c>
      <c r="O21" t="str">
        <f>IF(ISERROR(VLOOKUP($A21,競技者csv変換!$A:$AK,MATCH(O$1,競技者csv変換!$1:$1,0),0)),"",IF(VLOOKUP($A21,競技者csv変換!$A:$AK,MATCH(O$1,競技者csv変換!$1:$1,0),0)="","",VLOOKUP($A21,競技者csv変換!$A:$AK,MATCH(O$1,競技者csv変換!$1:$1,0),0)))</f>
        <v/>
      </c>
      <c r="P21" t="str">
        <f>IF(ISERROR(VLOOKUP($A21,競技者csv変換!$A:$AK,MATCH(P$1,競技者csv変換!$1:$1,0),0)),"",IF(VLOOKUP($A21,競技者csv変換!$A:$AK,MATCH(P$1,競技者csv変換!$1:$1,0),0)="","",VLOOKUP($A21,競技者csv変換!$A:$AK,MATCH(P$1,競技者csv変換!$1:$1,0),0)))</f>
        <v/>
      </c>
      <c r="Q21" t="str">
        <f>IF(ISERROR(VLOOKUP($A21,競技者csv変換!$A:$AK,MATCH(Q$1,競技者csv変換!$1:$1,0),0)),"",IF(VLOOKUP($A21,競技者csv変換!$A:$AK,MATCH(Q$1,競技者csv変換!$1:$1,0),0)="","",VLOOKUP($A21,競技者csv変換!$A:$AK,MATCH(Q$1,競技者csv変換!$1:$1,0),0)))</f>
        <v/>
      </c>
      <c r="R21" t="str">
        <f>IF(ISERROR(VLOOKUP($A21,競技者csv変換!$A:$AK,MATCH(R$1,競技者csv変換!$1:$1,0),0)),"",IF(VLOOKUP($A21,競技者csv変換!$A:$AK,MATCH(R$1,競技者csv変換!$1:$1,0),0)="","",VLOOKUP($A21,競技者csv変換!$A:$AK,MATCH(R$1,競技者csv変換!$1:$1,0),0)))</f>
        <v/>
      </c>
      <c r="S21" t="str">
        <f>IF(ISERROR(VLOOKUP($A21,競技者csv変換!$A:$AK,MATCH(S$1,競技者csv変換!$1:$1,0),0)),"",IF(VLOOKUP($A21,競技者csv変換!$A:$AK,MATCH(S$1,競技者csv変換!$1:$1,0),0)="","",VLOOKUP($A21,競技者csv変換!$A:$AK,MATCH(S$1,競技者csv変換!$1:$1,0),0)))</f>
        <v/>
      </c>
      <c r="T21" t="str">
        <f>IF(ISERROR(VLOOKUP($A21,競技者csv変換!$A:$AK,MATCH(T$1,競技者csv変換!$1:$1,0),0)),"",IF(VLOOKUP($A21,競技者csv変換!$A:$AK,MATCH(T$1,競技者csv変換!$1:$1,0),0)="","",VLOOKUP($A21,競技者csv変換!$A:$AK,MATCH(T$1,競技者csv変換!$1:$1,0),0)))</f>
        <v/>
      </c>
      <c r="U21" t="str">
        <f>IF(ISERROR(VLOOKUP($A21,競技者csv変換!$A:$AK,MATCH(U$1,競技者csv変換!$1:$1,0),0)),"",IF(VLOOKUP($A21,競技者csv変換!$A:$AK,MATCH(U$1,競技者csv変換!$1:$1,0),0)="","",VLOOKUP($A21,競技者csv変換!$A:$AK,MATCH(U$1,競技者csv変換!$1:$1,0),0)))</f>
        <v/>
      </c>
      <c r="V21" t="str">
        <f>IF(ISERROR(VLOOKUP($A21,競技者csv変換!$A:$AK,MATCH(V$1,競技者csv変換!$1:$1,0),0)),"",IF(VLOOKUP($A21,競技者csv変換!$A:$AK,MATCH(V$1,競技者csv変換!$1:$1,0),0)="","",VLOOKUP($A21,競技者csv変換!$A:$AK,MATCH(V$1,競技者csv変換!$1:$1,0),0)))</f>
        <v/>
      </c>
      <c r="W21" t="str">
        <f>IF(ISERROR(VLOOKUP($A21,競技者csv変換!$A:$AK,MATCH(W$1,競技者csv変換!$1:$1,0),0)),"",IF(VLOOKUP($A21,競技者csv変換!$A:$AK,MATCH(W$1,競技者csv変換!$1:$1,0),0)="","",VLOOKUP($A21,競技者csv変換!$A:$AK,MATCH(W$1,競技者csv変換!$1:$1,0),0)))</f>
        <v/>
      </c>
      <c r="X21" t="str">
        <f>IF(ISERROR(VLOOKUP($A21,競技者csv変換!$A:$AK,MATCH(X$1,競技者csv変換!$1:$1,0),0)),"",IF(VLOOKUP($A21,競技者csv変換!$A:$AK,MATCH(X$1,競技者csv変換!$1:$1,0),0)="","",VLOOKUP($A21,競技者csv変換!$A:$AK,MATCH(X$1,競技者csv変換!$1:$1,0),0)))</f>
        <v/>
      </c>
      <c r="Y21" t="str">
        <f>IF(ISERROR(VLOOKUP($A21,競技者csv変換!$A:$AK,MATCH(Y$1,競技者csv変換!$1:$1,0),0)),"",IF(VLOOKUP($A21,競技者csv変換!$A:$AK,MATCH(Y$1,競技者csv変換!$1:$1,0),0)="","",VLOOKUP($A21,競技者csv変換!$A:$AK,MATCH(Y$1,競技者csv変換!$1:$1,0),0)))</f>
        <v/>
      </c>
      <c r="Z21" t="str">
        <f>IF(ISERROR(VLOOKUP($A21,競技者csv変換!$A:$AK,MATCH(Z$1,競技者csv変換!$1:$1,0),0)),"",IF(VLOOKUP($A21,競技者csv変換!$A:$AK,MATCH(Z$1,競技者csv変換!$1:$1,0),0)="","",VLOOKUP($A21,競技者csv変換!$A:$AK,MATCH(Z$1,競技者csv変換!$1:$1,0),0)))</f>
        <v/>
      </c>
      <c r="AA21" t="str">
        <f>IF(ISERROR(VLOOKUP($A21,競技者csv変換!$A:$AK,MATCH(AA$1,競技者csv変換!$1:$1,0),0)),"",IF(VLOOKUP($A21,競技者csv変換!$A:$AK,MATCH(AA$1,競技者csv変換!$1:$1,0),0)="","",VLOOKUP($A21,競技者csv変換!$A:$AK,MATCH(AA$1,競技者csv変換!$1:$1,0),0)))</f>
        <v/>
      </c>
      <c r="AB21" t="str">
        <f>IF(ISERROR(VLOOKUP($A21,競技者csv変換!$A:$AK,MATCH(AB$1,競技者csv変換!$1:$1,0),0)),"",IF(VLOOKUP($A21,競技者csv変換!$A:$AK,MATCH(AB$1,競技者csv変換!$1:$1,0),0)="","",VLOOKUP($A21,競技者csv変換!$A:$AK,MATCH(AB$1,競技者csv変換!$1:$1,0),0)))</f>
        <v/>
      </c>
      <c r="AC21" t="str">
        <f>IF(ISERROR(VLOOKUP($A21,競技者csv変換!$A:$AK,MATCH(AC$1,競技者csv変換!$1:$1,0),0)),"",IF(VLOOKUP($A21,競技者csv変換!$A:$AK,MATCH(AC$1,競技者csv変換!$1:$1,0),0)="","",VLOOKUP($A21,競技者csv変換!$A:$AK,MATCH(AC$1,競技者csv変換!$1:$1,0),0)))</f>
        <v/>
      </c>
      <c r="AD21" t="str">
        <f>IF(ISERROR(VLOOKUP($A21,競技者csv変換!$A:$AK,MATCH(AD$1,競技者csv変換!$1:$1,0),0)),"",IF(VLOOKUP($A21,競技者csv変換!$A:$AK,MATCH(AD$1,競技者csv変換!$1:$1,0),0)="","",VLOOKUP($A21,競技者csv変換!$A:$AK,MATCH(AD$1,競技者csv変換!$1:$1,0),0)))</f>
        <v/>
      </c>
      <c r="AE21" t="str">
        <f>IF(ISERROR(VLOOKUP($A21,競技者csv変換!$A:$AK,MATCH(AE$1,競技者csv変換!$1:$1,0),0)),"",IF(VLOOKUP($A21,競技者csv変換!$A:$AK,MATCH(AE$1,競技者csv変換!$1:$1,0),0)="","",VLOOKUP($A21,競技者csv変換!$A:$AK,MATCH(AE$1,競技者csv変換!$1:$1,0),0)))</f>
        <v/>
      </c>
      <c r="AF21" t="str">
        <f>IF(ISERROR(VLOOKUP($A21,競技者csv変換!$A:$AK,MATCH(AF$1,競技者csv変換!$1:$1,0),0)),"",IF(VLOOKUP($A21,競技者csv変換!$A:$AK,MATCH(AF$1,競技者csv変換!$1:$1,0),0)="","",VLOOKUP($A21,競技者csv変換!$A:$AK,MATCH(AF$1,競技者csv変換!$1:$1,0),0)))</f>
        <v/>
      </c>
      <c r="AG21" t="str">
        <f>IF(ISERROR(VLOOKUP($A21,競技者csv変換!$A:$AK,MATCH(AG$1,競技者csv変換!$1:$1,0),0)),"",IF(VLOOKUP($A21,競技者csv変換!$A:$AK,MATCH(AG$1,競技者csv変換!$1:$1,0),0)="","",VLOOKUP($A21,競技者csv変換!$A:$AK,MATCH(AG$1,競技者csv変換!$1:$1,0),0)))</f>
        <v/>
      </c>
      <c r="AH21" t="str">
        <f>IF(ISERROR(VLOOKUP($A21,競技者csv変換!$A:$AK,MATCH(AH$1,競技者csv変換!$1:$1,0),0)),"",IF(VLOOKUP($A21,競技者csv変換!$A:$AK,MATCH(AH$1,競技者csv変換!$1:$1,0),0)="","",VLOOKUP($A21,競技者csv変換!$A:$AK,MATCH(AH$1,競技者csv変換!$1:$1,0),0)))</f>
        <v/>
      </c>
      <c r="AI21" t="str">
        <f>IF(ISERROR(VLOOKUP($A21,競技者csv変換!$A:$AK,MATCH(AI$1,競技者csv変換!$1:$1,0),0)),"",IF(VLOOKUP($A21,競技者csv変換!$A:$AK,MATCH(AI$1,競技者csv変換!$1:$1,0),0)="","",VLOOKUP($A21,競技者csv変換!$A:$AK,MATCH(AI$1,競技者csv変換!$1:$1,0),0)))</f>
        <v/>
      </c>
      <c r="AJ21" t="str">
        <f>IF(ISERROR(VLOOKUP($A21,競技者csv変換!$A:$AK,MATCH(AJ$1,競技者csv変換!$1:$1,0),0)),"",IF(VLOOKUP($A21,競技者csv変換!$A:$AK,MATCH(AJ$1,競技者csv変換!$1:$1,0),0)="","",VLOOKUP($A21,競技者csv変換!$A:$AK,MATCH(AJ$1,競技者csv変換!$1:$1,0),0)))</f>
        <v/>
      </c>
      <c r="AK21" t="str">
        <f>IF(ISERROR(VLOOKUP($A21,競技者csv変換!$A:$AK,MATCH(AK$1,競技者csv変換!$1:$1,0),0)),"",IF(VLOOKUP($A21,競技者csv変換!$A:$AK,MATCH(AK$1,競技者csv変換!$1:$1,0),0)="","",VLOOKUP($A21,競技者csv変換!$A:$AK,MATCH(AK$1,競技者csv変換!$1:$1,0),0)))</f>
        <v/>
      </c>
    </row>
    <row r="22" spans="1:37" x14ac:dyDescent="0.65">
      <c r="A22" t="str">
        <f t="shared" si="0"/>
        <v/>
      </c>
      <c r="B22" t="str">
        <f>IF(ISERROR(VLOOKUP($A22,競技者csv変換!$A:$AK,MATCH(B$1,競技者csv変換!$1:$1,0),0)),"",IF(VLOOKUP($A22,競技者csv変換!$A:$AK,MATCH(B$1,競技者csv変換!$1:$1,0),0)="","",VLOOKUP($A22,競技者csv変換!$A:$AK,MATCH(B$1,競技者csv変換!$1:$1,0),0)))</f>
        <v/>
      </c>
      <c r="C22" t="str">
        <f>IF(ISERROR(VLOOKUP($A22,競技者csv変換!$A:$AK,MATCH(C$1,競技者csv変換!$1:$1,0),0)),"",IF(VLOOKUP($A22,競技者csv変換!$A:$AK,MATCH(C$1,競技者csv変換!$1:$1,0),0)="","",VLOOKUP($A22,競技者csv変換!$A:$AK,MATCH(C$1,競技者csv変換!$1:$1,0),0)))</f>
        <v/>
      </c>
      <c r="D22" t="str">
        <f>IF(ISERROR(VLOOKUP($A22,競技者csv変換!$A:$AK,MATCH(D$1,競技者csv変換!$1:$1,0),0)),"",IF(VLOOKUP($A22,競技者csv変換!$A:$AK,MATCH(D$1,競技者csv変換!$1:$1,0),0)="","",VLOOKUP($A22,競技者csv変換!$A:$AK,MATCH(D$1,競技者csv変換!$1:$1,0),0)))</f>
        <v/>
      </c>
      <c r="E22" t="str">
        <f>IF(ISERROR(VLOOKUP($A22,競技者csv変換!$A:$AK,MATCH(E$1,競技者csv変換!$1:$1,0),0)),"",IF(VLOOKUP($A22,競技者csv変換!$A:$AK,MATCH(E$1,競技者csv変換!$1:$1,0),0)="","",VLOOKUP($A22,競技者csv変換!$A:$AK,MATCH(E$1,競技者csv変換!$1:$1,0),0)))</f>
        <v/>
      </c>
      <c r="F22" t="str">
        <f>IF(ISERROR(VLOOKUP($A22,競技者csv変換!$A:$AK,MATCH(F$1,競技者csv変換!$1:$1,0),0)),"",IF(VLOOKUP($A22,競技者csv変換!$A:$AK,MATCH(F$1,競技者csv変換!$1:$1,0),0)="","",VLOOKUP($A22,競技者csv変換!$A:$AK,MATCH(F$1,競技者csv変換!$1:$1,0),0)))</f>
        <v/>
      </c>
      <c r="G22" t="str">
        <f>IF(ISERROR(VLOOKUP($A22,競技者csv変換!$A:$AK,MATCH(G$1,競技者csv変換!$1:$1,0),0)),"",IF(VLOOKUP($A22,競技者csv変換!$A:$AK,MATCH(G$1,競技者csv変換!$1:$1,0),0)="","",VLOOKUP($A22,競技者csv変換!$A:$AK,MATCH(G$1,競技者csv変換!$1:$1,0),0)))</f>
        <v/>
      </c>
      <c r="H22" t="str">
        <f>IF(ISERROR(VLOOKUP($A22,競技者csv変換!$A:$AK,MATCH(H$1,競技者csv変換!$1:$1,0),0)),"",IF(VLOOKUP($A22,競技者csv変換!$A:$AK,MATCH(H$1,競技者csv変換!$1:$1,0),0)="","",VLOOKUP($A22,競技者csv変換!$A:$AK,MATCH(H$1,競技者csv変換!$1:$1,0),0)))</f>
        <v/>
      </c>
      <c r="I22" t="str">
        <f>IF(ISERROR(VLOOKUP($A22,競技者csv変換!$A:$AK,MATCH(I$1,競技者csv変換!$1:$1,0),0)),"",IF(VLOOKUP($A22,競技者csv変換!$A:$AK,MATCH(I$1,競技者csv変換!$1:$1,0),0)="","",VLOOKUP($A22,競技者csv変換!$A:$AK,MATCH(I$1,競技者csv変換!$1:$1,0),0)))</f>
        <v/>
      </c>
      <c r="J22" t="str">
        <f>IF(ISERROR(VLOOKUP($A22,競技者csv変換!$A:$AK,MATCH(J$1,競技者csv変換!$1:$1,0),0)),"",IF(VLOOKUP($A22,競技者csv変換!$A:$AK,MATCH(J$1,競技者csv変換!$1:$1,0),0)="","",VLOOKUP($A22,競技者csv変換!$A:$AK,MATCH(J$1,競技者csv変換!$1:$1,0),0)))</f>
        <v/>
      </c>
      <c r="K22" t="str">
        <f>IF(ISERROR(VLOOKUP($A22,競技者csv変換!$A:$AK,MATCH(K$1,競技者csv変換!$1:$1,0),0)),"",IF(VLOOKUP($A22,競技者csv変換!$A:$AK,MATCH(K$1,競技者csv変換!$1:$1,0),0)="","",VLOOKUP($A22,競技者csv変換!$A:$AK,MATCH(K$1,競技者csv変換!$1:$1,0),0)))</f>
        <v/>
      </c>
      <c r="L22" t="str">
        <f>IF(ISERROR(VLOOKUP($A22,競技者csv変換!$A:$AK,MATCH(L$1,競技者csv変換!$1:$1,0),0)),"",IF(VLOOKUP($A22,競技者csv変換!$A:$AK,MATCH(L$1,競技者csv変換!$1:$1,0),0)="","",VLOOKUP($A22,競技者csv変換!$A:$AK,MATCH(L$1,競技者csv変換!$1:$1,0),0)))</f>
        <v/>
      </c>
      <c r="M22" t="str">
        <f>IF(ISERROR(VLOOKUP($A22,競技者csv変換!$A:$AK,MATCH(M$1,競技者csv変換!$1:$1,0),0)),"",IF(VLOOKUP($A22,競技者csv変換!$A:$AK,MATCH(M$1,競技者csv変換!$1:$1,0),0)="","",VLOOKUP($A22,競技者csv変換!$A:$AK,MATCH(M$1,競技者csv変換!$1:$1,0),0)))</f>
        <v/>
      </c>
      <c r="N22" t="str">
        <f>IF(ISERROR(VLOOKUP($A22,競技者csv変換!$A:$AK,MATCH(N$1,競技者csv変換!$1:$1,0),0)),"",IF(VLOOKUP($A22,競技者csv変換!$A:$AK,MATCH(N$1,競技者csv変換!$1:$1,0),0)="","",VLOOKUP($A22,競技者csv変換!$A:$AK,MATCH(N$1,競技者csv変換!$1:$1,0),0)))</f>
        <v/>
      </c>
      <c r="O22" t="str">
        <f>IF(ISERROR(VLOOKUP($A22,競技者csv変換!$A:$AK,MATCH(O$1,競技者csv変換!$1:$1,0),0)),"",IF(VLOOKUP($A22,競技者csv変換!$A:$AK,MATCH(O$1,競技者csv変換!$1:$1,0),0)="","",VLOOKUP($A22,競技者csv変換!$A:$AK,MATCH(O$1,競技者csv変換!$1:$1,0),0)))</f>
        <v/>
      </c>
      <c r="P22" t="str">
        <f>IF(ISERROR(VLOOKUP($A22,競技者csv変換!$A:$AK,MATCH(P$1,競技者csv変換!$1:$1,0),0)),"",IF(VLOOKUP($A22,競技者csv変換!$A:$AK,MATCH(P$1,競技者csv変換!$1:$1,0),0)="","",VLOOKUP($A22,競技者csv変換!$A:$AK,MATCH(P$1,競技者csv変換!$1:$1,0),0)))</f>
        <v/>
      </c>
      <c r="Q22" t="str">
        <f>IF(ISERROR(VLOOKUP($A22,競技者csv変換!$A:$AK,MATCH(Q$1,競技者csv変換!$1:$1,0),0)),"",IF(VLOOKUP($A22,競技者csv変換!$A:$AK,MATCH(Q$1,競技者csv変換!$1:$1,0),0)="","",VLOOKUP($A22,競技者csv変換!$A:$AK,MATCH(Q$1,競技者csv変換!$1:$1,0),0)))</f>
        <v/>
      </c>
      <c r="R22" t="str">
        <f>IF(ISERROR(VLOOKUP($A22,競技者csv変換!$A:$AK,MATCH(R$1,競技者csv変換!$1:$1,0),0)),"",IF(VLOOKUP($A22,競技者csv変換!$A:$AK,MATCH(R$1,競技者csv変換!$1:$1,0),0)="","",VLOOKUP($A22,競技者csv変換!$A:$AK,MATCH(R$1,競技者csv変換!$1:$1,0),0)))</f>
        <v/>
      </c>
      <c r="S22" t="str">
        <f>IF(ISERROR(VLOOKUP($A22,競技者csv変換!$A:$AK,MATCH(S$1,競技者csv変換!$1:$1,0),0)),"",IF(VLOOKUP($A22,競技者csv変換!$A:$AK,MATCH(S$1,競技者csv変換!$1:$1,0),0)="","",VLOOKUP($A22,競技者csv変換!$A:$AK,MATCH(S$1,競技者csv変換!$1:$1,0),0)))</f>
        <v/>
      </c>
      <c r="T22" t="str">
        <f>IF(ISERROR(VLOOKUP($A22,競技者csv変換!$A:$AK,MATCH(T$1,競技者csv変換!$1:$1,0),0)),"",IF(VLOOKUP($A22,競技者csv変換!$A:$AK,MATCH(T$1,競技者csv変換!$1:$1,0),0)="","",VLOOKUP($A22,競技者csv変換!$A:$AK,MATCH(T$1,競技者csv変換!$1:$1,0),0)))</f>
        <v/>
      </c>
      <c r="U22" t="str">
        <f>IF(ISERROR(VLOOKUP($A22,競技者csv変換!$A:$AK,MATCH(U$1,競技者csv変換!$1:$1,0),0)),"",IF(VLOOKUP($A22,競技者csv変換!$A:$AK,MATCH(U$1,競技者csv変換!$1:$1,0),0)="","",VLOOKUP($A22,競技者csv変換!$A:$AK,MATCH(U$1,競技者csv変換!$1:$1,0),0)))</f>
        <v/>
      </c>
      <c r="V22" t="str">
        <f>IF(ISERROR(VLOOKUP($A22,競技者csv変換!$A:$AK,MATCH(V$1,競技者csv変換!$1:$1,0),0)),"",IF(VLOOKUP($A22,競技者csv変換!$A:$AK,MATCH(V$1,競技者csv変換!$1:$1,0),0)="","",VLOOKUP($A22,競技者csv変換!$A:$AK,MATCH(V$1,競技者csv変換!$1:$1,0),0)))</f>
        <v/>
      </c>
      <c r="W22" t="str">
        <f>IF(ISERROR(VLOOKUP($A22,競技者csv変換!$A:$AK,MATCH(W$1,競技者csv変換!$1:$1,0),0)),"",IF(VLOOKUP($A22,競技者csv変換!$A:$AK,MATCH(W$1,競技者csv変換!$1:$1,0),0)="","",VLOOKUP($A22,競技者csv変換!$A:$AK,MATCH(W$1,競技者csv変換!$1:$1,0),0)))</f>
        <v/>
      </c>
      <c r="X22" t="str">
        <f>IF(ISERROR(VLOOKUP($A22,競技者csv変換!$A:$AK,MATCH(X$1,競技者csv変換!$1:$1,0),0)),"",IF(VLOOKUP($A22,競技者csv変換!$A:$AK,MATCH(X$1,競技者csv変換!$1:$1,0),0)="","",VLOOKUP($A22,競技者csv変換!$A:$AK,MATCH(X$1,競技者csv変換!$1:$1,0),0)))</f>
        <v/>
      </c>
      <c r="Y22" t="str">
        <f>IF(ISERROR(VLOOKUP($A22,競技者csv変換!$A:$AK,MATCH(Y$1,競技者csv変換!$1:$1,0),0)),"",IF(VLOOKUP($A22,競技者csv変換!$A:$AK,MATCH(Y$1,競技者csv変換!$1:$1,0),0)="","",VLOOKUP($A22,競技者csv変換!$A:$AK,MATCH(Y$1,競技者csv変換!$1:$1,0),0)))</f>
        <v/>
      </c>
      <c r="Z22" t="str">
        <f>IF(ISERROR(VLOOKUP($A22,競技者csv変換!$A:$AK,MATCH(Z$1,競技者csv変換!$1:$1,0),0)),"",IF(VLOOKUP($A22,競技者csv変換!$A:$AK,MATCH(Z$1,競技者csv変換!$1:$1,0),0)="","",VLOOKUP($A22,競技者csv変換!$A:$AK,MATCH(Z$1,競技者csv変換!$1:$1,0),0)))</f>
        <v/>
      </c>
      <c r="AA22" t="str">
        <f>IF(ISERROR(VLOOKUP($A22,競技者csv変換!$A:$AK,MATCH(AA$1,競技者csv変換!$1:$1,0),0)),"",IF(VLOOKUP($A22,競技者csv変換!$A:$AK,MATCH(AA$1,競技者csv変換!$1:$1,0),0)="","",VLOOKUP($A22,競技者csv変換!$A:$AK,MATCH(AA$1,競技者csv変換!$1:$1,0),0)))</f>
        <v/>
      </c>
      <c r="AB22" t="str">
        <f>IF(ISERROR(VLOOKUP($A22,競技者csv変換!$A:$AK,MATCH(AB$1,競技者csv変換!$1:$1,0),0)),"",IF(VLOOKUP($A22,競技者csv変換!$A:$AK,MATCH(AB$1,競技者csv変換!$1:$1,0),0)="","",VLOOKUP($A22,競技者csv変換!$A:$AK,MATCH(AB$1,競技者csv変換!$1:$1,0),0)))</f>
        <v/>
      </c>
      <c r="AC22" t="str">
        <f>IF(ISERROR(VLOOKUP($A22,競技者csv変換!$A:$AK,MATCH(AC$1,競技者csv変換!$1:$1,0),0)),"",IF(VLOOKUP($A22,競技者csv変換!$A:$AK,MATCH(AC$1,競技者csv変換!$1:$1,0),0)="","",VLOOKUP($A22,競技者csv変換!$A:$AK,MATCH(AC$1,競技者csv変換!$1:$1,0),0)))</f>
        <v/>
      </c>
      <c r="AD22" t="str">
        <f>IF(ISERROR(VLOOKUP($A22,競技者csv変換!$A:$AK,MATCH(AD$1,競技者csv変換!$1:$1,0),0)),"",IF(VLOOKUP($A22,競技者csv変換!$A:$AK,MATCH(AD$1,競技者csv変換!$1:$1,0),0)="","",VLOOKUP($A22,競技者csv変換!$A:$AK,MATCH(AD$1,競技者csv変換!$1:$1,0),0)))</f>
        <v/>
      </c>
      <c r="AE22" t="str">
        <f>IF(ISERROR(VLOOKUP($A22,競技者csv変換!$A:$AK,MATCH(AE$1,競技者csv変換!$1:$1,0),0)),"",IF(VLOOKUP($A22,競技者csv変換!$A:$AK,MATCH(AE$1,競技者csv変換!$1:$1,0),0)="","",VLOOKUP($A22,競技者csv変換!$A:$AK,MATCH(AE$1,競技者csv変換!$1:$1,0),0)))</f>
        <v/>
      </c>
      <c r="AF22" t="str">
        <f>IF(ISERROR(VLOOKUP($A22,競技者csv変換!$A:$AK,MATCH(AF$1,競技者csv変換!$1:$1,0),0)),"",IF(VLOOKUP($A22,競技者csv変換!$A:$AK,MATCH(AF$1,競技者csv変換!$1:$1,0),0)="","",VLOOKUP($A22,競技者csv変換!$A:$AK,MATCH(AF$1,競技者csv変換!$1:$1,0),0)))</f>
        <v/>
      </c>
      <c r="AG22" t="str">
        <f>IF(ISERROR(VLOOKUP($A22,競技者csv変換!$A:$AK,MATCH(AG$1,競技者csv変換!$1:$1,0),0)),"",IF(VLOOKUP($A22,競技者csv変換!$A:$AK,MATCH(AG$1,競技者csv変換!$1:$1,0),0)="","",VLOOKUP($A22,競技者csv変換!$A:$AK,MATCH(AG$1,競技者csv変換!$1:$1,0),0)))</f>
        <v/>
      </c>
      <c r="AH22" t="str">
        <f>IF(ISERROR(VLOOKUP($A22,競技者csv変換!$A:$AK,MATCH(AH$1,競技者csv変換!$1:$1,0),0)),"",IF(VLOOKUP($A22,競技者csv変換!$A:$AK,MATCH(AH$1,競技者csv変換!$1:$1,0),0)="","",VLOOKUP($A22,競技者csv変換!$A:$AK,MATCH(AH$1,競技者csv変換!$1:$1,0),0)))</f>
        <v/>
      </c>
      <c r="AI22" t="str">
        <f>IF(ISERROR(VLOOKUP($A22,競技者csv変換!$A:$AK,MATCH(AI$1,競技者csv変換!$1:$1,0),0)),"",IF(VLOOKUP($A22,競技者csv変換!$A:$AK,MATCH(AI$1,競技者csv変換!$1:$1,0),0)="","",VLOOKUP($A22,競技者csv変換!$A:$AK,MATCH(AI$1,競技者csv変換!$1:$1,0),0)))</f>
        <v/>
      </c>
      <c r="AJ22" t="str">
        <f>IF(ISERROR(VLOOKUP($A22,競技者csv変換!$A:$AK,MATCH(AJ$1,競技者csv変換!$1:$1,0),0)),"",IF(VLOOKUP($A22,競技者csv変換!$A:$AK,MATCH(AJ$1,競技者csv変換!$1:$1,0),0)="","",VLOOKUP($A22,競技者csv変換!$A:$AK,MATCH(AJ$1,競技者csv変換!$1:$1,0),0)))</f>
        <v/>
      </c>
      <c r="AK22" t="str">
        <f>IF(ISERROR(VLOOKUP($A22,競技者csv変換!$A:$AK,MATCH(AK$1,競技者csv変換!$1:$1,0),0)),"",IF(VLOOKUP($A22,競技者csv変換!$A:$AK,MATCH(AK$1,競技者csv変換!$1:$1,0),0)="","",VLOOKUP($A22,競技者csv変換!$A:$AK,MATCH(AK$1,競技者csv変換!$1:$1,0),0)))</f>
        <v/>
      </c>
    </row>
    <row r="23" spans="1:37" x14ac:dyDescent="0.65">
      <c r="A23" t="str">
        <f t="shared" si="0"/>
        <v/>
      </c>
      <c r="B23" t="str">
        <f>IF(ISERROR(VLOOKUP($A23,競技者csv変換!$A:$AK,MATCH(B$1,競技者csv変換!$1:$1,0),0)),"",IF(VLOOKUP($A23,競技者csv変換!$A:$AK,MATCH(B$1,競技者csv変換!$1:$1,0),0)="","",VLOOKUP($A23,競技者csv変換!$A:$AK,MATCH(B$1,競技者csv変換!$1:$1,0),0)))</f>
        <v/>
      </c>
      <c r="C23" t="str">
        <f>IF(ISERROR(VLOOKUP($A23,競技者csv変換!$A:$AK,MATCH(C$1,競技者csv変換!$1:$1,0),0)),"",IF(VLOOKUP($A23,競技者csv変換!$A:$AK,MATCH(C$1,競技者csv変換!$1:$1,0),0)="","",VLOOKUP($A23,競技者csv変換!$A:$AK,MATCH(C$1,競技者csv変換!$1:$1,0),0)))</f>
        <v/>
      </c>
      <c r="D23" t="str">
        <f>IF(ISERROR(VLOOKUP($A23,競技者csv変換!$A:$AK,MATCH(D$1,競技者csv変換!$1:$1,0),0)),"",IF(VLOOKUP($A23,競技者csv変換!$A:$AK,MATCH(D$1,競技者csv変換!$1:$1,0),0)="","",VLOOKUP($A23,競技者csv変換!$A:$AK,MATCH(D$1,競技者csv変換!$1:$1,0),0)))</f>
        <v/>
      </c>
      <c r="E23" t="str">
        <f>IF(ISERROR(VLOOKUP($A23,競技者csv変換!$A:$AK,MATCH(E$1,競技者csv変換!$1:$1,0),0)),"",IF(VLOOKUP($A23,競技者csv変換!$A:$AK,MATCH(E$1,競技者csv変換!$1:$1,0),0)="","",VLOOKUP($A23,競技者csv変換!$A:$AK,MATCH(E$1,競技者csv変換!$1:$1,0),0)))</f>
        <v/>
      </c>
      <c r="F23" t="str">
        <f>IF(ISERROR(VLOOKUP($A23,競技者csv変換!$A:$AK,MATCH(F$1,競技者csv変換!$1:$1,0),0)),"",IF(VLOOKUP($A23,競技者csv変換!$A:$AK,MATCH(F$1,競技者csv変換!$1:$1,0),0)="","",VLOOKUP($A23,競技者csv変換!$A:$AK,MATCH(F$1,競技者csv変換!$1:$1,0),0)))</f>
        <v/>
      </c>
      <c r="G23" t="str">
        <f>IF(ISERROR(VLOOKUP($A23,競技者csv変換!$A:$AK,MATCH(G$1,競技者csv変換!$1:$1,0),0)),"",IF(VLOOKUP($A23,競技者csv変換!$A:$AK,MATCH(G$1,競技者csv変換!$1:$1,0),0)="","",VLOOKUP($A23,競技者csv変換!$A:$AK,MATCH(G$1,競技者csv変換!$1:$1,0),0)))</f>
        <v/>
      </c>
      <c r="H23" t="str">
        <f>IF(ISERROR(VLOOKUP($A23,競技者csv変換!$A:$AK,MATCH(H$1,競技者csv変換!$1:$1,0),0)),"",IF(VLOOKUP($A23,競技者csv変換!$A:$AK,MATCH(H$1,競技者csv変換!$1:$1,0),0)="","",VLOOKUP($A23,競技者csv変換!$A:$AK,MATCH(H$1,競技者csv変換!$1:$1,0),0)))</f>
        <v/>
      </c>
      <c r="I23" t="str">
        <f>IF(ISERROR(VLOOKUP($A23,競技者csv変換!$A:$AK,MATCH(I$1,競技者csv変換!$1:$1,0),0)),"",IF(VLOOKUP($A23,競技者csv変換!$A:$AK,MATCH(I$1,競技者csv変換!$1:$1,0),0)="","",VLOOKUP($A23,競技者csv変換!$A:$AK,MATCH(I$1,競技者csv変換!$1:$1,0),0)))</f>
        <v/>
      </c>
      <c r="J23" t="str">
        <f>IF(ISERROR(VLOOKUP($A23,競技者csv変換!$A:$AK,MATCH(J$1,競技者csv変換!$1:$1,0),0)),"",IF(VLOOKUP($A23,競技者csv変換!$A:$AK,MATCH(J$1,競技者csv変換!$1:$1,0),0)="","",VLOOKUP($A23,競技者csv変換!$A:$AK,MATCH(J$1,競技者csv変換!$1:$1,0),0)))</f>
        <v/>
      </c>
      <c r="K23" t="str">
        <f>IF(ISERROR(VLOOKUP($A23,競技者csv変換!$A:$AK,MATCH(K$1,競技者csv変換!$1:$1,0),0)),"",IF(VLOOKUP($A23,競技者csv変換!$A:$AK,MATCH(K$1,競技者csv変換!$1:$1,0),0)="","",VLOOKUP($A23,競技者csv変換!$A:$AK,MATCH(K$1,競技者csv変換!$1:$1,0),0)))</f>
        <v/>
      </c>
      <c r="L23" t="str">
        <f>IF(ISERROR(VLOOKUP($A23,競技者csv変換!$A:$AK,MATCH(L$1,競技者csv変換!$1:$1,0),0)),"",IF(VLOOKUP($A23,競技者csv変換!$A:$AK,MATCH(L$1,競技者csv変換!$1:$1,0),0)="","",VLOOKUP($A23,競技者csv変換!$A:$AK,MATCH(L$1,競技者csv変換!$1:$1,0),0)))</f>
        <v/>
      </c>
      <c r="M23" t="str">
        <f>IF(ISERROR(VLOOKUP($A23,競技者csv変換!$A:$AK,MATCH(M$1,競技者csv変換!$1:$1,0),0)),"",IF(VLOOKUP($A23,競技者csv変換!$A:$AK,MATCH(M$1,競技者csv変換!$1:$1,0),0)="","",VLOOKUP($A23,競技者csv変換!$A:$AK,MATCH(M$1,競技者csv変換!$1:$1,0),0)))</f>
        <v/>
      </c>
      <c r="N23" t="str">
        <f>IF(ISERROR(VLOOKUP($A23,競技者csv変換!$A:$AK,MATCH(N$1,競技者csv変換!$1:$1,0),0)),"",IF(VLOOKUP($A23,競技者csv変換!$A:$AK,MATCH(N$1,競技者csv変換!$1:$1,0),0)="","",VLOOKUP($A23,競技者csv変換!$A:$AK,MATCH(N$1,競技者csv変換!$1:$1,0),0)))</f>
        <v/>
      </c>
      <c r="O23" t="str">
        <f>IF(ISERROR(VLOOKUP($A23,競技者csv変換!$A:$AK,MATCH(O$1,競技者csv変換!$1:$1,0),0)),"",IF(VLOOKUP($A23,競技者csv変換!$A:$AK,MATCH(O$1,競技者csv変換!$1:$1,0),0)="","",VLOOKUP($A23,競技者csv変換!$A:$AK,MATCH(O$1,競技者csv変換!$1:$1,0),0)))</f>
        <v/>
      </c>
      <c r="P23" t="str">
        <f>IF(ISERROR(VLOOKUP($A23,競技者csv変換!$A:$AK,MATCH(P$1,競技者csv変換!$1:$1,0),0)),"",IF(VLOOKUP($A23,競技者csv変換!$A:$AK,MATCH(P$1,競技者csv変換!$1:$1,0),0)="","",VLOOKUP($A23,競技者csv変換!$A:$AK,MATCH(P$1,競技者csv変換!$1:$1,0),0)))</f>
        <v/>
      </c>
      <c r="Q23" t="str">
        <f>IF(ISERROR(VLOOKUP($A23,競技者csv変換!$A:$AK,MATCH(Q$1,競技者csv変換!$1:$1,0),0)),"",IF(VLOOKUP($A23,競技者csv変換!$A:$AK,MATCH(Q$1,競技者csv変換!$1:$1,0),0)="","",VLOOKUP($A23,競技者csv変換!$A:$AK,MATCH(Q$1,競技者csv変換!$1:$1,0),0)))</f>
        <v/>
      </c>
      <c r="R23" t="str">
        <f>IF(ISERROR(VLOOKUP($A23,競技者csv変換!$A:$AK,MATCH(R$1,競技者csv変換!$1:$1,0),0)),"",IF(VLOOKUP($A23,競技者csv変換!$A:$AK,MATCH(R$1,競技者csv変換!$1:$1,0),0)="","",VLOOKUP($A23,競技者csv変換!$A:$AK,MATCH(R$1,競技者csv変換!$1:$1,0),0)))</f>
        <v/>
      </c>
      <c r="S23" t="str">
        <f>IF(ISERROR(VLOOKUP($A23,競技者csv変換!$A:$AK,MATCH(S$1,競技者csv変換!$1:$1,0),0)),"",IF(VLOOKUP($A23,競技者csv変換!$A:$AK,MATCH(S$1,競技者csv変換!$1:$1,0),0)="","",VLOOKUP($A23,競技者csv変換!$A:$AK,MATCH(S$1,競技者csv変換!$1:$1,0),0)))</f>
        <v/>
      </c>
      <c r="T23" t="str">
        <f>IF(ISERROR(VLOOKUP($A23,競技者csv変換!$A:$AK,MATCH(T$1,競技者csv変換!$1:$1,0),0)),"",IF(VLOOKUP($A23,競技者csv変換!$A:$AK,MATCH(T$1,競技者csv変換!$1:$1,0),0)="","",VLOOKUP($A23,競技者csv変換!$A:$AK,MATCH(T$1,競技者csv変換!$1:$1,0),0)))</f>
        <v/>
      </c>
      <c r="U23" t="str">
        <f>IF(ISERROR(VLOOKUP($A23,競技者csv変換!$A:$AK,MATCH(U$1,競技者csv変換!$1:$1,0),0)),"",IF(VLOOKUP($A23,競技者csv変換!$A:$AK,MATCH(U$1,競技者csv変換!$1:$1,0),0)="","",VLOOKUP($A23,競技者csv変換!$A:$AK,MATCH(U$1,競技者csv変換!$1:$1,0),0)))</f>
        <v/>
      </c>
      <c r="V23" t="str">
        <f>IF(ISERROR(VLOOKUP($A23,競技者csv変換!$A:$AK,MATCH(V$1,競技者csv変換!$1:$1,0),0)),"",IF(VLOOKUP($A23,競技者csv変換!$A:$AK,MATCH(V$1,競技者csv変換!$1:$1,0),0)="","",VLOOKUP($A23,競技者csv変換!$A:$AK,MATCH(V$1,競技者csv変換!$1:$1,0),0)))</f>
        <v/>
      </c>
      <c r="W23" t="str">
        <f>IF(ISERROR(VLOOKUP($A23,競技者csv変換!$A:$AK,MATCH(W$1,競技者csv変換!$1:$1,0),0)),"",IF(VLOOKUP($A23,競技者csv変換!$A:$AK,MATCH(W$1,競技者csv変換!$1:$1,0),0)="","",VLOOKUP($A23,競技者csv変換!$A:$AK,MATCH(W$1,競技者csv変換!$1:$1,0),0)))</f>
        <v/>
      </c>
      <c r="X23" t="str">
        <f>IF(ISERROR(VLOOKUP($A23,競技者csv変換!$A:$AK,MATCH(X$1,競技者csv変換!$1:$1,0),0)),"",IF(VLOOKUP($A23,競技者csv変換!$A:$AK,MATCH(X$1,競技者csv変換!$1:$1,0),0)="","",VLOOKUP($A23,競技者csv変換!$A:$AK,MATCH(X$1,競技者csv変換!$1:$1,0),0)))</f>
        <v/>
      </c>
      <c r="Y23" t="str">
        <f>IF(ISERROR(VLOOKUP($A23,競技者csv変換!$A:$AK,MATCH(Y$1,競技者csv変換!$1:$1,0),0)),"",IF(VLOOKUP($A23,競技者csv変換!$A:$AK,MATCH(Y$1,競技者csv変換!$1:$1,0),0)="","",VLOOKUP($A23,競技者csv変換!$A:$AK,MATCH(Y$1,競技者csv変換!$1:$1,0),0)))</f>
        <v/>
      </c>
      <c r="Z23" t="str">
        <f>IF(ISERROR(VLOOKUP($A23,競技者csv変換!$A:$AK,MATCH(Z$1,競技者csv変換!$1:$1,0),0)),"",IF(VLOOKUP($A23,競技者csv変換!$A:$AK,MATCH(Z$1,競技者csv変換!$1:$1,0),0)="","",VLOOKUP($A23,競技者csv変換!$A:$AK,MATCH(Z$1,競技者csv変換!$1:$1,0),0)))</f>
        <v/>
      </c>
      <c r="AA23" t="str">
        <f>IF(ISERROR(VLOOKUP($A23,競技者csv変換!$A:$AK,MATCH(AA$1,競技者csv変換!$1:$1,0),0)),"",IF(VLOOKUP($A23,競技者csv変換!$A:$AK,MATCH(AA$1,競技者csv変換!$1:$1,0),0)="","",VLOOKUP($A23,競技者csv変換!$A:$AK,MATCH(AA$1,競技者csv変換!$1:$1,0),0)))</f>
        <v/>
      </c>
      <c r="AB23" t="str">
        <f>IF(ISERROR(VLOOKUP($A23,競技者csv変換!$A:$AK,MATCH(AB$1,競技者csv変換!$1:$1,0),0)),"",IF(VLOOKUP($A23,競技者csv変換!$A:$AK,MATCH(AB$1,競技者csv変換!$1:$1,0),0)="","",VLOOKUP($A23,競技者csv変換!$A:$AK,MATCH(AB$1,競技者csv変換!$1:$1,0),0)))</f>
        <v/>
      </c>
      <c r="AC23" t="str">
        <f>IF(ISERROR(VLOOKUP($A23,競技者csv変換!$A:$AK,MATCH(AC$1,競技者csv変換!$1:$1,0),0)),"",IF(VLOOKUP($A23,競技者csv変換!$A:$AK,MATCH(AC$1,競技者csv変換!$1:$1,0),0)="","",VLOOKUP($A23,競技者csv変換!$A:$AK,MATCH(AC$1,競技者csv変換!$1:$1,0),0)))</f>
        <v/>
      </c>
      <c r="AD23" t="str">
        <f>IF(ISERROR(VLOOKUP($A23,競技者csv変換!$A:$AK,MATCH(AD$1,競技者csv変換!$1:$1,0),0)),"",IF(VLOOKUP($A23,競技者csv変換!$A:$AK,MATCH(AD$1,競技者csv変換!$1:$1,0),0)="","",VLOOKUP($A23,競技者csv変換!$A:$AK,MATCH(AD$1,競技者csv変換!$1:$1,0),0)))</f>
        <v/>
      </c>
      <c r="AE23" t="str">
        <f>IF(ISERROR(VLOOKUP($A23,競技者csv変換!$A:$AK,MATCH(AE$1,競技者csv変換!$1:$1,0),0)),"",IF(VLOOKUP($A23,競技者csv変換!$A:$AK,MATCH(AE$1,競技者csv変換!$1:$1,0),0)="","",VLOOKUP($A23,競技者csv変換!$A:$AK,MATCH(AE$1,競技者csv変換!$1:$1,0),0)))</f>
        <v/>
      </c>
      <c r="AF23" t="str">
        <f>IF(ISERROR(VLOOKUP($A23,競技者csv変換!$A:$AK,MATCH(AF$1,競技者csv変換!$1:$1,0),0)),"",IF(VLOOKUP($A23,競技者csv変換!$A:$AK,MATCH(AF$1,競技者csv変換!$1:$1,0),0)="","",VLOOKUP($A23,競技者csv変換!$A:$AK,MATCH(AF$1,競技者csv変換!$1:$1,0),0)))</f>
        <v/>
      </c>
      <c r="AG23" t="str">
        <f>IF(ISERROR(VLOOKUP($A23,競技者csv変換!$A:$AK,MATCH(AG$1,競技者csv変換!$1:$1,0),0)),"",IF(VLOOKUP($A23,競技者csv変換!$A:$AK,MATCH(AG$1,競技者csv変換!$1:$1,0),0)="","",VLOOKUP($A23,競技者csv変換!$A:$AK,MATCH(AG$1,競技者csv変換!$1:$1,0),0)))</f>
        <v/>
      </c>
      <c r="AH23" t="str">
        <f>IF(ISERROR(VLOOKUP($A23,競技者csv変換!$A:$AK,MATCH(AH$1,競技者csv変換!$1:$1,0),0)),"",IF(VLOOKUP($A23,競技者csv変換!$A:$AK,MATCH(AH$1,競技者csv変換!$1:$1,0),0)="","",VLOOKUP($A23,競技者csv変換!$A:$AK,MATCH(AH$1,競技者csv変換!$1:$1,0),0)))</f>
        <v/>
      </c>
      <c r="AI23" t="str">
        <f>IF(ISERROR(VLOOKUP($A23,競技者csv変換!$A:$AK,MATCH(AI$1,競技者csv変換!$1:$1,0),0)),"",IF(VLOOKUP($A23,競技者csv変換!$A:$AK,MATCH(AI$1,競技者csv変換!$1:$1,0),0)="","",VLOOKUP($A23,競技者csv変換!$A:$AK,MATCH(AI$1,競技者csv変換!$1:$1,0),0)))</f>
        <v/>
      </c>
      <c r="AJ23" t="str">
        <f>IF(ISERROR(VLOOKUP($A23,競技者csv変換!$A:$AK,MATCH(AJ$1,競技者csv変換!$1:$1,0),0)),"",IF(VLOOKUP($A23,競技者csv変換!$A:$AK,MATCH(AJ$1,競技者csv変換!$1:$1,0),0)="","",VLOOKUP($A23,競技者csv変換!$A:$AK,MATCH(AJ$1,競技者csv変換!$1:$1,0),0)))</f>
        <v/>
      </c>
      <c r="AK23" t="str">
        <f>IF(ISERROR(VLOOKUP($A23,競技者csv変換!$A:$AK,MATCH(AK$1,競技者csv変換!$1:$1,0),0)),"",IF(VLOOKUP($A23,競技者csv変換!$A:$AK,MATCH(AK$1,競技者csv変換!$1:$1,0),0)="","",VLOOKUP($A23,競技者csv変換!$A:$AK,MATCH(AK$1,競技者csv変換!$1:$1,0),0)))</f>
        <v/>
      </c>
    </row>
    <row r="24" spans="1:37" x14ac:dyDescent="0.65">
      <c r="A24" t="str">
        <f t="shared" si="0"/>
        <v/>
      </c>
      <c r="B24" t="str">
        <f>IF(ISERROR(VLOOKUP($A24,競技者csv変換!$A:$AK,MATCH(B$1,競技者csv変換!$1:$1,0),0)),"",IF(VLOOKUP($A24,競技者csv変換!$A:$AK,MATCH(B$1,競技者csv変換!$1:$1,0),0)="","",VLOOKUP($A24,競技者csv変換!$A:$AK,MATCH(B$1,競技者csv変換!$1:$1,0),0)))</f>
        <v/>
      </c>
      <c r="C24" t="str">
        <f>IF(ISERROR(VLOOKUP($A24,競技者csv変換!$A:$AK,MATCH(C$1,競技者csv変換!$1:$1,0),0)),"",IF(VLOOKUP($A24,競技者csv変換!$A:$AK,MATCH(C$1,競技者csv変換!$1:$1,0),0)="","",VLOOKUP($A24,競技者csv変換!$A:$AK,MATCH(C$1,競技者csv変換!$1:$1,0),0)))</f>
        <v/>
      </c>
      <c r="D24" t="str">
        <f>IF(ISERROR(VLOOKUP($A24,競技者csv変換!$A:$AK,MATCH(D$1,競技者csv変換!$1:$1,0),0)),"",IF(VLOOKUP($A24,競技者csv変換!$A:$AK,MATCH(D$1,競技者csv変換!$1:$1,0),0)="","",VLOOKUP($A24,競技者csv変換!$A:$AK,MATCH(D$1,競技者csv変換!$1:$1,0),0)))</f>
        <v/>
      </c>
      <c r="E24" t="str">
        <f>IF(ISERROR(VLOOKUP($A24,競技者csv変換!$A:$AK,MATCH(E$1,競技者csv変換!$1:$1,0),0)),"",IF(VLOOKUP($A24,競技者csv変換!$A:$AK,MATCH(E$1,競技者csv変換!$1:$1,0),0)="","",VLOOKUP($A24,競技者csv変換!$A:$AK,MATCH(E$1,競技者csv変換!$1:$1,0),0)))</f>
        <v/>
      </c>
      <c r="F24" t="str">
        <f>IF(ISERROR(VLOOKUP($A24,競技者csv変換!$A:$AK,MATCH(F$1,競技者csv変換!$1:$1,0),0)),"",IF(VLOOKUP($A24,競技者csv変換!$A:$AK,MATCH(F$1,競技者csv変換!$1:$1,0),0)="","",VLOOKUP($A24,競技者csv変換!$A:$AK,MATCH(F$1,競技者csv変換!$1:$1,0),0)))</f>
        <v/>
      </c>
      <c r="G24" t="str">
        <f>IF(ISERROR(VLOOKUP($A24,競技者csv変換!$A:$AK,MATCH(G$1,競技者csv変換!$1:$1,0),0)),"",IF(VLOOKUP($A24,競技者csv変換!$A:$AK,MATCH(G$1,競技者csv変換!$1:$1,0),0)="","",VLOOKUP($A24,競技者csv変換!$A:$AK,MATCH(G$1,競技者csv変換!$1:$1,0),0)))</f>
        <v/>
      </c>
      <c r="H24" t="str">
        <f>IF(ISERROR(VLOOKUP($A24,競技者csv変換!$A:$AK,MATCH(H$1,競技者csv変換!$1:$1,0),0)),"",IF(VLOOKUP($A24,競技者csv変換!$A:$AK,MATCH(H$1,競技者csv変換!$1:$1,0),0)="","",VLOOKUP($A24,競技者csv変換!$A:$AK,MATCH(H$1,競技者csv変換!$1:$1,0),0)))</f>
        <v/>
      </c>
      <c r="I24" t="str">
        <f>IF(ISERROR(VLOOKUP($A24,競技者csv変換!$A:$AK,MATCH(I$1,競技者csv変換!$1:$1,0),0)),"",IF(VLOOKUP($A24,競技者csv変換!$A:$AK,MATCH(I$1,競技者csv変換!$1:$1,0),0)="","",VLOOKUP($A24,競技者csv変換!$A:$AK,MATCH(I$1,競技者csv変換!$1:$1,0),0)))</f>
        <v/>
      </c>
      <c r="J24" t="str">
        <f>IF(ISERROR(VLOOKUP($A24,競技者csv変換!$A:$AK,MATCH(J$1,競技者csv変換!$1:$1,0),0)),"",IF(VLOOKUP($A24,競技者csv変換!$A:$AK,MATCH(J$1,競技者csv変換!$1:$1,0),0)="","",VLOOKUP($A24,競技者csv変換!$A:$AK,MATCH(J$1,競技者csv変換!$1:$1,0),0)))</f>
        <v/>
      </c>
      <c r="K24" t="str">
        <f>IF(ISERROR(VLOOKUP($A24,競技者csv変換!$A:$AK,MATCH(K$1,競技者csv変換!$1:$1,0),0)),"",IF(VLOOKUP($A24,競技者csv変換!$A:$AK,MATCH(K$1,競技者csv変換!$1:$1,0),0)="","",VLOOKUP($A24,競技者csv変換!$A:$AK,MATCH(K$1,競技者csv変換!$1:$1,0),0)))</f>
        <v/>
      </c>
      <c r="L24" t="str">
        <f>IF(ISERROR(VLOOKUP($A24,競技者csv変換!$A:$AK,MATCH(L$1,競技者csv変換!$1:$1,0),0)),"",IF(VLOOKUP($A24,競技者csv変換!$A:$AK,MATCH(L$1,競技者csv変換!$1:$1,0),0)="","",VLOOKUP($A24,競技者csv変換!$A:$AK,MATCH(L$1,競技者csv変換!$1:$1,0),0)))</f>
        <v/>
      </c>
      <c r="M24" t="str">
        <f>IF(ISERROR(VLOOKUP($A24,競技者csv変換!$A:$AK,MATCH(M$1,競技者csv変換!$1:$1,0),0)),"",IF(VLOOKUP($A24,競技者csv変換!$A:$AK,MATCH(M$1,競技者csv変換!$1:$1,0),0)="","",VLOOKUP($A24,競技者csv変換!$A:$AK,MATCH(M$1,競技者csv変換!$1:$1,0),0)))</f>
        <v/>
      </c>
      <c r="N24" t="str">
        <f>IF(ISERROR(VLOOKUP($A24,競技者csv変換!$A:$AK,MATCH(N$1,競技者csv変換!$1:$1,0),0)),"",IF(VLOOKUP($A24,競技者csv変換!$A:$AK,MATCH(N$1,競技者csv変換!$1:$1,0),0)="","",VLOOKUP($A24,競技者csv変換!$A:$AK,MATCH(N$1,競技者csv変換!$1:$1,0),0)))</f>
        <v/>
      </c>
      <c r="O24" t="str">
        <f>IF(ISERROR(VLOOKUP($A24,競技者csv変換!$A:$AK,MATCH(O$1,競技者csv変換!$1:$1,0),0)),"",IF(VLOOKUP($A24,競技者csv変換!$A:$AK,MATCH(O$1,競技者csv変換!$1:$1,0),0)="","",VLOOKUP($A24,競技者csv変換!$A:$AK,MATCH(O$1,競技者csv変換!$1:$1,0),0)))</f>
        <v/>
      </c>
      <c r="P24" t="str">
        <f>IF(ISERROR(VLOOKUP($A24,競技者csv変換!$A:$AK,MATCH(P$1,競技者csv変換!$1:$1,0),0)),"",IF(VLOOKUP($A24,競技者csv変換!$A:$AK,MATCH(P$1,競技者csv変換!$1:$1,0),0)="","",VLOOKUP($A24,競技者csv変換!$A:$AK,MATCH(P$1,競技者csv変換!$1:$1,0),0)))</f>
        <v/>
      </c>
      <c r="Q24" t="str">
        <f>IF(ISERROR(VLOOKUP($A24,競技者csv変換!$A:$AK,MATCH(Q$1,競技者csv変換!$1:$1,0),0)),"",IF(VLOOKUP($A24,競技者csv変換!$A:$AK,MATCH(Q$1,競技者csv変換!$1:$1,0),0)="","",VLOOKUP($A24,競技者csv変換!$A:$AK,MATCH(Q$1,競技者csv変換!$1:$1,0),0)))</f>
        <v/>
      </c>
      <c r="R24" t="str">
        <f>IF(ISERROR(VLOOKUP($A24,競技者csv変換!$A:$AK,MATCH(R$1,競技者csv変換!$1:$1,0),0)),"",IF(VLOOKUP($A24,競技者csv変換!$A:$AK,MATCH(R$1,競技者csv変換!$1:$1,0),0)="","",VLOOKUP($A24,競技者csv変換!$A:$AK,MATCH(R$1,競技者csv変換!$1:$1,0),0)))</f>
        <v/>
      </c>
      <c r="S24" t="str">
        <f>IF(ISERROR(VLOOKUP($A24,競技者csv変換!$A:$AK,MATCH(S$1,競技者csv変換!$1:$1,0),0)),"",IF(VLOOKUP($A24,競技者csv変換!$A:$AK,MATCH(S$1,競技者csv変換!$1:$1,0),0)="","",VLOOKUP($A24,競技者csv変換!$A:$AK,MATCH(S$1,競技者csv変換!$1:$1,0),0)))</f>
        <v/>
      </c>
      <c r="T24" t="str">
        <f>IF(ISERROR(VLOOKUP($A24,競技者csv変換!$A:$AK,MATCH(T$1,競技者csv変換!$1:$1,0),0)),"",IF(VLOOKUP($A24,競技者csv変換!$A:$AK,MATCH(T$1,競技者csv変換!$1:$1,0),0)="","",VLOOKUP($A24,競技者csv変換!$A:$AK,MATCH(T$1,競技者csv変換!$1:$1,0),0)))</f>
        <v/>
      </c>
      <c r="U24" t="str">
        <f>IF(ISERROR(VLOOKUP($A24,競技者csv変換!$A:$AK,MATCH(U$1,競技者csv変換!$1:$1,0),0)),"",IF(VLOOKUP($A24,競技者csv変換!$A:$AK,MATCH(U$1,競技者csv変換!$1:$1,0),0)="","",VLOOKUP($A24,競技者csv変換!$A:$AK,MATCH(U$1,競技者csv変換!$1:$1,0),0)))</f>
        <v/>
      </c>
      <c r="V24" t="str">
        <f>IF(ISERROR(VLOOKUP($A24,競技者csv変換!$A:$AK,MATCH(V$1,競技者csv変換!$1:$1,0),0)),"",IF(VLOOKUP($A24,競技者csv変換!$A:$AK,MATCH(V$1,競技者csv変換!$1:$1,0),0)="","",VLOOKUP($A24,競技者csv変換!$A:$AK,MATCH(V$1,競技者csv変換!$1:$1,0),0)))</f>
        <v/>
      </c>
      <c r="W24" t="str">
        <f>IF(ISERROR(VLOOKUP($A24,競技者csv変換!$A:$AK,MATCH(W$1,競技者csv変換!$1:$1,0),0)),"",IF(VLOOKUP($A24,競技者csv変換!$A:$AK,MATCH(W$1,競技者csv変換!$1:$1,0),0)="","",VLOOKUP($A24,競技者csv変換!$A:$AK,MATCH(W$1,競技者csv変換!$1:$1,0),0)))</f>
        <v/>
      </c>
      <c r="X24" t="str">
        <f>IF(ISERROR(VLOOKUP($A24,競技者csv変換!$A:$AK,MATCH(X$1,競技者csv変換!$1:$1,0),0)),"",IF(VLOOKUP($A24,競技者csv変換!$A:$AK,MATCH(X$1,競技者csv変換!$1:$1,0),0)="","",VLOOKUP($A24,競技者csv変換!$A:$AK,MATCH(X$1,競技者csv変換!$1:$1,0),0)))</f>
        <v/>
      </c>
      <c r="Y24" t="str">
        <f>IF(ISERROR(VLOOKUP($A24,競技者csv変換!$A:$AK,MATCH(Y$1,競技者csv変換!$1:$1,0),0)),"",IF(VLOOKUP($A24,競技者csv変換!$A:$AK,MATCH(Y$1,競技者csv変換!$1:$1,0),0)="","",VLOOKUP($A24,競技者csv変換!$A:$AK,MATCH(Y$1,競技者csv変換!$1:$1,0),0)))</f>
        <v/>
      </c>
      <c r="Z24" t="str">
        <f>IF(ISERROR(VLOOKUP($A24,競技者csv変換!$A:$AK,MATCH(Z$1,競技者csv変換!$1:$1,0),0)),"",IF(VLOOKUP($A24,競技者csv変換!$A:$AK,MATCH(Z$1,競技者csv変換!$1:$1,0),0)="","",VLOOKUP($A24,競技者csv変換!$A:$AK,MATCH(Z$1,競技者csv変換!$1:$1,0),0)))</f>
        <v/>
      </c>
      <c r="AA24" t="str">
        <f>IF(ISERROR(VLOOKUP($A24,競技者csv変換!$A:$AK,MATCH(AA$1,競技者csv変換!$1:$1,0),0)),"",IF(VLOOKUP($A24,競技者csv変換!$A:$AK,MATCH(AA$1,競技者csv変換!$1:$1,0),0)="","",VLOOKUP($A24,競技者csv変換!$A:$AK,MATCH(AA$1,競技者csv変換!$1:$1,0),0)))</f>
        <v/>
      </c>
      <c r="AB24" t="str">
        <f>IF(ISERROR(VLOOKUP($A24,競技者csv変換!$A:$AK,MATCH(AB$1,競技者csv変換!$1:$1,0),0)),"",IF(VLOOKUP($A24,競技者csv変換!$A:$AK,MATCH(AB$1,競技者csv変換!$1:$1,0),0)="","",VLOOKUP($A24,競技者csv変換!$A:$AK,MATCH(AB$1,競技者csv変換!$1:$1,0),0)))</f>
        <v/>
      </c>
      <c r="AC24" t="str">
        <f>IF(ISERROR(VLOOKUP($A24,競技者csv変換!$A:$AK,MATCH(AC$1,競技者csv変換!$1:$1,0),0)),"",IF(VLOOKUP($A24,競技者csv変換!$A:$AK,MATCH(AC$1,競技者csv変換!$1:$1,0),0)="","",VLOOKUP($A24,競技者csv変換!$A:$AK,MATCH(AC$1,競技者csv変換!$1:$1,0),0)))</f>
        <v/>
      </c>
      <c r="AD24" t="str">
        <f>IF(ISERROR(VLOOKUP($A24,競技者csv変換!$A:$AK,MATCH(AD$1,競技者csv変換!$1:$1,0),0)),"",IF(VLOOKUP($A24,競技者csv変換!$A:$AK,MATCH(AD$1,競技者csv変換!$1:$1,0),0)="","",VLOOKUP($A24,競技者csv変換!$A:$AK,MATCH(AD$1,競技者csv変換!$1:$1,0),0)))</f>
        <v/>
      </c>
      <c r="AE24" t="str">
        <f>IF(ISERROR(VLOOKUP($A24,競技者csv変換!$A:$AK,MATCH(AE$1,競技者csv変換!$1:$1,0),0)),"",IF(VLOOKUP($A24,競技者csv変換!$A:$AK,MATCH(AE$1,競技者csv変換!$1:$1,0),0)="","",VLOOKUP($A24,競技者csv変換!$A:$AK,MATCH(AE$1,競技者csv変換!$1:$1,0),0)))</f>
        <v/>
      </c>
      <c r="AF24" t="str">
        <f>IF(ISERROR(VLOOKUP($A24,競技者csv変換!$A:$AK,MATCH(AF$1,競技者csv変換!$1:$1,0),0)),"",IF(VLOOKUP($A24,競技者csv変換!$A:$AK,MATCH(AF$1,競技者csv変換!$1:$1,0),0)="","",VLOOKUP($A24,競技者csv変換!$A:$AK,MATCH(AF$1,競技者csv変換!$1:$1,0),0)))</f>
        <v/>
      </c>
      <c r="AG24" t="str">
        <f>IF(ISERROR(VLOOKUP($A24,競技者csv変換!$A:$AK,MATCH(AG$1,競技者csv変換!$1:$1,0),0)),"",IF(VLOOKUP($A24,競技者csv変換!$A:$AK,MATCH(AG$1,競技者csv変換!$1:$1,0),0)="","",VLOOKUP($A24,競技者csv変換!$A:$AK,MATCH(AG$1,競技者csv変換!$1:$1,0),0)))</f>
        <v/>
      </c>
      <c r="AH24" t="str">
        <f>IF(ISERROR(VLOOKUP($A24,競技者csv変換!$A:$AK,MATCH(AH$1,競技者csv変換!$1:$1,0),0)),"",IF(VLOOKUP($A24,競技者csv変換!$A:$AK,MATCH(AH$1,競技者csv変換!$1:$1,0),0)="","",VLOOKUP($A24,競技者csv変換!$A:$AK,MATCH(AH$1,競技者csv変換!$1:$1,0),0)))</f>
        <v/>
      </c>
      <c r="AI24" t="str">
        <f>IF(ISERROR(VLOOKUP($A24,競技者csv変換!$A:$AK,MATCH(AI$1,競技者csv変換!$1:$1,0),0)),"",IF(VLOOKUP($A24,競技者csv変換!$A:$AK,MATCH(AI$1,競技者csv変換!$1:$1,0),0)="","",VLOOKUP($A24,競技者csv変換!$A:$AK,MATCH(AI$1,競技者csv変換!$1:$1,0),0)))</f>
        <v/>
      </c>
      <c r="AJ24" t="str">
        <f>IF(ISERROR(VLOOKUP($A24,競技者csv変換!$A:$AK,MATCH(AJ$1,競技者csv変換!$1:$1,0),0)),"",IF(VLOOKUP($A24,競技者csv変換!$A:$AK,MATCH(AJ$1,競技者csv変換!$1:$1,0),0)="","",VLOOKUP($A24,競技者csv変換!$A:$AK,MATCH(AJ$1,競技者csv変換!$1:$1,0),0)))</f>
        <v/>
      </c>
      <c r="AK24" t="str">
        <f>IF(ISERROR(VLOOKUP($A24,競技者csv変換!$A:$AK,MATCH(AK$1,競技者csv変換!$1:$1,0),0)),"",IF(VLOOKUP($A24,競技者csv変換!$A:$AK,MATCH(AK$1,競技者csv変換!$1:$1,0),0)="","",VLOOKUP($A24,競技者csv変換!$A:$AK,MATCH(AK$1,競技者csv変換!$1:$1,0),0)))</f>
        <v/>
      </c>
    </row>
    <row r="25" spans="1:37" x14ac:dyDescent="0.65">
      <c r="A25" t="str">
        <f t="shared" si="0"/>
        <v/>
      </c>
      <c r="B25" t="str">
        <f>IF(ISERROR(VLOOKUP($A25,競技者csv変換!$A:$AK,MATCH(B$1,競技者csv変換!$1:$1,0),0)),"",IF(VLOOKUP($A25,競技者csv変換!$A:$AK,MATCH(B$1,競技者csv変換!$1:$1,0),0)="","",VLOOKUP($A25,競技者csv変換!$A:$AK,MATCH(B$1,競技者csv変換!$1:$1,0),0)))</f>
        <v/>
      </c>
      <c r="C25" t="str">
        <f>IF(ISERROR(VLOOKUP($A25,競技者csv変換!$A:$AK,MATCH(C$1,競技者csv変換!$1:$1,0),0)),"",IF(VLOOKUP($A25,競技者csv変換!$A:$AK,MATCH(C$1,競技者csv変換!$1:$1,0),0)="","",VLOOKUP($A25,競技者csv変換!$A:$AK,MATCH(C$1,競技者csv変換!$1:$1,0),0)))</f>
        <v/>
      </c>
      <c r="D25" t="str">
        <f>IF(ISERROR(VLOOKUP($A25,競技者csv変換!$A:$AK,MATCH(D$1,競技者csv変換!$1:$1,0),0)),"",IF(VLOOKUP($A25,競技者csv変換!$A:$AK,MATCH(D$1,競技者csv変換!$1:$1,0),0)="","",VLOOKUP($A25,競技者csv変換!$A:$AK,MATCH(D$1,競技者csv変換!$1:$1,0),0)))</f>
        <v/>
      </c>
      <c r="E25" t="str">
        <f>IF(ISERROR(VLOOKUP($A25,競技者csv変換!$A:$AK,MATCH(E$1,競技者csv変換!$1:$1,0),0)),"",IF(VLOOKUP($A25,競技者csv変換!$A:$AK,MATCH(E$1,競技者csv変換!$1:$1,0),0)="","",VLOOKUP($A25,競技者csv変換!$A:$AK,MATCH(E$1,競技者csv変換!$1:$1,0),0)))</f>
        <v/>
      </c>
      <c r="F25" t="str">
        <f>IF(ISERROR(VLOOKUP($A25,競技者csv変換!$A:$AK,MATCH(F$1,競技者csv変換!$1:$1,0),0)),"",IF(VLOOKUP($A25,競技者csv変換!$A:$AK,MATCH(F$1,競技者csv変換!$1:$1,0),0)="","",VLOOKUP($A25,競技者csv変換!$A:$AK,MATCH(F$1,競技者csv変換!$1:$1,0),0)))</f>
        <v/>
      </c>
      <c r="G25" t="str">
        <f>IF(ISERROR(VLOOKUP($A25,競技者csv変換!$A:$AK,MATCH(G$1,競技者csv変換!$1:$1,0),0)),"",IF(VLOOKUP($A25,競技者csv変換!$A:$AK,MATCH(G$1,競技者csv変換!$1:$1,0),0)="","",VLOOKUP($A25,競技者csv変換!$A:$AK,MATCH(G$1,競技者csv変換!$1:$1,0),0)))</f>
        <v/>
      </c>
      <c r="H25" t="str">
        <f>IF(ISERROR(VLOOKUP($A25,競技者csv変換!$A:$AK,MATCH(H$1,競技者csv変換!$1:$1,0),0)),"",IF(VLOOKUP($A25,競技者csv変換!$A:$AK,MATCH(H$1,競技者csv変換!$1:$1,0),0)="","",VLOOKUP($A25,競技者csv変換!$A:$AK,MATCH(H$1,競技者csv変換!$1:$1,0),0)))</f>
        <v/>
      </c>
      <c r="I25" t="str">
        <f>IF(ISERROR(VLOOKUP($A25,競技者csv変換!$A:$AK,MATCH(I$1,競技者csv変換!$1:$1,0),0)),"",IF(VLOOKUP($A25,競技者csv変換!$A:$AK,MATCH(I$1,競技者csv変換!$1:$1,0),0)="","",VLOOKUP($A25,競技者csv変換!$A:$AK,MATCH(I$1,競技者csv変換!$1:$1,0),0)))</f>
        <v/>
      </c>
      <c r="J25" t="str">
        <f>IF(ISERROR(VLOOKUP($A25,競技者csv変換!$A:$AK,MATCH(J$1,競技者csv変換!$1:$1,0),0)),"",IF(VLOOKUP($A25,競技者csv変換!$A:$AK,MATCH(J$1,競技者csv変換!$1:$1,0),0)="","",VLOOKUP($A25,競技者csv変換!$A:$AK,MATCH(J$1,競技者csv変換!$1:$1,0),0)))</f>
        <v/>
      </c>
      <c r="K25" t="str">
        <f>IF(ISERROR(VLOOKUP($A25,競技者csv変換!$A:$AK,MATCH(K$1,競技者csv変換!$1:$1,0),0)),"",IF(VLOOKUP($A25,競技者csv変換!$A:$AK,MATCH(K$1,競技者csv変換!$1:$1,0),0)="","",VLOOKUP($A25,競技者csv変換!$A:$AK,MATCH(K$1,競技者csv変換!$1:$1,0),0)))</f>
        <v/>
      </c>
      <c r="L25" t="str">
        <f>IF(ISERROR(VLOOKUP($A25,競技者csv変換!$A:$AK,MATCH(L$1,競技者csv変換!$1:$1,0),0)),"",IF(VLOOKUP($A25,競技者csv変換!$A:$AK,MATCH(L$1,競技者csv変換!$1:$1,0),0)="","",VLOOKUP($A25,競技者csv変換!$A:$AK,MATCH(L$1,競技者csv変換!$1:$1,0),0)))</f>
        <v/>
      </c>
      <c r="M25" t="str">
        <f>IF(ISERROR(VLOOKUP($A25,競技者csv変換!$A:$AK,MATCH(M$1,競技者csv変換!$1:$1,0),0)),"",IF(VLOOKUP($A25,競技者csv変換!$A:$AK,MATCH(M$1,競技者csv変換!$1:$1,0),0)="","",VLOOKUP($A25,競技者csv変換!$A:$AK,MATCH(M$1,競技者csv変換!$1:$1,0),0)))</f>
        <v/>
      </c>
      <c r="N25" t="str">
        <f>IF(ISERROR(VLOOKUP($A25,競技者csv変換!$A:$AK,MATCH(N$1,競技者csv変換!$1:$1,0),0)),"",IF(VLOOKUP($A25,競技者csv変換!$A:$AK,MATCH(N$1,競技者csv変換!$1:$1,0),0)="","",VLOOKUP($A25,競技者csv変換!$A:$AK,MATCH(N$1,競技者csv変換!$1:$1,0),0)))</f>
        <v/>
      </c>
      <c r="O25" t="str">
        <f>IF(ISERROR(VLOOKUP($A25,競技者csv変換!$A:$AK,MATCH(O$1,競技者csv変換!$1:$1,0),0)),"",IF(VLOOKUP($A25,競技者csv変換!$A:$AK,MATCH(O$1,競技者csv変換!$1:$1,0),0)="","",VLOOKUP($A25,競技者csv変換!$A:$AK,MATCH(O$1,競技者csv変換!$1:$1,0),0)))</f>
        <v/>
      </c>
      <c r="P25" t="str">
        <f>IF(ISERROR(VLOOKUP($A25,競技者csv変換!$A:$AK,MATCH(P$1,競技者csv変換!$1:$1,0),0)),"",IF(VLOOKUP($A25,競技者csv変換!$A:$AK,MATCH(P$1,競技者csv変換!$1:$1,0),0)="","",VLOOKUP($A25,競技者csv変換!$A:$AK,MATCH(P$1,競技者csv変換!$1:$1,0),0)))</f>
        <v/>
      </c>
      <c r="Q25" t="str">
        <f>IF(ISERROR(VLOOKUP($A25,競技者csv変換!$A:$AK,MATCH(Q$1,競技者csv変換!$1:$1,0),0)),"",IF(VLOOKUP($A25,競技者csv変換!$A:$AK,MATCH(Q$1,競技者csv変換!$1:$1,0),0)="","",VLOOKUP($A25,競技者csv変換!$A:$AK,MATCH(Q$1,競技者csv変換!$1:$1,0),0)))</f>
        <v/>
      </c>
      <c r="R25" t="str">
        <f>IF(ISERROR(VLOOKUP($A25,競技者csv変換!$A:$AK,MATCH(R$1,競技者csv変換!$1:$1,0),0)),"",IF(VLOOKUP($A25,競技者csv変換!$A:$AK,MATCH(R$1,競技者csv変換!$1:$1,0),0)="","",VLOOKUP($A25,競技者csv変換!$A:$AK,MATCH(R$1,競技者csv変換!$1:$1,0),0)))</f>
        <v/>
      </c>
      <c r="S25" t="str">
        <f>IF(ISERROR(VLOOKUP($A25,競技者csv変換!$A:$AK,MATCH(S$1,競技者csv変換!$1:$1,0),0)),"",IF(VLOOKUP($A25,競技者csv変換!$A:$AK,MATCH(S$1,競技者csv変換!$1:$1,0),0)="","",VLOOKUP($A25,競技者csv変換!$A:$AK,MATCH(S$1,競技者csv変換!$1:$1,0),0)))</f>
        <v/>
      </c>
      <c r="T25" t="str">
        <f>IF(ISERROR(VLOOKUP($A25,競技者csv変換!$A:$AK,MATCH(T$1,競技者csv変換!$1:$1,0),0)),"",IF(VLOOKUP($A25,競技者csv変換!$A:$AK,MATCH(T$1,競技者csv変換!$1:$1,0),0)="","",VLOOKUP($A25,競技者csv変換!$A:$AK,MATCH(T$1,競技者csv変換!$1:$1,0),0)))</f>
        <v/>
      </c>
      <c r="U25" t="str">
        <f>IF(ISERROR(VLOOKUP($A25,競技者csv変換!$A:$AK,MATCH(U$1,競技者csv変換!$1:$1,0),0)),"",IF(VLOOKUP($A25,競技者csv変換!$A:$AK,MATCH(U$1,競技者csv変換!$1:$1,0),0)="","",VLOOKUP($A25,競技者csv変換!$A:$AK,MATCH(U$1,競技者csv変換!$1:$1,0),0)))</f>
        <v/>
      </c>
      <c r="V25" t="str">
        <f>IF(ISERROR(VLOOKUP($A25,競技者csv変換!$A:$AK,MATCH(V$1,競技者csv変換!$1:$1,0),0)),"",IF(VLOOKUP($A25,競技者csv変換!$A:$AK,MATCH(V$1,競技者csv変換!$1:$1,0),0)="","",VLOOKUP($A25,競技者csv変換!$A:$AK,MATCH(V$1,競技者csv変換!$1:$1,0),0)))</f>
        <v/>
      </c>
      <c r="W25" t="str">
        <f>IF(ISERROR(VLOOKUP($A25,競技者csv変換!$A:$AK,MATCH(W$1,競技者csv変換!$1:$1,0),0)),"",IF(VLOOKUP($A25,競技者csv変換!$A:$AK,MATCH(W$1,競技者csv変換!$1:$1,0),0)="","",VLOOKUP($A25,競技者csv変換!$A:$AK,MATCH(W$1,競技者csv変換!$1:$1,0),0)))</f>
        <v/>
      </c>
      <c r="X25" t="str">
        <f>IF(ISERROR(VLOOKUP($A25,競技者csv変換!$A:$AK,MATCH(X$1,競技者csv変換!$1:$1,0),0)),"",IF(VLOOKUP($A25,競技者csv変換!$A:$AK,MATCH(X$1,競技者csv変換!$1:$1,0),0)="","",VLOOKUP($A25,競技者csv変換!$A:$AK,MATCH(X$1,競技者csv変換!$1:$1,0),0)))</f>
        <v/>
      </c>
      <c r="Y25" t="str">
        <f>IF(ISERROR(VLOOKUP($A25,競技者csv変換!$A:$AK,MATCH(Y$1,競技者csv変換!$1:$1,0),0)),"",IF(VLOOKUP($A25,競技者csv変換!$A:$AK,MATCH(Y$1,競技者csv変換!$1:$1,0),0)="","",VLOOKUP($A25,競技者csv変換!$A:$AK,MATCH(Y$1,競技者csv変換!$1:$1,0),0)))</f>
        <v/>
      </c>
      <c r="Z25" t="str">
        <f>IF(ISERROR(VLOOKUP($A25,競技者csv変換!$A:$AK,MATCH(Z$1,競技者csv変換!$1:$1,0),0)),"",IF(VLOOKUP($A25,競技者csv変換!$A:$AK,MATCH(Z$1,競技者csv変換!$1:$1,0),0)="","",VLOOKUP($A25,競技者csv変換!$A:$AK,MATCH(Z$1,競技者csv変換!$1:$1,0),0)))</f>
        <v/>
      </c>
      <c r="AA25" t="str">
        <f>IF(ISERROR(VLOOKUP($A25,競技者csv変換!$A:$AK,MATCH(AA$1,競技者csv変換!$1:$1,0),0)),"",IF(VLOOKUP($A25,競技者csv変換!$A:$AK,MATCH(AA$1,競技者csv変換!$1:$1,0),0)="","",VLOOKUP($A25,競技者csv変換!$A:$AK,MATCH(AA$1,競技者csv変換!$1:$1,0),0)))</f>
        <v/>
      </c>
      <c r="AB25" t="str">
        <f>IF(ISERROR(VLOOKUP($A25,競技者csv変換!$A:$AK,MATCH(AB$1,競技者csv変換!$1:$1,0),0)),"",IF(VLOOKUP($A25,競技者csv変換!$A:$AK,MATCH(AB$1,競技者csv変換!$1:$1,0),0)="","",VLOOKUP($A25,競技者csv変換!$A:$AK,MATCH(AB$1,競技者csv変換!$1:$1,0),0)))</f>
        <v/>
      </c>
      <c r="AC25" t="str">
        <f>IF(ISERROR(VLOOKUP($A25,競技者csv変換!$A:$AK,MATCH(AC$1,競技者csv変換!$1:$1,0),0)),"",IF(VLOOKUP($A25,競技者csv変換!$A:$AK,MATCH(AC$1,競技者csv変換!$1:$1,0),0)="","",VLOOKUP($A25,競技者csv変換!$A:$AK,MATCH(AC$1,競技者csv変換!$1:$1,0),0)))</f>
        <v/>
      </c>
      <c r="AD25" t="str">
        <f>IF(ISERROR(VLOOKUP($A25,競技者csv変換!$A:$AK,MATCH(AD$1,競技者csv変換!$1:$1,0),0)),"",IF(VLOOKUP($A25,競技者csv変換!$A:$AK,MATCH(AD$1,競技者csv変換!$1:$1,0),0)="","",VLOOKUP($A25,競技者csv変換!$A:$AK,MATCH(AD$1,競技者csv変換!$1:$1,0),0)))</f>
        <v/>
      </c>
      <c r="AE25" t="str">
        <f>IF(ISERROR(VLOOKUP($A25,競技者csv変換!$A:$AK,MATCH(AE$1,競技者csv変換!$1:$1,0),0)),"",IF(VLOOKUP($A25,競技者csv変換!$A:$AK,MATCH(AE$1,競技者csv変換!$1:$1,0),0)="","",VLOOKUP($A25,競技者csv変換!$A:$AK,MATCH(AE$1,競技者csv変換!$1:$1,0),0)))</f>
        <v/>
      </c>
      <c r="AF25" t="str">
        <f>IF(ISERROR(VLOOKUP($A25,競技者csv変換!$A:$AK,MATCH(AF$1,競技者csv変換!$1:$1,0),0)),"",IF(VLOOKUP($A25,競技者csv変換!$A:$AK,MATCH(AF$1,競技者csv変換!$1:$1,0),0)="","",VLOOKUP($A25,競技者csv変換!$A:$AK,MATCH(AF$1,競技者csv変換!$1:$1,0),0)))</f>
        <v/>
      </c>
      <c r="AG25" t="str">
        <f>IF(ISERROR(VLOOKUP($A25,競技者csv変換!$A:$AK,MATCH(AG$1,競技者csv変換!$1:$1,0),0)),"",IF(VLOOKUP($A25,競技者csv変換!$A:$AK,MATCH(AG$1,競技者csv変換!$1:$1,0),0)="","",VLOOKUP($A25,競技者csv変換!$A:$AK,MATCH(AG$1,競技者csv変換!$1:$1,0),0)))</f>
        <v/>
      </c>
      <c r="AH25" t="str">
        <f>IF(ISERROR(VLOOKUP($A25,競技者csv変換!$A:$AK,MATCH(AH$1,競技者csv変換!$1:$1,0),0)),"",IF(VLOOKUP($A25,競技者csv変換!$A:$AK,MATCH(AH$1,競技者csv変換!$1:$1,0),0)="","",VLOOKUP($A25,競技者csv変換!$A:$AK,MATCH(AH$1,競技者csv変換!$1:$1,0),0)))</f>
        <v/>
      </c>
      <c r="AI25" t="str">
        <f>IF(ISERROR(VLOOKUP($A25,競技者csv変換!$A:$AK,MATCH(AI$1,競技者csv変換!$1:$1,0),0)),"",IF(VLOOKUP($A25,競技者csv変換!$A:$AK,MATCH(AI$1,競技者csv変換!$1:$1,0),0)="","",VLOOKUP($A25,競技者csv変換!$A:$AK,MATCH(AI$1,競技者csv変換!$1:$1,0),0)))</f>
        <v/>
      </c>
      <c r="AJ25" t="str">
        <f>IF(ISERROR(VLOOKUP($A25,競技者csv変換!$A:$AK,MATCH(AJ$1,競技者csv変換!$1:$1,0),0)),"",IF(VLOOKUP($A25,競技者csv変換!$A:$AK,MATCH(AJ$1,競技者csv変換!$1:$1,0),0)="","",VLOOKUP($A25,競技者csv変換!$A:$AK,MATCH(AJ$1,競技者csv変換!$1:$1,0),0)))</f>
        <v/>
      </c>
      <c r="AK25" t="str">
        <f>IF(ISERROR(VLOOKUP($A25,競技者csv変換!$A:$AK,MATCH(AK$1,競技者csv変換!$1:$1,0),0)),"",IF(VLOOKUP($A25,競技者csv変換!$A:$AK,MATCH(AK$1,競技者csv変換!$1:$1,0),0)="","",VLOOKUP($A25,競技者csv変換!$A:$AK,MATCH(AK$1,競技者csv変換!$1:$1,0),0)))</f>
        <v/>
      </c>
    </row>
    <row r="26" spans="1:37" x14ac:dyDescent="0.65">
      <c r="A26" t="str">
        <f t="shared" si="0"/>
        <v/>
      </c>
      <c r="B26" t="str">
        <f>IF(ISERROR(VLOOKUP($A26,競技者csv変換!$A:$AK,MATCH(B$1,競技者csv変換!$1:$1,0),0)),"",IF(VLOOKUP($A26,競技者csv変換!$A:$AK,MATCH(B$1,競技者csv変換!$1:$1,0),0)="","",VLOOKUP($A26,競技者csv変換!$A:$AK,MATCH(B$1,競技者csv変換!$1:$1,0),0)))</f>
        <v/>
      </c>
      <c r="C26" t="str">
        <f>IF(ISERROR(VLOOKUP($A26,競技者csv変換!$A:$AK,MATCH(C$1,競技者csv変換!$1:$1,0),0)),"",IF(VLOOKUP($A26,競技者csv変換!$A:$AK,MATCH(C$1,競技者csv変換!$1:$1,0),0)="","",VLOOKUP($A26,競技者csv変換!$A:$AK,MATCH(C$1,競技者csv変換!$1:$1,0),0)))</f>
        <v/>
      </c>
      <c r="D26" t="str">
        <f>IF(ISERROR(VLOOKUP($A26,競技者csv変換!$A:$AK,MATCH(D$1,競技者csv変換!$1:$1,0),0)),"",IF(VLOOKUP($A26,競技者csv変換!$A:$AK,MATCH(D$1,競技者csv変換!$1:$1,0),0)="","",VLOOKUP($A26,競技者csv変換!$A:$AK,MATCH(D$1,競技者csv変換!$1:$1,0),0)))</f>
        <v/>
      </c>
      <c r="E26" t="str">
        <f>IF(ISERROR(VLOOKUP($A26,競技者csv変換!$A:$AK,MATCH(E$1,競技者csv変換!$1:$1,0),0)),"",IF(VLOOKUP($A26,競技者csv変換!$A:$AK,MATCH(E$1,競技者csv変換!$1:$1,0),0)="","",VLOOKUP($A26,競技者csv変換!$A:$AK,MATCH(E$1,競技者csv変換!$1:$1,0),0)))</f>
        <v/>
      </c>
      <c r="F26" t="str">
        <f>IF(ISERROR(VLOOKUP($A26,競技者csv変換!$A:$AK,MATCH(F$1,競技者csv変換!$1:$1,0),0)),"",IF(VLOOKUP($A26,競技者csv変換!$A:$AK,MATCH(F$1,競技者csv変換!$1:$1,0),0)="","",VLOOKUP($A26,競技者csv変換!$A:$AK,MATCH(F$1,競技者csv変換!$1:$1,0),0)))</f>
        <v/>
      </c>
      <c r="G26" t="str">
        <f>IF(ISERROR(VLOOKUP($A26,競技者csv変換!$A:$AK,MATCH(G$1,競技者csv変換!$1:$1,0),0)),"",IF(VLOOKUP($A26,競技者csv変換!$A:$AK,MATCH(G$1,競技者csv変換!$1:$1,0),0)="","",VLOOKUP($A26,競技者csv変換!$A:$AK,MATCH(G$1,競技者csv変換!$1:$1,0),0)))</f>
        <v/>
      </c>
      <c r="H26" t="str">
        <f>IF(ISERROR(VLOOKUP($A26,競技者csv変換!$A:$AK,MATCH(H$1,競技者csv変換!$1:$1,0),0)),"",IF(VLOOKUP($A26,競技者csv変換!$A:$AK,MATCH(H$1,競技者csv変換!$1:$1,0),0)="","",VLOOKUP($A26,競技者csv変換!$A:$AK,MATCH(H$1,競技者csv変換!$1:$1,0),0)))</f>
        <v/>
      </c>
      <c r="I26" t="str">
        <f>IF(ISERROR(VLOOKUP($A26,競技者csv変換!$A:$AK,MATCH(I$1,競技者csv変換!$1:$1,0),0)),"",IF(VLOOKUP($A26,競技者csv変換!$A:$AK,MATCH(I$1,競技者csv変換!$1:$1,0),0)="","",VLOOKUP($A26,競技者csv変換!$A:$AK,MATCH(I$1,競技者csv変換!$1:$1,0),0)))</f>
        <v/>
      </c>
      <c r="J26" t="str">
        <f>IF(ISERROR(VLOOKUP($A26,競技者csv変換!$A:$AK,MATCH(J$1,競技者csv変換!$1:$1,0),0)),"",IF(VLOOKUP($A26,競技者csv変換!$A:$AK,MATCH(J$1,競技者csv変換!$1:$1,0),0)="","",VLOOKUP($A26,競技者csv変換!$A:$AK,MATCH(J$1,競技者csv変換!$1:$1,0),0)))</f>
        <v/>
      </c>
      <c r="K26" t="str">
        <f>IF(ISERROR(VLOOKUP($A26,競技者csv変換!$A:$AK,MATCH(K$1,競技者csv変換!$1:$1,0),0)),"",IF(VLOOKUP($A26,競技者csv変換!$A:$AK,MATCH(K$1,競技者csv変換!$1:$1,0),0)="","",VLOOKUP($A26,競技者csv変換!$A:$AK,MATCH(K$1,競技者csv変換!$1:$1,0),0)))</f>
        <v/>
      </c>
      <c r="L26" t="str">
        <f>IF(ISERROR(VLOOKUP($A26,競技者csv変換!$A:$AK,MATCH(L$1,競技者csv変換!$1:$1,0),0)),"",IF(VLOOKUP($A26,競技者csv変換!$A:$AK,MATCH(L$1,競技者csv変換!$1:$1,0),0)="","",VLOOKUP($A26,競技者csv変換!$A:$AK,MATCH(L$1,競技者csv変換!$1:$1,0),0)))</f>
        <v/>
      </c>
      <c r="M26" t="str">
        <f>IF(ISERROR(VLOOKUP($A26,競技者csv変換!$A:$AK,MATCH(M$1,競技者csv変換!$1:$1,0),0)),"",IF(VLOOKUP($A26,競技者csv変換!$A:$AK,MATCH(M$1,競技者csv変換!$1:$1,0),0)="","",VLOOKUP($A26,競技者csv変換!$A:$AK,MATCH(M$1,競技者csv変換!$1:$1,0),0)))</f>
        <v/>
      </c>
      <c r="N26" t="str">
        <f>IF(ISERROR(VLOOKUP($A26,競技者csv変換!$A:$AK,MATCH(N$1,競技者csv変換!$1:$1,0),0)),"",IF(VLOOKUP($A26,競技者csv変換!$A:$AK,MATCH(N$1,競技者csv変換!$1:$1,0),0)="","",VLOOKUP($A26,競技者csv変換!$A:$AK,MATCH(N$1,競技者csv変換!$1:$1,0),0)))</f>
        <v/>
      </c>
      <c r="O26" t="str">
        <f>IF(ISERROR(VLOOKUP($A26,競技者csv変換!$A:$AK,MATCH(O$1,競技者csv変換!$1:$1,0),0)),"",IF(VLOOKUP($A26,競技者csv変換!$A:$AK,MATCH(O$1,競技者csv変換!$1:$1,0),0)="","",VLOOKUP($A26,競技者csv変換!$A:$AK,MATCH(O$1,競技者csv変換!$1:$1,0),0)))</f>
        <v/>
      </c>
      <c r="P26" t="str">
        <f>IF(ISERROR(VLOOKUP($A26,競技者csv変換!$A:$AK,MATCH(P$1,競技者csv変換!$1:$1,0),0)),"",IF(VLOOKUP($A26,競技者csv変換!$A:$AK,MATCH(P$1,競技者csv変換!$1:$1,0),0)="","",VLOOKUP($A26,競技者csv変換!$A:$AK,MATCH(P$1,競技者csv変換!$1:$1,0),0)))</f>
        <v/>
      </c>
      <c r="Q26" t="str">
        <f>IF(ISERROR(VLOOKUP($A26,競技者csv変換!$A:$AK,MATCH(Q$1,競技者csv変換!$1:$1,0),0)),"",IF(VLOOKUP($A26,競技者csv変換!$A:$AK,MATCH(Q$1,競技者csv変換!$1:$1,0),0)="","",VLOOKUP($A26,競技者csv変換!$A:$AK,MATCH(Q$1,競技者csv変換!$1:$1,0),0)))</f>
        <v/>
      </c>
      <c r="R26" t="str">
        <f>IF(ISERROR(VLOOKUP($A26,競技者csv変換!$A:$AK,MATCH(R$1,競技者csv変換!$1:$1,0),0)),"",IF(VLOOKUP($A26,競技者csv変換!$A:$AK,MATCH(R$1,競技者csv変換!$1:$1,0),0)="","",VLOOKUP($A26,競技者csv変換!$A:$AK,MATCH(R$1,競技者csv変換!$1:$1,0),0)))</f>
        <v/>
      </c>
      <c r="S26" t="str">
        <f>IF(ISERROR(VLOOKUP($A26,競技者csv変換!$A:$AK,MATCH(S$1,競技者csv変換!$1:$1,0),0)),"",IF(VLOOKUP($A26,競技者csv変換!$A:$AK,MATCH(S$1,競技者csv変換!$1:$1,0),0)="","",VLOOKUP($A26,競技者csv変換!$A:$AK,MATCH(S$1,競技者csv変換!$1:$1,0),0)))</f>
        <v/>
      </c>
      <c r="T26" t="str">
        <f>IF(ISERROR(VLOOKUP($A26,競技者csv変換!$A:$AK,MATCH(T$1,競技者csv変換!$1:$1,0),0)),"",IF(VLOOKUP($A26,競技者csv変換!$A:$AK,MATCH(T$1,競技者csv変換!$1:$1,0),0)="","",VLOOKUP($A26,競技者csv変換!$A:$AK,MATCH(T$1,競技者csv変換!$1:$1,0),0)))</f>
        <v/>
      </c>
      <c r="U26" t="str">
        <f>IF(ISERROR(VLOOKUP($A26,競技者csv変換!$A:$AK,MATCH(U$1,競技者csv変換!$1:$1,0),0)),"",IF(VLOOKUP($A26,競技者csv変換!$A:$AK,MATCH(U$1,競技者csv変換!$1:$1,0),0)="","",VLOOKUP($A26,競技者csv変換!$A:$AK,MATCH(U$1,競技者csv変換!$1:$1,0),0)))</f>
        <v/>
      </c>
      <c r="V26" t="str">
        <f>IF(ISERROR(VLOOKUP($A26,競技者csv変換!$A:$AK,MATCH(V$1,競技者csv変換!$1:$1,0),0)),"",IF(VLOOKUP($A26,競技者csv変換!$A:$AK,MATCH(V$1,競技者csv変換!$1:$1,0),0)="","",VLOOKUP($A26,競技者csv変換!$A:$AK,MATCH(V$1,競技者csv変換!$1:$1,0),0)))</f>
        <v/>
      </c>
      <c r="W26" t="str">
        <f>IF(ISERROR(VLOOKUP($A26,競技者csv変換!$A:$AK,MATCH(W$1,競技者csv変換!$1:$1,0),0)),"",IF(VLOOKUP($A26,競技者csv変換!$A:$AK,MATCH(W$1,競技者csv変換!$1:$1,0),0)="","",VLOOKUP($A26,競技者csv変換!$A:$AK,MATCH(W$1,競技者csv変換!$1:$1,0),0)))</f>
        <v/>
      </c>
      <c r="X26" t="str">
        <f>IF(ISERROR(VLOOKUP($A26,競技者csv変換!$A:$AK,MATCH(X$1,競技者csv変換!$1:$1,0),0)),"",IF(VLOOKUP($A26,競技者csv変換!$A:$AK,MATCH(X$1,競技者csv変換!$1:$1,0),0)="","",VLOOKUP($A26,競技者csv変換!$A:$AK,MATCH(X$1,競技者csv変換!$1:$1,0),0)))</f>
        <v/>
      </c>
      <c r="Y26" t="str">
        <f>IF(ISERROR(VLOOKUP($A26,競技者csv変換!$A:$AK,MATCH(Y$1,競技者csv変換!$1:$1,0),0)),"",IF(VLOOKUP($A26,競技者csv変換!$A:$AK,MATCH(Y$1,競技者csv変換!$1:$1,0),0)="","",VLOOKUP($A26,競技者csv変換!$A:$AK,MATCH(Y$1,競技者csv変換!$1:$1,0),0)))</f>
        <v/>
      </c>
      <c r="Z26" t="str">
        <f>IF(ISERROR(VLOOKUP($A26,競技者csv変換!$A:$AK,MATCH(Z$1,競技者csv変換!$1:$1,0),0)),"",IF(VLOOKUP($A26,競技者csv変換!$A:$AK,MATCH(Z$1,競技者csv変換!$1:$1,0),0)="","",VLOOKUP($A26,競技者csv変換!$A:$AK,MATCH(Z$1,競技者csv変換!$1:$1,0),0)))</f>
        <v/>
      </c>
      <c r="AA26" t="str">
        <f>IF(ISERROR(VLOOKUP($A26,競技者csv変換!$A:$AK,MATCH(AA$1,競技者csv変換!$1:$1,0),0)),"",IF(VLOOKUP($A26,競技者csv変換!$A:$AK,MATCH(AA$1,競技者csv変換!$1:$1,0),0)="","",VLOOKUP($A26,競技者csv変換!$A:$AK,MATCH(AA$1,競技者csv変換!$1:$1,0),0)))</f>
        <v/>
      </c>
      <c r="AB26" t="str">
        <f>IF(ISERROR(VLOOKUP($A26,競技者csv変換!$A:$AK,MATCH(AB$1,競技者csv変換!$1:$1,0),0)),"",IF(VLOOKUP($A26,競技者csv変換!$A:$AK,MATCH(AB$1,競技者csv変換!$1:$1,0),0)="","",VLOOKUP($A26,競技者csv変換!$A:$AK,MATCH(AB$1,競技者csv変換!$1:$1,0),0)))</f>
        <v/>
      </c>
      <c r="AC26" t="str">
        <f>IF(ISERROR(VLOOKUP($A26,競技者csv変換!$A:$AK,MATCH(AC$1,競技者csv変換!$1:$1,0),0)),"",IF(VLOOKUP($A26,競技者csv変換!$A:$AK,MATCH(AC$1,競技者csv変換!$1:$1,0),0)="","",VLOOKUP($A26,競技者csv変換!$A:$AK,MATCH(AC$1,競技者csv変換!$1:$1,0),0)))</f>
        <v/>
      </c>
      <c r="AD26" t="str">
        <f>IF(ISERROR(VLOOKUP($A26,競技者csv変換!$A:$AK,MATCH(AD$1,競技者csv変換!$1:$1,0),0)),"",IF(VLOOKUP($A26,競技者csv変換!$A:$AK,MATCH(AD$1,競技者csv変換!$1:$1,0),0)="","",VLOOKUP($A26,競技者csv変換!$A:$AK,MATCH(AD$1,競技者csv変換!$1:$1,0),0)))</f>
        <v/>
      </c>
      <c r="AE26" t="str">
        <f>IF(ISERROR(VLOOKUP($A26,競技者csv変換!$A:$AK,MATCH(AE$1,競技者csv変換!$1:$1,0),0)),"",IF(VLOOKUP($A26,競技者csv変換!$A:$AK,MATCH(AE$1,競技者csv変換!$1:$1,0),0)="","",VLOOKUP($A26,競技者csv変換!$A:$AK,MATCH(AE$1,競技者csv変換!$1:$1,0),0)))</f>
        <v/>
      </c>
      <c r="AF26" t="str">
        <f>IF(ISERROR(VLOOKUP($A26,競技者csv変換!$A:$AK,MATCH(AF$1,競技者csv変換!$1:$1,0),0)),"",IF(VLOOKUP($A26,競技者csv変換!$A:$AK,MATCH(AF$1,競技者csv変換!$1:$1,0),0)="","",VLOOKUP($A26,競技者csv変換!$A:$AK,MATCH(AF$1,競技者csv変換!$1:$1,0),0)))</f>
        <v/>
      </c>
      <c r="AG26" t="str">
        <f>IF(ISERROR(VLOOKUP($A26,競技者csv変換!$A:$AK,MATCH(AG$1,競技者csv変換!$1:$1,0),0)),"",IF(VLOOKUP($A26,競技者csv変換!$A:$AK,MATCH(AG$1,競技者csv変換!$1:$1,0),0)="","",VLOOKUP($A26,競技者csv変換!$A:$AK,MATCH(AG$1,競技者csv変換!$1:$1,0),0)))</f>
        <v/>
      </c>
      <c r="AH26" t="str">
        <f>IF(ISERROR(VLOOKUP($A26,競技者csv変換!$A:$AK,MATCH(AH$1,競技者csv変換!$1:$1,0),0)),"",IF(VLOOKUP($A26,競技者csv変換!$A:$AK,MATCH(AH$1,競技者csv変換!$1:$1,0),0)="","",VLOOKUP($A26,競技者csv変換!$A:$AK,MATCH(AH$1,競技者csv変換!$1:$1,0),0)))</f>
        <v/>
      </c>
      <c r="AI26" t="str">
        <f>IF(ISERROR(VLOOKUP($A26,競技者csv変換!$A:$AK,MATCH(AI$1,競技者csv変換!$1:$1,0),0)),"",IF(VLOOKUP($A26,競技者csv変換!$A:$AK,MATCH(AI$1,競技者csv変換!$1:$1,0),0)="","",VLOOKUP($A26,競技者csv変換!$A:$AK,MATCH(AI$1,競技者csv変換!$1:$1,0),0)))</f>
        <v/>
      </c>
      <c r="AJ26" t="str">
        <f>IF(ISERROR(VLOOKUP($A26,競技者csv変換!$A:$AK,MATCH(AJ$1,競技者csv変換!$1:$1,0),0)),"",IF(VLOOKUP($A26,競技者csv変換!$A:$AK,MATCH(AJ$1,競技者csv変換!$1:$1,0),0)="","",VLOOKUP($A26,競技者csv変換!$A:$AK,MATCH(AJ$1,競技者csv変換!$1:$1,0),0)))</f>
        <v/>
      </c>
      <c r="AK26" t="str">
        <f>IF(ISERROR(VLOOKUP($A26,競技者csv変換!$A:$AK,MATCH(AK$1,競技者csv変換!$1:$1,0),0)),"",IF(VLOOKUP($A26,競技者csv変換!$A:$AK,MATCH(AK$1,競技者csv変換!$1:$1,0),0)="","",VLOOKUP($A26,競技者csv変換!$A:$AK,MATCH(AK$1,競技者csv変換!$1:$1,0),0)))</f>
        <v/>
      </c>
    </row>
    <row r="27" spans="1:37" x14ac:dyDescent="0.65">
      <c r="A27" t="str">
        <f t="shared" si="0"/>
        <v/>
      </c>
      <c r="B27" t="str">
        <f>IF(ISERROR(VLOOKUP($A27,競技者csv変換!$A:$AK,MATCH(B$1,競技者csv変換!$1:$1,0),0)),"",IF(VLOOKUP($A27,競技者csv変換!$A:$AK,MATCH(B$1,競技者csv変換!$1:$1,0),0)="","",VLOOKUP($A27,競技者csv変換!$A:$AK,MATCH(B$1,競技者csv変換!$1:$1,0),0)))</f>
        <v/>
      </c>
      <c r="C27" t="str">
        <f>IF(ISERROR(VLOOKUP($A27,競技者csv変換!$A:$AK,MATCH(C$1,競技者csv変換!$1:$1,0),0)),"",IF(VLOOKUP($A27,競技者csv変換!$A:$AK,MATCH(C$1,競技者csv変換!$1:$1,0),0)="","",VLOOKUP($A27,競技者csv変換!$A:$AK,MATCH(C$1,競技者csv変換!$1:$1,0),0)))</f>
        <v/>
      </c>
      <c r="D27" t="str">
        <f>IF(ISERROR(VLOOKUP($A27,競技者csv変換!$A:$AK,MATCH(D$1,競技者csv変換!$1:$1,0),0)),"",IF(VLOOKUP($A27,競技者csv変換!$A:$AK,MATCH(D$1,競技者csv変換!$1:$1,0),0)="","",VLOOKUP($A27,競技者csv変換!$A:$AK,MATCH(D$1,競技者csv変換!$1:$1,0),0)))</f>
        <v/>
      </c>
      <c r="E27" t="str">
        <f>IF(ISERROR(VLOOKUP($A27,競技者csv変換!$A:$AK,MATCH(E$1,競技者csv変換!$1:$1,0),0)),"",IF(VLOOKUP($A27,競技者csv変換!$A:$AK,MATCH(E$1,競技者csv変換!$1:$1,0),0)="","",VLOOKUP($A27,競技者csv変換!$A:$AK,MATCH(E$1,競技者csv変換!$1:$1,0),0)))</f>
        <v/>
      </c>
      <c r="F27" t="str">
        <f>IF(ISERROR(VLOOKUP($A27,競技者csv変換!$A:$AK,MATCH(F$1,競技者csv変換!$1:$1,0),0)),"",IF(VLOOKUP($A27,競技者csv変換!$A:$AK,MATCH(F$1,競技者csv変換!$1:$1,0),0)="","",VLOOKUP($A27,競技者csv変換!$A:$AK,MATCH(F$1,競技者csv変換!$1:$1,0),0)))</f>
        <v/>
      </c>
      <c r="G27" t="str">
        <f>IF(ISERROR(VLOOKUP($A27,競技者csv変換!$A:$AK,MATCH(G$1,競技者csv変換!$1:$1,0),0)),"",IF(VLOOKUP($A27,競技者csv変換!$A:$AK,MATCH(G$1,競技者csv変換!$1:$1,0),0)="","",VLOOKUP($A27,競技者csv変換!$A:$AK,MATCH(G$1,競技者csv変換!$1:$1,0),0)))</f>
        <v/>
      </c>
      <c r="H27" t="str">
        <f>IF(ISERROR(VLOOKUP($A27,競技者csv変換!$A:$AK,MATCH(H$1,競技者csv変換!$1:$1,0),0)),"",IF(VLOOKUP($A27,競技者csv変換!$A:$AK,MATCH(H$1,競技者csv変換!$1:$1,0),0)="","",VLOOKUP($A27,競技者csv変換!$A:$AK,MATCH(H$1,競技者csv変換!$1:$1,0),0)))</f>
        <v/>
      </c>
      <c r="I27" t="str">
        <f>IF(ISERROR(VLOOKUP($A27,競技者csv変換!$A:$AK,MATCH(I$1,競技者csv変換!$1:$1,0),0)),"",IF(VLOOKUP($A27,競技者csv変換!$A:$AK,MATCH(I$1,競技者csv変換!$1:$1,0),0)="","",VLOOKUP($A27,競技者csv変換!$A:$AK,MATCH(I$1,競技者csv変換!$1:$1,0),0)))</f>
        <v/>
      </c>
      <c r="J27" t="str">
        <f>IF(ISERROR(VLOOKUP($A27,競技者csv変換!$A:$AK,MATCH(J$1,競技者csv変換!$1:$1,0),0)),"",IF(VLOOKUP($A27,競技者csv変換!$A:$AK,MATCH(J$1,競技者csv変換!$1:$1,0),0)="","",VLOOKUP($A27,競技者csv変換!$A:$AK,MATCH(J$1,競技者csv変換!$1:$1,0),0)))</f>
        <v/>
      </c>
      <c r="K27" t="str">
        <f>IF(ISERROR(VLOOKUP($A27,競技者csv変換!$A:$AK,MATCH(K$1,競技者csv変換!$1:$1,0),0)),"",IF(VLOOKUP($A27,競技者csv変換!$A:$AK,MATCH(K$1,競技者csv変換!$1:$1,0),0)="","",VLOOKUP($A27,競技者csv変換!$A:$AK,MATCH(K$1,競技者csv変換!$1:$1,0),0)))</f>
        <v/>
      </c>
      <c r="L27" t="str">
        <f>IF(ISERROR(VLOOKUP($A27,競技者csv変換!$A:$AK,MATCH(L$1,競技者csv変換!$1:$1,0),0)),"",IF(VLOOKUP($A27,競技者csv変換!$A:$AK,MATCH(L$1,競技者csv変換!$1:$1,0),0)="","",VLOOKUP($A27,競技者csv変換!$A:$AK,MATCH(L$1,競技者csv変換!$1:$1,0),0)))</f>
        <v/>
      </c>
      <c r="M27" t="str">
        <f>IF(ISERROR(VLOOKUP($A27,競技者csv変換!$A:$AK,MATCH(M$1,競技者csv変換!$1:$1,0),0)),"",IF(VLOOKUP($A27,競技者csv変換!$A:$AK,MATCH(M$1,競技者csv変換!$1:$1,0),0)="","",VLOOKUP($A27,競技者csv変換!$A:$AK,MATCH(M$1,競技者csv変換!$1:$1,0),0)))</f>
        <v/>
      </c>
      <c r="N27" t="str">
        <f>IF(ISERROR(VLOOKUP($A27,競技者csv変換!$A:$AK,MATCH(N$1,競技者csv変換!$1:$1,0),0)),"",IF(VLOOKUP($A27,競技者csv変換!$A:$AK,MATCH(N$1,競技者csv変換!$1:$1,0),0)="","",VLOOKUP($A27,競技者csv変換!$A:$AK,MATCH(N$1,競技者csv変換!$1:$1,0),0)))</f>
        <v/>
      </c>
      <c r="O27" t="str">
        <f>IF(ISERROR(VLOOKUP($A27,競技者csv変換!$A:$AK,MATCH(O$1,競技者csv変換!$1:$1,0),0)),"",IF(VLOOKUP($A27,競技者csv変換!$A:$AK,MATCH(O$1,競技者csv変換!$1:$1,0),0)="","",VLOOKUP($A27,競技者csv変換!$A:$AK,MATCH(O$1,競技者csv変換!$1:$1,0),0)))</f>
        <v/>
      </c>
      <c r="P27" t="str">
        <f>IF(ISERROR(VLOOKUP($A27,競技者csv変換!$A:$AK,MATCH(P$1,競技者csv変換!$1:$1,0),0)),"",IF(VLOOKUP($A27,競技者csv変換!$A:$AK,MATCH(P$1,競技者csv変換!$1:$1,0),0)="","",VLOOKUP($A27,競技者csv変換!$A:$AK,MATCH(P$1,競技者csv変換!$1:$1,0),0)))</f>
        <v/>
      </c>
      <c r="Q27" t="str">
        <f>IF(ISERROR(VLOOKUP($A27,競技者csv変換!$A:$AK,MATCH(Q$1,競技者csv変換!$1:$1,0),0)),"",IF(VLOOKUP($A27,競技者csv変換!$A:$AK,MATCH(Q$1,競技者csv変換!$1:$1,0),0)="","",VLOOKUP($A27,競技者csv変換!$A:$AK,MATCH(Q$1,競技者csv変換!$1:$1,0),0)))</f>
        <v/>
      </c>
      <c r="R27" t="str">
        <f>IF(ISERROR(VLOOKUP($A27,競技者csv変換!$A:$AK,MATCH(R$1,競技者csv変換!$1:$1,0),0)),"",IF(VLOOKUP($A27,競技者csv変換!$A:$AK,MATCH(R$1,競技者csv変換!$1:$1,0),0)="","",VLOOKUP($A27,競技者csv変換!$A:$AK,MATCH(R$1,競技者csv変換!$1:$1,0),0)))</f>
        <v/>
      </c>
      <c r="S27" t="str">
        <f>IF(ISERROR(VLOOKUP($A27,競技者csv変換!$A:$AK,MATCH(S$1,競技者csv変換!$1:$1,0),0)),"",IF(VLOOKUP($A27,競技者csv変換!$A:$AK,MATCH(S$1,競技者csv変換!$1:$1,0),0)="","",VLOOKUP($A27,競技者csv変換!$A:$AK,MATCH(S$1,競技者csv変換!$1:$1,0),0)))</f>
        <v/>
      </c>
      <c r="T27" t="str">
        <f>IF(ISERROR(VLOOKUP($A27,競技者csv変換!$A:$AK,MATCH(T$1,競技者csv変換!$1:$1,0),0)),"",IF(VLOOKUP($A27,競技者csv変換!$A:$AK,MATCH(T$1,競技者csv変換!$1:$1,0),0)="","",VLOOKUP($A27,競技者csv変換!$A:$AK,MATCH(T$1,競技者csv変換!$1:$1,0),0)))</f>
        <v/>
      </c>
      <c r="U27" t="str">
        <f>IF(ISERROR(VLOOKUP($A27,競技者csv変換!$A:$AK,MATCH(U$1,競技者csv変換!$1:$1,0),0)),"",IF(VLOOKUP($A27,競技者csv変換!$A:$AK,MATCH(U$1,競技者csv変換!$1:$1,0),0)="","",VLOOKUP($A27,競技者csv変換!$A:$AK,MATCH(U$1,競技者csv変換!$1:$1,0),0)))</f>
        <v/>
      </c>
      <c r="V27" t="str">
        <f>IF(ISERROR(VLOOKUP($A27,競技者csv変換!$A:$AK,MATCH(V$1,競技者csv変換!$1:$1,0),0)),"",IF(VLOOKUP($A27,競技者csv変換!$A:$AK,MATCH(V$1,競技者csv変換!$1:$1,0),0)="","",VLOOKUP($A27,競技者csv変換!$A:$AK,MATCH(V$1,競技者csv変換!$1:$1,0),0)))</f>
        <v/>
      </c>
      <c r="W27" t="str">
        <f>IF(ISERROR(VLOOKUP($A27,競技者csv変換!$A:$AK,MATCH(W$1,競技者csv変換!$1:$1,0),0)),"",IF(VLOOKUP($A27,競技者csv変換!$A:$AK,MATCH(W$1,競技者csv変換!$1:$1,0),0)="","",VLOOKUP($A27,競技者csv変換!$A:$AK,MATCH(W$1,競技者csv変換!$1:$1,0),0)))</f>
        <v/>
      </c>
      <c r="X27" t="str">
        <f>IF(ISERROR(VLOOKUP($A27,競技者csv変換!$A:$AK,MATCH(X$1,競技者csv変換!$1:$1,0),0)),"",IF(VLOOKUP($A27,競技者csv変換!$A:$AK,MATCH(X$1,競技者csv変換!$1:$1,0),0)="","",VLOOKUP($A27,競技者csv変換!$A:$AK,MATCH(X$1,競技者csv変換!$1:$1,0),0)))</f>
        <v/>
      </c>
      <c r="Y27" t="str">
        <f>IF(ISERROR(VLOOKUP($A27,競技者csv変換!$A:$AK,MATCH(Y$1,競技者csv変換!$1:$1,0),0)),"",IF(VLOOKUP($A27,競技者csv変換!$A:$AK,MATCH(Y$1,競技者csv変換!$1:$1,0),0)="","",VLOOKUP($A27,競技者csv変換!$A:$AK,MATCH(Y$1,競技者csv変換!$1:$1,0),0)))</f>
        <v/>
      </c>
      <c r="Z27" t="str">
        <f>IF(ISERROR(VLOOKUP($A27,競技者csv変換!$A:$AK,MATCH(Z$1,競技者csv変換!$1:$1,0),0)),"",IF(VLOOKUP($A27,競技者csv変換!$A:$AK,MATCH(Z$1,競技者csv変換!$1:$1,0),0)="","",VLOOKUP($A27,競技者csv変換!$A:$AK,MATCH(Z$1,競技者csv変換!$1:$1,0),0)))</f>
        <v/>
      </c>
      <c r="AA27" t="str">
        <f>IF(ISERROR(VLOOKUP($A27,競技者csv変換!$A:$AK,MATCH(AA$1,競技者csv変換!$1:$1,0),0)),"",IF(VLOOKUP($A27,競技者csv変換!$A:$AK,MATCH(AA$1,競技者csv変換!$1:$1,0),0)="","",VLOOKUP($A27,競技者csv変換!$A:$AK,MATCH(AA$1,競技者csv変換!$1:$1,0),0)))</f>
        <v/>
      </c>
      <c r="AB27" t="str">
        <f>IF(ISERROR(VLOOKUP($A27,競技者csv変換!$A:$AK,MATCH(AB$1,競技者csv変換!$1:$1,0),0)),"",IF(VLOOKUP($A27,競技者csv変換!$A:$AK,MATCH(AB$1,競技者csv変換!$1:$1,0),0)="","",VLOOKUP($A27,競技者csv変換!$A:$AK,MATCH(AB$1,競技者csv変換!$1:$1,0),0)))</f>
        <v/>
      </c>
      <c r="AC27" t="str">
        <f>IF(ISERROR(VLOOKUP($A27,競技者csv変換!$A:$AK,MATCH(AC$1,競技者csv変換!$1:$1,0),0)),"",IF(VLOOKUP($A27,競技者csv変換!$A:$AK,MATCH(AC$1,競技者csv変換!$1:$1,0),0)="","",VLOOKUP($A27,競技者csv変換!$A:$AK,MATCH(AC$1,競技者csv変換!$1:$1,0),0)))</f>
        <v/>
      </c>
      <c r="AD27" t="str">
        <f>IF(ISERROR(VLOOKUP($A27,競技者csv変換!$A:$AK,MATCH(AD$1,競技者csv変換!$1:$1,0),0)),"",IF(VLOOKUP($A27,競技者csv変換!$A:$AK,MATCH(AD$1,競技者csv変換!$1:$1,0),0)="","",VLOOKUP($A27,競技者csv変換!$A:$AK,MATCH(AD$1,競技者csv変換!$1:$1,0),0)))</f>
        <v/>
      </c>
      <c r="AE27" t="str">
        <f>IF(ISERROR(VLOOKUP($A27,競技者csv変換!$A:$AK,MATCH(AE$1,競技者csv変換!$1:$1,0),0)),"",IF(VLOOKUP($A27,競技者csv変換!$A:$AK,MATCH(AE$1,競技者csv変換!$1:$1,0),0)="","",VLOOKUP($A27,競技者csv変換!$A:$AK,MATCH(AE$1,競技者csv変換!$1:$1,0),0)))</f>
        <v/>
      </c>
      <c r="AF27" t="str">
        <f>IF(ISERROR(VLOOKUP($A27,競技者csv変換!$A:$AK,MATCH(AF$1,競技者csv変換!$1:$1,0),0)),"",IF(VLOOKUP($A27,競技者csv変換!$A:$AK,MATCH(AF$1,競技者csv変換!$1:$1,0),0)="","",VLOOKUP($A27,競技者csv変換!$A:$AK,MATCH(AF$1,競技者csv変換!$1:$1,0),0)))</f>
        <v/>
      </c>
      <c r="AG27" t="str">
        <f>IF(ISERROR(VLOOKUP($A27,競技者csv変換!$A:$AK,MATCH(AG$1,競技者csv変換!$1:$1,0),0)),"",IF(VLOOKUP($A27,競技者csv変換!$A:$AK,MATCH(AG$1,競技者csv変換!$1:$1,0),0)="","",VLOOKUP($A27,競技者csv変換!$A:$AK,MATCH(AG$1,競技者csv変換!$1:$1,0),0)))</f>
        <v/>
      </c>
      <c r="AH27" t="str">
        <f>IF(ISERROR(VLOOKUP($A27,競技者csv変換!$A:$AK,MATCH(AH$1,競技者csv変換!$1:$1,0),0)),"",IF(VLOOKUP($A27,競技者csv変換!$A:$AK,MATCH(AH$1,競技者csv変換!$1:$1,0),0)="","",VLOOKUP($A27,競技者csv変換!$A:$AK,MATCH(AH$1,競技者csv変換!$1:$1,0),0)))</f>
        <v/>
      </c>
      <c r="AI27" t="str">
        <f>IF(ISERROR(VLOOKUP($A27,競技者csv変換!$A:$AK,MATCH(AI$1,競技者csv変換!$1:$1,0),0)),"",IF(VLOOKUP($A27,競技者csv変換!$A:$AK,MATCH(AI$1,競技者csv変換!$1:$1,0),0)="","",VLOOKUP($A27,競技者csv変換!$A:$AK,MATCH(AI$1,競技者csv変換!$1:$1,0),0)))</f>
        <v/>
      </c>
      <c r="AJ27" t="str">
        <f>IF(ISERROR(VLOOKUP($A27,競技者csv変換!$A:$AK,MATCH(AJ$1,競技者csv変換!$1:$1,0),0)),"",IF(VLOOKUP($A27,競技者csv変換!$A:$AK,MATCH(AJ$1,競技者csv変換!$1:$1,0),0)="","",VLOOKUP($A27,競技者csv変換!$A:$AK,MATCH(AJ$1,競技者csv変換!$1:$1,0),0)))</f>
        <v/>
      </c>
      <c r="AK27" t="str">
        <f>IF(ISERROR(VLOOKUP($A27,競技者csv変換!$A:$AK,MATCH(AK$1,競技者csv変換!$1:$1,0),0)),"",IF(VLOOKUP($A27,競技者csv変換!$A:$AK,MATCH(AK$1,競技者csv変換!$1:$1,0),0)="","",VLOOKUP($A27,競技者csv変換!$A:$AK,MATCH(AK$1,競技者csv変換!$1:$1,0),0)))</f>
        <v/>
      </c>
    </row>
    <row r="28" spans="1:37" x14ac:dyDescent="0.65">
      <c r="A28" t="str">
        <f t="shared" si="0"/>
        <v/>
      </c>
      <c r="B28" t="str">
        <f>IF(ISERROR(VLOOKUP($A28,競技者csv変換!$A:$AK,MATCH(B$1,競技者csv変換!$1:$1,0),0)),"",IF(VLOOKUP($A28,競技者csv変換!$A:$AK,MATCH(B$1,競技者csv変換!$1:$1,0),0)="","",VLOOKUP($A28,競技者csv変換!$A:$AK,MATCH(B$1,競技者csv変換!$1:$1,0),0)))</f>
        <v/>
      </c>
      <c r="C28" t="str">
        <f>IF(ISERROR(VLOOKUP($A28,競技者csv変換!$A:$AK,MATCH(C$1,競技者csv変換!$1:$1,0),0)),"",IF(VLOOKUP($A28,競技者csv変換!$A:$AK,MATCH(C$1,競技者csv変換!$1:$1,0),0)="","",VLOOKUP($A28,競技者csv変換!$A:$AK,MATCH(C$1,競技者csv変換!$1:$1,0),0)))</f>
        <v/>
      </c>
      <c r="D28" t="str">
        <f>IF(ISERROR(VLOOKUP($A28,競技者csv変換!$A:$AK,MATCH(D$1,競技者csv変換!$1:$1,0),0)),"",IF(VLOOKUP($A28,競技者csv変換!$A:$AK,MATCH(D$1,競技者csv変換!$1:$1,0),0)="","",VLOOKUP($A28,競技者csv変換!$A:$AK,MATCH(D$1,競技者csv変換!$1:$1,0),0)))</f>
        <v/>
      </c>
      <c r="E28" t="str">
        <f>IF(ISERROR(VLOOKUP($A28,競技者csv変換!$A:$AK,MATCH(E$1,競技者csv変換!$1:$1,0),0)),"",IF(VLOOKUP($A28,競技者csv変換!$A:$AK,MATCH(E$1,競技者csv変換!$1:$1,0),0)="","",VLOOKUP($A28,競技者csv変換!$A:$AK,MATCH(E$1,競技者csv変換!$1:$1,0),0)))</f>
        <v/>
      </c>
      <c r="F28" t="str">
        <f>IF(ISERROR(VLOOKUP($A28,競技者csv変換!$A:$AK,MATCH(F$1,競技者csv変換!$1:$1,0),0)),"",IF(VLOOKUP($A28,競技者csv変換!$A:$AK,MATCH(F$1,競技者csv変換!$1:$1,0),0)="","",VLOOKUP($A28,競技者csv変換!$A:$AK,MATCH(F$1,競技者csv変換!$1:$1,0),0)))</f>
        <v/>
      </c>
      <c r="G28" t="str">
        <f>IF(ISERROR(VLOOKUP($A28,競技者csv変換!$A:$AK,MATCH(G$1,競技者csv変換!$1:$1,0),0)),"",IF(VLOOKUP($A28,競技者csv変換!$A:$AK,MATCH(G$1,競技者csv変換!$1:$1,0),0)="","",VLOOKUP($A28,競技者csv変換!$A:$AK,MATCH(G$1,競技者csv変換!$1:$1,0),0)))</f>
        <v/>
      </c>
      <c r="H28" t="str">
        <f>IF(ISERROR(VLOOKUP($A28,競技者csv変換!$A:$AK,MATCH(H$1,競技者csv変換!$1:$1,0),0)),"",IF(VLOOKUP($A28,競技者csv変換!$A:$AK,MATCH(H$1,競技者csv変換!$1:$1,0),0)="","",VLOOKUP($A28,競技者csv変換!$A:$AK,MATCH(H$1,競技者csv変換!$1:$1,0),0)))</f>
        <v/>
      </c>
      <c r="I28" t="str">
        <f>IF(ISERROR(VLOOKUP($A28,競技者csv変換!$A:$AK,MATCH(I$1,競技者csv変換!$1:$1,0),0)),"",IF(VLOOKUP($A28,競技者csv変換!$A:$AK,MATCH(I$1,競技者csv変換!$1:$1,0),0)="","",VLOOKUP($A28,競技者csv変換!$A:$AK,MATCH(I$1,競技者csv変換!$1:$1,0),0)))</f>
        <v/>
      </c>
      <c r="J28" t="str">
        <f>IF(ISERROR(VLOOKUP($A28,競技者csv変換!$A:$AK,MATCH(J$1,競技者csv変換!$1:$1,0),0)),"",IF(VLOOKUP($A28,競技者csv変換!$A:$AK,MATCH(J$1,競技者csv変換!$1:$1,0),0)="","",VLOOKUP($A28,競技者csv変換!$A:$AK,MATCH(J$1,競技者csv変換!$1:$1,0),0)))</f>
        <v/>
      </c>
      <c r="K28" t="str">
        <f>IF(ISERROR(VLOOKUP($A28,競技者csv変換!$A:$AK,MATCH(K$1,競技者csv変換!$1:$1,0),0)),"",IF(VLOOKUP($A28,競技者csv変換!$A:$AK,MATCH(K$1,競技者csv変換!$1:$1,0),0)="","",VLOOKUP($A28,競技者csv変換!$A:$AK,MATCH(K$1,競技者csv変換!$1:$1,0),0)))</f>
        <v/>
      </c>
      <c r="L28" t="str">
        <f>IF(ISERROR(VLOOKUP($A28,競技者csv変換!$A:$AK,MATCH(L$1,競技者csv変換!$1:$1,0),0)),"",IF(VLOOKUP($A28,競技者csv変換!$A:$AK,MATCH(L$1,競技者csv変換!$1:$1,0),0)="","",VLOOKUP($A28,競技者csv変換!$A:$AK,MATCH(L$1,競技者csv変換!$1:$1,0),0)))</f>
        <v/>
      </c>
      <c r="M28" t="str">
        <f>IF(ISERROR(VLOOKUP($A28,競技者csv変換!$A:$AK,MATCH(M$1,競技者csv変換!$1:$1,0),0)),"",IF(VLOOKUP($A28,競技者csv変換!$A:$AK,MATCH(M$1,競技者csv変換!$1:$1,0),0)="","",VLOOKUP($A28,競技者csv変換!$A:$AK,MATCH(M$1,競技者csv変換!$1:$1,0),0)))</f>
        <v/>
      </c>
      <c r="N28" t="str">
        <f>IF(ISERROR(VLOOKUP($A28,競技者csv変換!$A:$AK,MATCH(N$1,競技者csv変換!$1:$1,0),0)),"",IF(VLOOKUP($A28,競技者csv変換!$A:$AK,MATCH(N$1,競技者csv変換!$1:$1,0),0)="","",VLOOKUP($A28,競技者csv変換!$A:$AK,MATCH(N$1,競技者csv変換!$1:$1,0),0)))</f>
        <v/>
      </c>
      <c r="O28" t="str">
        <f>IF(ISERROR(VLOOKUP($A28,競技者csv変換!$A:$AK,MATCH(O$1,競技者csv変換!$1:$1,0),0)),"",IF(VLOOKUP($A28,競技者csv変換!$A:$AK,MATCH(O$1,競技者csv変換!$1:$1,0),0)="","",VLOOKUP($A28,競技者csv変換!$A:$AK,MATCH(O$1,競技者csv変換!$1:$1,0),0)))</f>
        <v/>
      </c>
      <c r="P28" t="str">
        <f>IF(ISERROR(VLOOKUP($A28,競技者csv変換!$A:$AK,MATCH(P$1,競技者csv変換!$1:$1,0),0)),"",IF(VLOOKUP($A28,競技者csv変換!$A:$AK,MATCH(P$1,競技者csv変換!$1:$1,0),0)="","",VLOOKUP($A28,競技者csv変換!$A:$AK,MATCH(P$1,競技者csv変換!$1:$1,0),0)))</f>
        <v/>
      </c>
      <c r="Q28" t="str">
        <f>IF(ISERROR(VLOOKUP($A28,競技者csv変換!$A:$AK,MATCH(Q$1,競技者csv変換!$1:$1,0),0)),"",IF(VLOOKUP($A28,競技者csv変換!$A:$AK,MATCH(Q$1,競技者csv変換!$1:$1,0),0)="","",VLOOKUP($A28,競技者csv変換!$A:$AK,MATCH(Q$1,競技者csv変換!$1:$1,0),0)))</f>
        <v/>
      </c>
      <c r="R28" t="str">
        <f>IF(ISERROR(VLOOKUP($A28,競技者csv変換!$A:$AK,MATCH(R$1,競技者csv変換!$1:$1,0),0)),"",IF(VLOOKUP($A28,競技者csv変換!$A:$AK,MATCH(R$1,競技者csv変換!$1:$1,0),0)="","",VLOOKUP($A28,競技者csv変換!$A:$AK,MATCH(R$1,競技者csv変換!$1:$1,0),0)))</f>
        <v/>
      </c>
      <c r="S28" t="str">
        <f>IF(ISERROR(VLOOKUP($A28,競技者csv変換!$A:$AK,MATCH(S$1,競技者csv変換!$1:$1,0),0)),"",IF(VLOOKUP($A28,競技者csv変換!$A:$AK,MATCH(S$1,競技者csv変換!$1:$1,0),0)="","",VLOOKUP($A28,競技者csv変換!$A:$AK,MATCH(S$1,競技者csv変換!$1:$1,0),0)))</f>
        <v/>
      </c>
      <c r="T28" t="str">
        <f>IF(ISERROR(VLOOKUP($A28,競技者csv変換!$A:$AK,MATCH(T$1,競技者csv変換!$1:$1,0),0)),"",IF(VLOOKUP($A28,競技者csv変換!$A:$AK,MATCH(T$1,競技者csv変換!$1:$1,0),0)="","",VLOOKUP($A28,競技者csv変換!$A:$AK,MATCH(T$1,競技者csv変換!$1:$1,0),0)))</f>
        <v/>
      </c>
      <c r="U28" t="str">
        <f>IF(ISERROR(VLOOKUP($A28,競技者csv変換!$A:$AK,MATCH(U$1,競技者csv変換!$1:$1,0),0)),"",IF(VLOOKUP($A28,競技者csv変換!$A:$AK,MATCH(U$1,競技者csv変換!$1:$1,0),0)="","",VLOOKUP($A28,競技者csv変換!$A:$AK,MATCH(U$1,競技者csv変換!$1:$1,0),0)))</f>
        <v/>
      </c>
      <c r="V28" t="str">
        <f>IF(ISERROR(VLOOKUP($A28,競技者csv変換!$A:$AK,MATCH(V$1,競技者csv変換!$1:$1,0),0)),"",IF(VLOOKUP($A28,競技者csv変換!$A:$AK,MATCH(V$1,競技者csv変換!$1:$1,0),0)="","",VLOOKUP($A28,競技者csv変換!$A:$AK,MATCH(V$1,競技者csv変換!$1:$1,0),0)))</f>
        <v/>
      </c>
      <c r="W28" t="str">
        <f>IF(ISERROR(VLOOKUP($A28,競技者csv変換!$A:$AK,MATCH(W$1,競技者csv変換!$1:$1,0),0)),"",IF(VLOOKUP($A28,競技者csv変換!$A:$AK,MATCH(W$1,競技者csv変換!$1:$1,0),0)="","",VLOOKUP($A28,競技者csv変換!$A:$AK,MATCH(W$1,競技者csv変換!$1:$1,0),0)))</f>
        <v/>
      </c>
      <c r="X28" t="str">
        <f>IF(ISERROR(VLOOKUP($A28,競技者csv変換!$A:$AK,MATCH(X$1,競技者csv変換!$1:$1,0),0)),"",IF(VLOOKUP($A28,競技者csv変換!$A:$AK,MATCH(X$1,競技者csv変換!$1:$1,0),0)="","",VLOOKUP($A28,競技者csv変換!$A:$AK,MATCH(X$1,競技者csv変換!$1:$1,0),0)))</f>
        <v/>
      </c>
      <c r="Y28" t="str">
        <f>IF(ISERROR(VLOOKUP($A28,競技者csv変換!$A:$AK,MATCH(Y$1,競技者csv変換!$1:$1,0),0)),"",IF(VLOOKUP($A28,競技者csv変換!$A:$AK,MATCH(Y$1,競技者csv変換!$1:$1,0),0)="","",VLOOKUP($A28,競技者csv変換!$A:$AK,MATCH(Y$1,競技者csv変換!$1:$1,0),0)))</f>
        <v/>
      </c>
      <c r="Z28" t="str">
        <f>IF(ISERROR(VLOOKUP($A28,競技者csv変換!$A:$AK,MATCH(Z$1,競技者csv変換!$1:$1,0),0)),"",IF(VLOOKUP($A28,競技者csv変換!$A:$AK,MATCH(Z$1,競技者csv変換!$1:$1,0),0)="","",VLOOKUP($A28,競技者csv変換!$A:$AK,MATCH(Z$1,競技者csv変換!$1:$1,0),0)))</f>
        <v/>
      </c>
      <c r="AA28" t="str">
        <f>IF(ISERROR(VLOOKUP($A28,競技者csv変換!$A:$AK,MATCH(AA$1,競技者csv変換!$1:$1,0),0)),"",IF(VLOOKUP($A28,競技者csv変換!$A:$AK,MATCH(AA$1,競技者csv変換!$1:$1,0),0)="","",VLOOKUP($A28,競技者csv変換!$A:$AK,MATCH(AA$1,競技者csv変換!$1:$1,0),0)))</f>
        <v/>
      </c>
      <c r="AB28" t="str">
        <f>IF(ISERROR(VLOOKUP($A28,競技者csv変換!$A:$AK,MATCH(AB$1,競技者csv変換!$1:$1,0),0)),"",IF(VLOOKUP($A28,競技者csv変換!$A:$AK,MATCH(AB$1,競技者csv変換!$1:$1,0),0)="","",VLOOKUP($A28,競技者csv変換!$A:$AK,MATCH(AB$1,競技者csv変換!$1:$1,0),0)))</f>
        <v/>
      </c>
      <c r="AC28" t="str">
        <f>IF(ISERROR(VLOOKUP($A28,競技者csv変換!$A:$AK,MATCH(AC$1,競技者csv変換!$1:$1,0),0)),"",IF(VLOOKUP($A28,競技者csv変換!$A:$AK,MATCH(AC$1,競技者csv変換!$1:$1,0),0)="","",VLOOKUP($A28,競技者csv変換!$A:$AK,MATCH(AC$1,競技者csv変換!$1:$1,0),0)))</f>
        <v/>
      </c>
      <c r="AD28" t="str">
        <f>IF(ISERROR(VLOOKUP($A28,競技者csv変換!$A:$AK,MATCH(AD$1,競技者csv変換!$1:$1,0),0)),"",IF(VLOOKUP($A28,競技者csv変換!$A:$AK,MATCH(AD$1,競技者csv変換!$1:$1,0),0)="","",VLOOKUP($A28,競技者csv変換!$A:$AK,MATCH(AD$1,競技者csv変換!$1:$1,0),0)))</f>
        <v/>
      </c>
      <c r="AE28" t="str">
        <f>IF(ISERROR(VLOOKUP($A28,競技者csv変換!$A:$AK,MATCH(AE$1,競技者csv変換!$1:$1,0),0)),"",IF(VLOOKUP($A28,競技者csv変換!$A:$AK,MATCH(AE$1,競技者csv変換!$1:$1,0),0)="","",VLOOKUP($A28,競技者csv変換!$A:$AK,MATCH(AE$1,競技者csv変換!$1:$1,0),0)))</f>
        <v/>
      </c>
      <c r="AF28" t="str">
        <f>IF(ISERROR(VLOOKUP($A28,競技者csv変換!$A:$AK,MATCH(AF$1,競技者csv変換!$1:$1,0),0)),"",IF(VLOOKUP($A28,競技者csv変換!$A:$AK,MATCH(AF$1,競技者csv変換!$1:$1,0),0)="","",VLOOKUP($A28,競技者csv変換!$A:$AK,MATCH(AF$1,競技者csv変換!$1:$1,0),0)))</f>
        <v/>
      </c>
      <c r="AG28" t="str">
        <f>IF(ISERROR(VLOOKUP($A28,競技者csv変換!$A:$AK,MATCH(AG$1,競技者csv変換!$1:$1,0),0)),"",IF(VLOOKUP($A28,競技者csv変換!$A:$AK,MATCH(AG$1,競技者csv変換!$1:$1,0),0)="","",VLOOKUP($A28,競技者csv変換!$A:$AK,MATCH(AG$1,競技者csv変換!$1:$1,0),0)))</f>
        <v/>
      </c>
      <c r="AH28" t="str">
        <f>IF(ISERROR(VLOOKUP($A28,競技者csv変換!$A:$AK,MATCH(AH$1,競技者csv変換!$1:$1,0),0)),"",IF(VLOOKUP($A28,競技者csv変換!$A:$AK,MATCH(AH$1,競技者csv変換!$1:$1,0),0)="","",VLOOKUP($A28,競技者csv変換!$A:$AK,MATCH(AH$1,競技者csv変換!$1:$1,0),0)))</f>
        <v/>
      </c>
      <c r="AI28" t="str">
        <f>IF(ISERROR(VLOOKUP($A28,競技者csv変換!$A:$AK,MATCH(AI$1,競技者csv変換!$1:$1,0),0)),"",IF(VLOOKUP($A28,競技者csv変換!$A:$AK,MATCH(AI$1,競技者csv変換!$1:$1,0),0)="","",VLOOKUP($A28,競技者csv変換!$A:$AK,MATCH(AI$1,競技者csv変換!$1:$1,0),0)))</f>
        <v/>
      </c>
      <c r="AJ28" t="str">
        <f>IF(ISERROR(VLOOKUP($A28,競技者csv変換!$A:$AK,MATCH(AJ$1,競技者csv変換!$1:$1,0),0)),"",IF(VLOOKUP($A28,競技者csv変換!$A:$AK,MATCH(AJ$1,競技者csv変換!$1:$1,0),0)="","",VLOOKUP($A28,競技者csv変換!$A:$AK,MATCH(AJ$1,競技者csv変換!$1:$1,0),0)))</f>
        <v/>
      </c>
      <c r="AK28" t="str">
        <f>IF(ISERROR(VLOOKUP($A28,競技者csv変換!$A:$AK,MATCH(AK$1,競技者csv変換!$1:$1,0),0)),"",IF(VLOOKUP($A28,競技者csv変換!$A:$AK,MATCH(AK$1,競技者csv変換!$1:$1,0),0)="","",VLOOKUP($A28,競技者csv変換!$A:$AK,MATCH(AK$1,競技者csv変換!$1:$1,0),0)))</f>
        <v/>
      </c>
    </row>
    <row r="29" spans="1:37" x14ac:dyDescent="0.65">
      <c r="A29" t="str">
        <f t="shared" si="0"/>
        <v/>
      </c>
      <c r="B29" t="str">
        <f>IF(ISERROR(VLOOKUP($A29,競技者csv変換!$A:$AK,MATCH(B$1,競技者csv変換!$1:$1,0),0)),"",IF(VLOOKUP($A29,競技者csv変換!$A:$AK,MATCH(B$1,競技者csv変換!$1:$1,0),0)="","",VLOOKUP($A29,競技者csv変換!$A:$AK,MATCH(B$1,競技者csv変換!$1:$1,0),0)))</f>
        <v/>
      </c>
      <c r="C29" t="str">
        <f>IF(ISERROR(VLOOKUP($A29,競技者csv変換!$A:$AK,MATCH(C$1,競技者csv変換!$1:$1,0),0)),"",IF(VLOOKUP($A29,競技者csv変換!$A:$AK,MATCH(C$1,競技者csv変換!$1:$1,0),0)="","",VLOOKUP($A29,競技者csv変換!$A:$AK,MATCH(C$1,競技者csv変換!$1:$1,0),0)))</f>
        <v/>
      </c>
      <c r="D29" t="str">
        <f>IF(ISERROR(VLOOKUP($A29,競技者csv変換!$A:$AK,MATCH(D$1,競技者csv変換!$1:$1,0),0)),"",IF(VLOOKUP($A29,競技者csv変換!$A:$AK,MATCH(D$1,競技者csv変換!$1:$1,0),0)="","",VLOOKUP($A29,競技者csv変換!$A:$AK,MATCH(D$1,競技者csv変換!$1:$1,0),0)))</f>
        <v/>
      </c>
      <c r="E29" t="str">
        <f>IF(ISERROR(VLOOKUP($A29,競技者csv変換!$A:$AK,MATCH(E$1,競技者csv変換!$1:$1,0),0)),"",IF(VLOOKUP($A29,競技者csv変換!$A:$AK,MATCH(E$1,競技者csv変換!$1:$1,0),0)="","",VLOOKUP($A29,競技者csv変換!$A:$AK,MATCH(E$1,競技者csv変換!$1:$1,0),0)))</f>
        <v/>
      </c>
      <c r="F29" t="str">
        <f>IF(ISERROR(VLOOKUP($A29,競技者csv変換!$A:$AK,MATCH(F$1,競技者csv変換!$1:$1,0),0)),"",IF(VLOOKUP($A29,競技者csv変換!$A:$AK,MATCH(F$1,競技者csv変換!$1:$1,0),0)="","",VLOOKUP($A29,競技者csv変換!$A:$AK,MATCH(F$1,競技者csv変換!$1:$1,0),0)))</f>
        <v/>
      </c>
      <c r="G29" t="str">
        <f>IF(ISERROR(VLOOKUP($A29,競技者csv変換!$A:$AK,MATCH(G$1,競技者csv変換!$1:$1,0),0)),"",IF(VLOOKUP($A29,競技者csv変換!$A:$AK,MATCH(G$1,競技者csv変換!$1:$1,0),0)="","",VLOOKUP($A29,競技者csv変換!$A:$AK,MATCH(G$1,競技者csv変換!$1:$1,0),0)))</f>
        <v/>
      </c>
      <c r="H29" t="str">
        <f>IF(ISERROR(VLOOKUP($A29,競技者csv変換!$A:$AK,MATCH(H$1,競技者csv変換!$1:$1,0),0)),"",IF(VLOOKUP($A29,競技者csv変換!$A:$AK,MATCH(H$1,競技者csv変換!$1:$1,0),0)="","",VLOOKUP($A29,競技者csv変換!$A:$AK,MATCH(H$1,競技者csv変換!$1:$1,0),0)))</f>
        <v/>
      </c>
      <c r="I29" t="str">
        <f>IF(ISERROR(VLOOKUP($A29,競技者csv変換!$A:$AK,MATCH(I$1,競技者csv変換!$1:$1,0),0)),"",IF(VLOOKUP($A29,競技者csv変換!$A:$AK,MATCH(I$1,競技者csv変換!$1:$1,0),0)="","",VLOOKUP($A29,競技者csv変換!$A:$AK,MATCH(I$1,競技者csv変換!$1:$1,0),0)))</f>
        <v/>
      </c>
      <c r="J29" t="str">
        <f>IF(ISERROR(VLOOKUP($A29,競技者csv変換!$A:$AK,MATCH(J$1,競技者csv変換!$1:$1,0),0)),"",IF(VLOOKUP($A29,競技者csv変換!$A:$AK,MATCH(J$1,競技者csv変換!$1:$1,0),0)="","",VLOOKUP($A29,競技者csv変換!$A:$AK,MATCH(J$1,競技者csv変換!$1:$1,0),0)))</f>
        <v/>
      </c>
      <c r="K29" t="str">
        <f>IF(ISERROR(VLOOKUP($A29,競技者csv変換!$A:$AK,MATCH(K$1,競技者csv変換!$1:$1,0),0)),"",IF(VLOOKUP($A29,競技者csv変換!$A:$AK,MATCH(K$1,競技者csv変換!$1:$1,0),0)="","",VLOOKUP($A29,競技者csv変換!$A:$AK,MATCH(K$1,競技者csv変換!$1:$1,0),0)))</f>
        <v/>
      </c>
      <c r="L29" t="str">
        <f>IF(ISERROR(VLOOKUP($A29,競技者csv変換!$A:$AK,MATCH(L$1,競技者csv変換!$1:$1,0),0)),"",IF(VLOOKUP($A29,競技者csv変換!$A:$AK,MATCH(L$1,競技者csv変換!$1:$1,0),0)="","",VLOOKUP($A29,競技者csv変換!$A:$AK,MATCH(L$1,競技者csv変換!$1:$1,0),0)))</f>
        <v/>
      </c>
      <c r="M29" t="str">
        <f>IF(ISERROR(VLOOKUP($A29,競技者csv変換!$A:$AK,MATCH(M$1,競技者csv変換!$1:$1,0),0)),"",IF(VLOOKUP($A29,競技者csv変換!$A:$AK,MATCH(M$1,競技者csv変換!$1:$1,0),0)="","",VLOOKUP($A29,競技者csv変換!$A:$AK,MATCH(M$1,競技者csv変換!$1:$1,0),0)))</f>
        <v/>
      </c>
      <c r="N29" t="str">
        <f>IF(ISERROR(VLOOKUP($A29,競技者csv変換!$A:$AK,MATCH(N$1,競技者csv変換!$1:$1,0),0)),"",IF(VLOOKUP($A29,競技者csv変換!$A:$AK,MATCH(N$1,競技者csv変換!$1:$1,0),0)="","",VLOOKUP($A29,競技者csv変換!$A:$AK,MATCH(N$1,競技者csv変換!$1:$1,0),0)))</f>
        <v/>
      </c>
      <c r="O29" t="str">
        <f>IF(ISERROR(VLOOKUP($A29,競技者csv変換!$A:$AK,MATCH(O$1,競技者csv変換!$1:$1,0),0)),"",IF(VLOOKUP($A29,競技者csv変換!$A:$AK,MATCH(O$1,競技者csv変換!$1:$1,0),0)="","",VLOOKUP($A29,競技者csv変換!$A:$AK,MATCH(O$1,競技者csv変換!$1:$1,0),0)))</f>
        <v/>
      </c>
      <c r="P29" t="str">
        <f>IF(ISERROR(VLOOKUP($A29,競技者csv変換!$A:$AK,MATCH(P$1,競技者csv変換!$1:$1,0),0)),"",IF(VLOOKUP($A29,競技者csv変換!$A:$AK,MATCH(P$1,競技者csv変換!$1:$1,0),0)="","",VLOOKUP($A29,競技者csv変換!$A:$AK,MATCH(P$1,競技者csv変換!$1:$1,0),0)))</f>
        <v/>
      </c>
      <c r="Q29" t="str">
        <f>IF(ISERROR(VLOOKUP($A29,競技者csv変換!$A:$AK,MATCH(Q$1,競技者csv変換!$1:$1,0),0)),"",IF(VLOOKUP($A29,競技者csv変換!$A:$AK,MATCH(Q$1,競技者csv変換!$1:$1,0),0)="","",VLOOKUP($A29,競技者csv変換!$A:$AK,MATCH(Q$1,競技者csv変換!$1:$1,0),0)))</f>
        <v/>
      </c>
      <c r="R29" t="str">
        <f>IF(ISERROR(VLOOKUP($A29,競技者csv変換!$A:$AK,MATCH(R$1,競技者csv変換!$1:$1,0),0)),"",IF(VLOOKUP($A29,競技者csv変換!$A:$AK,MATCH(R$1,競技者csv変換!$1:$1,0),0)="","",VLOOKUP($A29,競技者csv変換!$A:$AK,MATCH(R$1,競技者csv変換!$1:$1,0),0)))</f>
        <v/>
      </c>
      <c r="S29" t="str">
        <f>IF(ISERROR(VLOOKUP($A29,競技者csv変換!$A:$AK,MATCH(S$1,競技者csv変換!$1:$1,0),0)),"",IF(VLOOKUP($A29,競技者csv変換!$A:$AK,MATCH(S$1,競技者csv変換!$1:$1,0),0)="","",VLOOKUP($A29,競技者csv変換!$A:$AK,MATCH(S$1,競技者csv変換!$1:$1,0),0)))</f>
        <v/>
      </c>
      <c r="T29" t="str">
        <f>IF(ISERROR(VLOOKUP($A29,競技者csv変換!$A:$AK,MATCH(T$1,競技者csv変換!$1:$1,0),0)),"",IF(VLOOKUP($A29,競技者csv変換!$A:$AK,MATCH(T$1,競技者csv変換!$1:$1,0),0)="","",VLOOKUP($A29,競技者csv変換!$A:$AK,MATCH(T$1,競技者csv変換!$1:$1,0),0)))</f>
        <v/>
      </c>
      <c r="U29" t="str">
        <f>IF(ISERROR(VLOOKUP($A29,競技者csv変換!$A:$AK,MATCH(U$1,競技者csv変換!$1:$1,0),0)),"",IF(VLOOKUP($A29,競技者csv変換!$A:$AK,MATCH(U$1,競技者csv変換!$1:$1,0),0)="","",VLOOKUP($A29,競技者csv変換!$A:$AK,MATCH(U$1,競技者csv変換!$1:$1,0),0)))</f>
        <v/>
      </c>
      <c r="V29" t="str">
        <f>IF(ISERROR(VLOOKUP($A29,競技者csv変換!$A:$AK,MATCH(V$1,競技者csv変換!$1:$1,0),0)),"",IF(VLOOKUP($A29,競技者csv変換!$A:$AK,MATCH(V$1,競技者csv変換!$1:$1,0),0)="","",VLOOKUP($A29,競技者csv変換!$A:$AK,MATCH(V$1,競技者csv変換!$1:$1,0),0)))</f>
        <v/>
      </c>
      <c r="W29" t="str">
        <f>IF(ISERROR(VLOOKUP($A29,競技者csv変換!$A:$AK,MATCH(W$1,競技者csv変換!$1:$1,0),0)),"",IF(VLOOKUP($A29,競技者csv変換!$A:$AK,MATCH(W$1,競技者csv変換!$1:$1,0),0)="","",VLOOKUP($A29,競技者csv変換!$A:$AK,MATCH(W$1,競技者csv変換!$1:$1,0),0)))</f>
        <v/>
      </c>
      <c r="X29" t="str">
        <f>IF(ISERROR(VLOOKUP($A29,競技者csv変換!$A:$AK,MATCH(X$1,競技者csv変換!$1:$1,0),0)),"",IF(VLOOKUP($A29,競技者csv変換!$A:$AK,MATCH(X$1,競技者csv変換!$1:$1,0),0)="","",VLOOKUP($A29,競技者csv変換!$A:$AK,MATCH(X$1,競技者csv変換!$1:$1,0),0)))</f>
        <v/>
      </c>
      <c r="Y29" t="str">
        <f>IF(ISERROR(VLOOKUP($A29,競技者csv変換!$A:$AK,MATCH(Y$1,競技者csv変換!$1:$1,0),0)),"",IF(VLOOKUP($A29,競技者csv変換!$A:$AK,MATCH(Y$1,競技者csv変換!$1:$1,0),0)="","",VLOOKUP($A29,競技者csv変換!$A:$AK,MATCH(Y$1,競技者csv変換!$1:$1,0),0)))</f>
        <v/>
      </c>
      <c r="Z29" t="str">
        <f>IF(ISERROR(VLOOKUP($A29,競技者csv変換!$A:$AK,MATCH(Z$1,競技者csv変換!$1:$1,0),0)),"",IF(VLOOKUP($A29,競技者csv変換!$A:$AK,MATCH(Z$1,競技者csv変換!$1:$1,0),0)="","",VLOOKUP($A29,競技者csv変換!$A:$AK,MATCH(Z$1,競技者csv変換!$1:$1,0),0)))</f>
        <v/>
      </c>
      <c r="AA29" t="str">
        <f>IF(ISERROR(VLOOKUP($A29,競技者csv変換!$A:$AK,MATCH(AA$1,競技者csv変換!$1:$1,0),0)),"",IF(VLOOKUP($A29,競技者csv変換!$A:$AK,MATCH(AA$1,競技者csv変換!$1:$1,0),0)="","",VLOOKUP($A29,競技者csv変換!$A:$AK,MATCH(AA$1,競技者csv変換!$1:$1,0),0)))</f>
        <v/>
      </c>
      <c r="AB29" t="str">
        <f>IF(ISERROR(VLOOKUP($A29,競技者csv変換!$A:$AK,MATCH(AB$1,競技者csv変換!$1:$1,0),0)),"",IF(VLOOKUP($A29,競技者csv変換!$A:$AK,MATCH(AB$1,競技者csv変換!$1:$1,0),0)="","",VLOOKUP($A29,競技者csv変換!$A:$AK,MATCH(AB$1,競技者csv変換!$1:$1,0),0)))</f>
        <v/>
      </c>
      <c r="AC29" t="str">
        <f>IF(ISERROR(VLOOKUP($A29,競技者csv変換!$A:$AK,MATCH(AC$1,競技者csv変換!$1:$1,0),0)),"",IF(VLOOKUP($A29,競技者csv変換!$A:$AK,MATCH(AC$1,競技者csv変換!$1:$1,0),0)="","",VLOOKUP($A29,競技者csv変換!$A:$AK,MATCH(AC$1,競技者csv変換!$1:$1,0),0)))</f>
        <v/>
      </c>
      <c r="AD29" t="str">
        <f>IF(ISERROR(VLOOKUP($A29,競技者csv変換!$A:$AK,MATCH(AD$1,競技者csv変換!$1:$1,0),0)),"",IF(VLOOKUP($A29,競技者csv変換!$A:$AK,MATCH(AD$1,競技者csv変換!$1:$1,0),0)="","",VLOOKUP($A29,競技者csv変換!$A:$AK,MATCH(AD$1,競技者csv変換!$1:$1,0),0)))</f>
        <v/>
      </c>
      <c r="AE29" t="str">
        <f>IF(ISERROR(VLOOKUP($A29,競技者csv変換!$A:$AK,MATCH(AE$1,競技者csv変換!$1:$1,0),0)),"",IF(VLOOKUP($A29,競技者csv変換!$A:$AK,MATCH(AE$1,競技者csv変換!$1:$1,0),0)="","",VLOOKUP($A29,競技者csv変換!$A:$AK,MATCH(AE$1,競技者csv変換!$1:$1,0),0)))</f>
        <v/>
      </c>
      <c r="AF29" t="str">
        <f>IF(ISERROR(VLOOKUP($A29,競技者csv変換!$A:$AK,MATCH(AF$1,競技者csv変換!$1:$1,0),0)),"",IF(VLOOKUP($A29,競技者csv変換!$A:$AK,MATCH(AF$1,競技者csv変換!$1:$1,0),0)="","",VLOOKUP($A29,競技者csv変換!$A:$AK,MATCH(AF$1,競技者csv変換!$1:$1,0),0)))</f>
        <v/>
      </c>
      <c r="AG29" t="str">
        <f>IF(ISERROR(VLOOKUP($A29,競技者csv変換!$A:$AK,MATCH(AG$1,競技者csv変換!$1:$1,0),0)),"",IF(VLOOKUP($A29,競技者csv変換!$A:$AK,MATCH(AG$1,競技者csv変換!$1:$1,0),0)="","",VLOOKUP($A29,競技者csv変換!$A:$AK,MATCH(AG$1,競技者csv変換!$1:$1,0),0)))</f>
        <v/>
      </c>
      <c r="AH29" t="str">
        <f>IF(ISERROR(VLOOKUP($A29,競技者csv変換!$A:$AK,MATCH(AH$1,競技者csv変換!$1:$1,0),0)),"",IF(VLOOKUP($A29,競技者csv変換!$A:$AK,MATCH(AH$1,競技者csv変換!$1:$1,0),0)="","",VLOOKUP($A29,競技者csv変換!$A:$AK,MATCH(AH$1,競技者csv変換!$1:$1,0),0)))</f>
        <v/>
      </c>
      <c r="AI29" t="str">
        <f>IF(ISERROR(VLOOKUP($A29,競技者csv変換!$A:$AK,MATCH(AI$1,競技者csv変換!$1:$1,0),0)),"",IF(VLOOKUP($A29,競技者csv変換!$A:$AK,MATCH(AI$1,競技者csv変換!$1:$1,0),0)="","",VLOOKUP($A29,競技者csv変換!$A:$AK,MATCH(AI$1,競技者csv変換!$1:$1,0),0)))</f>
        <v/>
      </c>
      <c r="AJ29" t="str">
        <f>IF(ISERROR(VLOOKUP($A29,競技者csv変換!$A:$AK,MATCH(AJ$1,競技者csv変換!$1:$1,0),0)),"",IF(VLOOKUP($A29,競技者csv変換!$A:$AK,MATCH(AJ$1,競技者csv変換!$1:$1,0),0)="","",VLOOKUP($A29,競技者csv変換!$A:$AK,MATCH(AJ$1,競技者csv変換!$1:$1,0),0)))</f>
        <v/>
      </c>
      <c r="AK29" t="str">
        <f>IF(ISERROR(VLOOKUP($A29,競技者csv変換!$A:$AK,MATCH(AK$1,競技者csv変換!$1:$1,0),0)),"",IF(VLOOKUP($A29,競技者csv変換!$A:$AK,MATCH(AK$1,競技者csv変換!$1:$1,0),0)="","",VLOOKUP($A29,競技者csv変換!$A:$AK,MATCH(AK$1,競技者csv変換!$1:$1,0),0)))</f>
        <v/>
      </c>
    </row>
    <row r="30" spans="1:37" x14ac:dyDescent="0.65">
      <c r="A30" t="str">
        <f t="shared" si="0"/>
        <v/>
      </c>
      <c r="B30" t="str">
        <f>IF(ISERROR(VLOOKUP($A30,競技者csv変換!$A:$AK,MATCH(B$1,競技者csv変換!$1:$1,0),0)),"",IF(VLOOKUP($A30,競技者csv変換!$A:$AK,MATCH(B$1,競技者csv変換!$1:$1,0),0)="","",VLOOKUP($A30,競技者csv変換!$A:$AK,MATCH(B$1,競技者csv変換!$1:$1,0),0)))</f>
        <v/>
      </c>
      <c r="C30" t="str">
        <f>IF(ISERROR(VLOOKUP($A30,競技者csv変換!$A:$AK,MATCH(C$1,競技者csv変換!$1:$1,0),0)),"",IF(VLOOKUP($A30,競技者csv変換!$A:$AK,MATCH(C$1,競技者csv変換!$1:$1,0),0)="","",VLOOKUP($A30,競技者csv変換!$A:$AK,MATCH(C$1,競技者csv変換!$1:$1,0),0)))</f>
        <v/>
      </c>
      <c r="D30" t="str">
        <f>IF(ISERROR(VLOOKUP($A30,競技者csv変換!$A:$AK,MATCH(D$1,競技者csv変換!$1:$1,0),0)),"",IF(VLOOKUP($A30,競技者csv変換!$A:$AK,MATCH(D$1,競技者csv変換!$1:$1,0),0)="","",VLOOKUP($A30,競技者csv変換!$A:$AK,MATCH(D$1,競技者csv変換!$1:$1,0),0)))</f>
        <v/>
      </c>
      <c r="E30" t="str">
        <f>IF(ISERROR(VLOOKUP($A30,競技者csv変換!$A:$AK,MATCH(E$1,競技者csv変換!$1:$1,0),0)),"",IF(VLOOKUP($A30,競技者csv変換!$A:$AK,MATCH(E$1,競技者csv変換!$1:$1,0),0)="","",VLOOKUP($A30,競技者csv変換!$A:$AK,MATCH(E$1,競技者csv変換!$1:$1,0),0)))</f>
        <v/>
      </c>
      <c r="F30" t="str">
        <f>IF(ISERROR(VLOOKUP($A30,競技者csv変換!$A:$AK,MATCH(F$1,競技者csv変換!$1:$1,0),0)),"",IF(VLOOKUP($A30,競技者csv変換!$A:$AK,MATCH(F$1,競技者csv変換!$1:$1,0),0)="","",VLOOKUP($A30,競技者csv変換!$A:$AK,MATCH(F$1,競技者csv変換!$1:$1,0),0)))</f>
        <v/>
      </c>
      <c r="G30" t="str">
        <f>IF(ISERROR(VLOOKUP($A30,競技者csv変換!$A:$AK,MATCH(G$1,競技者csv変換!$1:$1,0),0)),"",IF(VLOOKUP($A30,競技者csv変換!$A:$AK,MATCH(G$1,競技者csv変換!$1:$1,0),0)="","",VLOOKUP($A30,競技者csv変換!$A:$AK,MATCH(G$1,競技者csv変換!$1:$1,0),0)))</f>
        <v/>
      </c>
      <c r="H30" t="str">
        <f>IF(ISERROR(VLOOKUP($A30,競技者csv変換!$A:$AK,MATCH(H$1,競技者csv変換!$1:$1,0),0)),"",IF(VLOOKUP($A30,競技者csv変換!$A:$AK,MATCH(H$1,競技者csv変換!$1:$1,0),0)="","",VLOOKUP($A30,競技者csv変換!$A:$AK,MATCH(H$1,競技者csv変換!$1:$1,0),0)))</f>
        <v/>
      </c>
      <c r="I30" t="str">
        <f>IF(ISERROR(VLOOKUP($A30,競技者csv変換!$A:$AK,MATCH(I$1,競技者csv変換!$1:$1,0),0)),"",IF(VLOOKUP($A30,競技者csv変換!$A:$AK,MATCH(I$1,競技者csv変換!$1:$1,0),0)="","",VLOOKUP($A30,競技者csv変換!$A:$AK,MATCH(I$1,競技者csv変換!$1:$1,0),0)))</f>
        <v/>
      </c>
      <c r="J30" t="str">
        <f>IF(ISERROR(VLOOKUP($A30,競技者csv変換!$A:$AK,MATCH(J$1,競技者csv変換!$1:$1,0),0)),"",IF(VLOOKUP($A30,競技者csv変換!$A:$AK,MATCH(J$1,競技者csv変換!$1:$1,0),0)="","",VLOOKUP($A30,競技者csv変換!$A:$AK,MATCH(J$1,競技者csv変換!$1:$1,0),0)))</f>
        <v/>
      </c>
      <c r="K30" t="str">
        <f>IF(ISERROR(VLOOKUP($A30,競技者csv変換!$A:$AK,MATCH(K$1,競技者csv変換!$1:$1,0),0)),"",IF(VLOOKUP($A30,競技者csv変換!$A:$AK,MATCH(K$1,競技者csv変換!$1:$1,0),0)="","",VLOOKUP($A30,競技者csv変換!$A:$AK,MATCH(K$1,競技者csv変換!$1:$1,0),0)))</f>
        <v/>
      </c>
      <c r="L30" t="str">
        <f>IF(ISERROR(VLOOKUP($A30,競技者csv変換!$A:$AK,MATCH(L$1,競技者csv変換!$1:$1,0),0)),"",IF(VLOOKUP($A30,競技者csv変換!$A:$AK,MATCH(L$1,競技者csv変換!$1:$1,0),0)="","",VLOOKUP($A30,競技者csv変換!$A:$AK,MATCH(L$1,競技者csv変換!$1:$1,0),0)))</f>
        <v/>
      </c>
      <c r="M30" t="str">
        <f>IF(ISERROR(VLOOKUP($A30,競技者csv変換!$A:$AK,MATCH(M$1,競技者csv変換!$1:$1,0),0)),"",IF(VLOOKUP($A30,競技者csv変換!$A:$AK,MATCH(M$1,競技者csv変換!$1:$1,0),0)="","",VLOOKUP($A30,競技者csv変換!$A:$AK,MATCH(M$1,競技者csv変換!$1:$1,0),0)))</f>
        <v/>
      </c>
      <c r="N30" t="str">
        <f>IF(ISERROR(VLOOKUP($A30,競技者csv変換!$A:$AK,MATCH(N$1,競技者csv変換!$1:$1,0),0)),"",IF(VLOOKUP($A30,競技者csv変換!$A:$AK,MATCH(N$1,競技者csv変換!$1:$1,0),0)="","",VLOOKUP($A30,競技者csv変換!$A:$AK,MATCH(N$1,競技者csv変換!$1:$1,0),0)))</f>
        <v/>
      </c>
      <c r="O30" t="str">
        <f>IF(ISERROR(VLOOKUP($A30,競技者csv変換!$A:$AK,MATCH(O$1,競技者csv変換!$1:$1,0),0)),"",IF(VLOOKUP($A30,競技者csv変換!$A:$AK,MATCH(O$1,競技者csv変換!$1:$1,0),0)="","",VLOOKUP($A30,競技者csv変換!$A:$AK,MATCH(O$1,競技者csv変換!$1:$1,0),0)))</f>
        <v/>
      </c>
      <c r="P30" t="str">
        <f>IF(ISERROR(VLOOKUP($A30,競技者csv変換!$A:$AK,MATCH(P$1,競技者csv変換!$1:$1,0),0)),"",IF(VLOOKUP($A30,競技者csv変換!$A:$AK,MATCH(P$1,競技者csv変換!$1:$1,0),0)="","",VLOOKUP($A30,競技者csv変換!$A:$AK,MATCH(P$1,競技者csv変換!$1:$1,0),0)))</f>
        <v/>
      </c>
      <c r="Q30" t="str">
        <f>IF(ISERROR(VLOOKUP($A30,競技者csv変換!$A:$AK,MATCH(Q$1,競技者csv変換!$1:$1,0),0)),"",IF(VLOOKUP($A30,競技者csv変換!$A:$AK,MATCH(Q$1,競技者csv変換!$1:$1,0),0)="","",VLOOKUP($A30,競技者csv変換!$A:$AK,MATCH(Q$1,競技者csv変換!$1:$1,0),0)))</f>
        <v/>
      </c>
      <c r="R30" t="str">
        <f>IF(ISERROR(VLOOKUP($A30,競技者csv変換!$A:$AK,MATCH(R$1,競技者csv変換!$1:$1,0),0)),"",IF(VLOOKUP($A30,競技者csv変換!$A:$AK,MATCH(R$1,競技者csv変換!$1:$1,0),0)="","",VLOOKUP($A30,競技者csv変換!$A:$AK,MATCH(R$1,競技者csv変換!$1:$1,0),0)))</f>
        <v/>
      </c>
      <c r="S30" t="str">
        <f>IF(ISERROR(VLOOKUP($A30,競技者csv変換!$A:$AK,MATCH(S$1,競技者csv変換!$1:$1,0),0)),"",IF(VLOOKUP($A30,競技者csv変換!$A:$AK,MATCH(S$1,競技者csv変換!$1:$1,0),0)="","",VLOOKUP($A30,競技者csv変換!$A:$AK,MATCH(S$1,競技者csv変換!$1:$1,0),0)))</f>
        <v/>
      </c>
      <c r="T30" t="str">
        <f>IF(ISERROR(VLOOKUP($A30,競技者csv変換!$A:$AK,MATCH(T$1,競技者csv変換!$1:$1,0),0)),"",IF(VLOOKUP($A30,競技者csv変換!$A:$AK,MATCH(T$1,競技者csv変換!$1:$1,0),0)="","",VLOOKUP($A30,競技者csv変換!$A:$AK,MATCH(T$1,競技者csv変換!$1:$1,0),0)))</f>
        <v/>
      </c>
      <c r="U30" t="str">
        <f>IF(ISERROR(VLOOKUP($A30,競技者csv変換!$A:$AK,MATCH(U$1,競技者csv変換!$1:$1,0),0)),"",IF(VLOOKUP($A30,競技者csv変換!$A:$AK,MATCH(U$1,競技者csv変換!$1:$1,0),0)="","",VLOOKUP($A30,競技者csv変換!$A:$AK,MATCH(U$1,競技者csv変換!$1:$1,0),0)))</f>
        <v/>
      </c>
      <c r="V30" t="str">
        <f>IF(ISERROR(VLOOKUP($A30,競技者csv変換!$A:$AK,MATCH(V$1,競技者csv変換!$1:$1,0),0)),"",IF(VLOOKUP($A30,競技者csv変換!$A:$AK,MATCH(V$1,競技者csv変換!$1:$1,0),0)="","",VLOOKUP($A30,競技者csv変換!$A:$AK,MATCH(V$1,競技者csv変換!$1:$1,0),0)))</f>
        <v/>
      </c>
      <c r="W30" t="str">
        <f>IF(ISERROR(VLOOKUP($A30,競技者csv変換!$A:$AK,MATCH(W$1,競技者csv変換!$1:$1,0),0)),"",IF(VLOOKUP($A30,競技者csv変換!$A:$AK,MATCH(W$1,競技者csv変換!$1:$1,0),0)="","",VLOOKUP($A30,競技者csv変換!$A:$AK,MATCH(W$1,競技者csv変換!$1:$1,0),0)))</f>
        <v/>
      </c>
      <c r="X30" t="str">
        <f>IF(ISERROR(VLOOKUP($A30,競技者csv変換!$A:$AK,MATCH(X$1,競技者csv変換!$1:$1,0),0)),"",IF(VLOOKUP($A30,競技者csv変換!$A:$AK,MATCH(X$1,競技者csv変換!$1:$1,0),0)="","",VLOOKUP($A30,競技者csv変換!$A:$AK,MATCH(X$1,競技者csv変換!$1:$1,0),0)))</f>
        <v/>
      </c>
      <c r="Y30" t="str">
        <f>IF(ISERROR(VLOOKUP($A30,競技者csv変換!$A:$AK,MATCH(Y$1,競技者csv変換!$1:$1,0),0)),"",IF(VLOOKUP($A30,競技者csv変換!$A:$AK,MATCH(Y$1,競技者csv変換!$1:$1,0),0)="","",VLOOKUP($A30,競技者csv変換!$A:$AK,MATCH(Y$1,競技者csv変換!$1:$1,0),0)))</f>
        <v/>
      </c>
      <c r="Z30" t="str">
        <f>IF(ISERROR(VLOOKUP($A30,競技者csv変換!$A:$AK,MATCH(Z$1,競技者csv変換!$1:$1,0),0)),"",IF(VLOOKUP($A30,競技者csv変換!$A:$AK,MATCH(Z$1,競技者csv変換!$1:$1,0),0)="","",VLOOKUP($A30,競技者csv変換!$A:$AK,MATCH(Z$1,競技者csv変換!$1:$1,0),0)))</f>
        <v/>
      </c>
      <c r="AA30" t="str">
        <f>IF(ISERROR(VLOOKUP($A30,競技者csv変換!$A:$AK,MATCH(AA$1,競技者csv変換!$1:$1,0),0)),"",IF(VLOOKUP($A30,競技者csv変換!$A:$AK,MATCH(AA$1,競技者csv変換!$1:$1,0),0)="","",VLOOKUP($A30,競技者csv変換!$A:$AK,MATCH(AA$1,競技者csv変換!$1:$1,0),0)))</f>
        <v/>
      </c>
      <c r="AB30" t="str">
        <f>IF(ISERROR(VLOOKUP($A30,競技者csv変換!$A:$AK,MATCH(AB$1,競技者csv変換!$1:$1,0),0)),"",IF(VLOOKUP($A30,競技者csv変換!$A:$AK,MATCH(AB$1,競技者csv変換!$1:$1,0),0)="","",VLOOKUP($A30,競技者csv変換!$A:$AK,MATCH(AB$1,競技者csv変換!$1:$1,0),0)))</f>
        <v/>
      </c>
      <c r="AC30" t="str">
        <f>IF(ISERROR(VLOOKUP($A30,競技者csv変換!$A:$AK,MATCH(AC$1,競技者csv変換!$1:$1,0),0)),"",IF(VLOOKUP($A30,競技者csv変換!$A:$AK,MATCH(AC$1,競技者csv変換!$1:$1,0),0)="","",VLOOKUP($A30,競技者csv変換!$A:$AK,MATCH(AC$1,競技者csv変換!$1:$1,0),0)))</f>
        <v/>
      </c>
      <c r="AD30" t="str">
        <f>IF(ISERROR(VLOOKUP($A30,競技者csv変換!$A:$AK,MATCH(AD$1,競技者csv変換!$1:$1,0),0)),"",IF(VLOOKUP($A30,競技者csv変換!$A:$AK,MATCH(AD$1,競技者csv変換!$1:$1,0),0)="","",VLOOKUP($A30,競技者csv変換!$A:$AK,MATCH(AD$1,競技者csv変換!$1:$1,0),0)))</f>
        <v/>
      </c>
      <c r="AE30" t="str">
        <f>IF(ISERROR(VLOOKUP($A30,競技者csv変換!$A:$AK,MATCH(AE$1,競技者csv変換!$1:$1,0),0)),"",IF(VLOOKUP($A30,競技者csv変換!$A:$AK,MATCH(AE$1,競技者csv変換!$1:$1,0),0)="","",VLOOKUP($A30,競技者csv変換!$A:$AK,MATCH(AE$1,競技者csv変換!$1:$1,0),0)))</f>
        <v/>
      </c>
      <c r="AF30" t="str">
        <f>IF(ISERROR(VLOOKUP($A30,競技者csv変換!$A:$AK,MATCH(AF$1,競技者csv変換!$1:$1,0),0)),"",IF(VLOOKUP($A30,競技者csv変換!$A:$AK,MATCH(AF$1,競技者csv変換!$1:$1,0),0)="","",VLOOKUP($A30,競技者csv変換!$A:$AK,MATCH(AF$1,競技者csv変換!$1:$1,0),0)))</f>
        <v/>
      </c>
      <c r="AG30" t="str">
        <f>IF(ISERROR(VLOOKUP($A30,競技者csv変換!$A:$AK,MATCH(AG$1,競技者csv変換!$1:$1,0),0)),"",IF(VLOOKUP($A30,競技者csv変換!$A:$AK,MATCH(AG$1,競技者csv変換!$1:$1,0),0)="","",VLOOKUP($A30,競技者csv変換!$A:$AK,MATCH(AG$1,競技者csv変換!$1:$1,0),0)))</f>
        <v/>
      </c>
      <c r="AH30" t="str">
        <f>IF(ISERROR(VLOOKUP($A30,競技者csv変換!$A:$AK,MATCH(AH$1,競技者csv変換!$1:$1,0),0)),"",IF(VLOOKUP($A30,競技者csv変換!$A:$AK,MATCH(AH$1,競技者csv変換!$1:$1,0),0)="","",VLOOKUP($A30,競技者csv変換!$A:$AK,MATCH(AH$1,競技者csv変換!$1:$1,0),0)))</f>
        <v/>
      </c>
      <c r="AI30" t="str">
        <f>IF(ISERROR(VLOOKUP($A30,競技者csv変換!$A:$AK,MATCH(AI$1,競技者csv変換!$1:$1,0),0)),"",IF(VLOOKUP($A30,競技者csv変換!$A:$AK,MATCH(AI$1,競技者csv変換!$1:$1,0),0)="","",VLOOKUP($A30,競技者csv変換!$A:$AK,MATCH(AI$1,競技者csv変換!$1:$1,0),0)))</f>
        <v/>
      </c>
      <c r="AJ30" t="str">
        <f>IF(ISERROR(VLOOKUP($A30,競技者csv変換!$A:$AK,MATCH(AJ$1,競技者csv変換!$1:$1,0),0)),"",IF(VLOOKUP($A30,競技者csv変換!$A:$AK,MATCH(AJ$1,競技者csv変換!$1:$1,0),0)="","",VLOOKUP($A30,競技者csv変換!$A:$AK,MATCH(AJ$1,競技者csv変換!$1:$1,0),0)))</f>
        <v/>
      </c>
      <c r="AK30" t="str">
        <f>IF(ISERROR(VLOOKUP($A30,競技者csv変換!$A:$AK,MATCH(AK$1,競技者csv変換!$1:$1,0),0)),"",IF(VLOOKUP($A30,競技者csv変換!$A:$AK,MATCH(AK$1,競技者csv変換!$1:$1,0),0)="","",VLOOKUP($A30,競技者csv変換!$A:$AK,MATCH(AK$1,競技者csv変換!$1:$1,0),0)))</f>
        <v/>
      </c>
    </row>
    <row r="31" spans="1:37" x14ac:dyDescent="0.65">
      <c r="A31" t="str">
        <f t="shared" si="0"/>
        <v/>
      </c>
      <c r="B31" t="str">
        <f>IF(ISERROR(VLOOKUP($A31,競技者csv変換!$A:$AK,MATCH(B$1,競技者csv変換!$1:$1,0),0)),"",IF(VLOOKUP($A31,競技者csv変換!$A:$AK,MATCH(B$1,競技者csv変換!$1:$1,0),0)="","",VLOOKUP($A31,競技者csv変換!$A:$AK,MATCH(B$1,競技者csv変換!$1:$1,0),0)))</f>
        <v/>
      </c>
      <c r="C31" t="str">
        <f>IF(ISERROR(VLOOKUP($A31,競技者csv変換!$A:$AK,MATCH(C$1,競技者csv変換!$1:$1,0),0)),"",IF(VLOOKUP($A31,競技者csv変換!$A:$AK,MATCH(C$1,競技者csv変換!$1:$1,0),0)="","",VLOOKUP($A31,競技者csv変換!$A:$AK,MATCH(C$1,競技者csv変換!$1:$1,0),0)))</f>
        <v/>
      </c>
      <c r="D31" t="str">
        <f>IF(ISERROR(VLOOKUP($A31,競技者csv変換!$A:$AK,MATCH(D$1,競技者csv変換!$1:$1,0),0)),"",IF(VLOOKUP($A31,競技者csv変換!$A:$AK,MATCH(D$1,競技者csv変換!$1:$1,0),0)="","",VLOOKUP($A31,競技者csv変換!$A:$AK,MATCH(D$1,競技者csv変換!$1:$1,0),0)))</f>
        <v/>
      </c>
      <c r="E31" t="str">
        <f>IF(ISERROR(VLOOKUP($A31,競技者csv変換!$A:$AK,MATCH(E$1,競技者csv変換!$1:$1,0),0)),"",IF(VLOOKUP($A31,競技者csv変換!$A:$AK,MATCH(E$1,競技者csv変換!$1:$1,0),0)="","",VLOOKUP($A31,競技者csv変換!$A:$AK,MATCH(E$1,競技者csv変換!$1:$1,0),0)))</f>
        <v/>
      </c>
      <c r="F31" t="str">
        <f>IF(ISERROR(VLOOKUP($A31,競技者csv変換!$A:$AK,MATCH(F$1,競技者csv変換!$1:$1,0),0)),"",IF(VLOOKUP($A31,競技者csv変換!$A:$AK,MATCH(F$1,競技者csv変換!$1:$1,0),0)="","",VLOOKUP($A31,競技者csv変換!$A:$AK,MATCH(F$1,競技者csv変換!$1:$1,0),0)))</f>
        <v/>
      </c>
      <c r="G31" t="str">
        <f>IF(ISERROR(VLOOKUP($A31,競技者csv変換!$A:$AK,MATCH(G$1,競技者csv変換!$1:$1,0),0)),"",IF(VLOOKUP($A31,競技者csv変換!$A:$AK,MATCH(G$1,競技者csv変換!$1:$1,0),0)="","",VLOOKUP($A31,競技者csv変換!$A:$AK,MATCH(G$1,競技者csv変換!$1:$1,0),0)))</f>
        <v/>
      </c>
      <c r="H31" t="str">
        <f>IF(ISERROR(VLOOKUP($A31,競技者csv変換!$A:$AK,MATCH(H$1,競技者csv変換!$1:$1,0),0)),"",IF(VLOOKUP($A31,競技者csv変換!$A:$AK,MATCH(H$1,競技者csv変換!$1:$1,0),0)="","",VLOOKUP($A31,競技者csv変換!$A:$AK,MATCH(H$1,競技者csv変換!$1:$1,0),0)))</f>
        <v/>
      </c>
      <c r="I31" t="str">
        <f>IF(ISERROR(VLOOKUP($A31,競技者csv変換!$A:$AK,MATCH(I$1,競技者csv変換!$1:$1,0),0)),"",IF(VLOOKUP($A31,競技者csv変換!$A:$AK,MATCH(I$1,競技者csv変換!$1:$1,0),0)="","",VLOOKUP($A31,競技者csv変換!$A:$AK,MATCH(I$1,競技者csv変換!$1:$1,0),0)))</f>
        <v/>
      </c>
      <c r="J31" t="str">
        <f>IF(ISERROR(VLOOKUP($A31,競技者csv変換!$A:$AK,MATCH(J$1,競技者csv変換!$1:$1,0),0)),"",IF(VLOOKUP($A31,競技者csv変換!$A:$AK,MATCH(J$1,競技者csv変換!$1:$1,0),0)="","",VLOOKUP($A31,競技者csv変換!$A:$AK,MATCH(J$1,競技者csv変換!$1:$1,0),0)))</f>
        <v/>
      </c>
      <c r="K31" t="str">
        <f>IF(ISERROR(VLOOKUP($A31,競技者csv変換!$A:$AK,MATCH(K$1,競技者csv変換!$1:$1,0),0)),"",IF(VLOOKUP($A31,競技者csv変換!$A:$AK,MATCH(K$1,競技者csv変換!$1:$1,0),0)="","",VLOOKUP($A31,競技者csv変換!$A:$AK,MATCH(K$1,競技者csv変換!$1:$1,0),0)))</f>
        <v/>
      </c>
      <c r="L31" t="str">
        <f>IF(ISERROR(VLOOKUP($A31,競技者csv変換!$A:$AK,MATCH(L$1,競技者csv変換!$1:$1,0),0)),"",IF(VLOOKUP($A31,競技者csv変換!$A:$AK,MATCH(L$1,競技者csv変換!$1:$1,0),0)="","",VLOOKUP($A31,競技者csv変換!$A:$AK,MATCH(L$1,競技者csv変換!$1:$1,0),0)))</f>
        <v/>
      </c>
      <c r="M31" t="str">
        <f>IF(ISERROR(VLOOKUP($A31,競技者csv変換!$A:$AK,MATCH(M$1,競技者csv変換!$1:$1,0),0)),"",IF(VLOOKUP($A31,競技者csv変換!$A:$AK,MATCH(M$1,競技者csv変換!$1:$1,0),0)="","",VLOOKUP($A31,競技者csv変換!$A:$AK,MATCH(M$1,競技者csv変換!$1:$1,0),0)))</f>
        <v/>
      </c>
      <c r="N31" t="str">
        <f>IF(ISERROR(VLOOKUP($A31,競技者csv変換!$A:$AK,MATCH(N$1,競技者csv変換!$1:$1,0),0)),"",IF(VLOOKUP($A31,競技者csv変換!$A:$AK,MATCH(N$1,競技者csv変換!$1:$1,0),0)="","",VLOOKUP($A31,競技者csv変換!$A:$AK,MATCH(N$1,競技者csv変換!$1:$1,0),0)))</f>
        <v/>
      </c>
      <c r="O31" t="str">
        <f>IF(ISERROR(VLOOKUP($A31,競技者csv変換!$A:$AK,MATCH(O$1,競技者csv変換!$1:$1,0),0)),"",IF(VLOOKUP($A31,競技者csv変換!$A:$AK,MATCH(O$1,競技者csv変換!$1:$1,0),0)="","",VLOOKUP($A31,競技者csv変換!$A:$AK,MATCH(O$1,競技者csv変換!$1:$1,0),0)))</f>
        <v/>
      </c>
      <c r="P31" t="str">
        <f>IF(ISERROR(VLOOKUP($A31,競技者csv変換!$A:$AK,MATCH(P$1,競技者csv変換!$1:$1,0),0)),"",IF(VLOOKUP($A31,競技者csv変換!$A:$AK,MATCH(P$1,競技者csv変換!$1:$1,0),0)="","",VLOOKUP($A31,競技者csv変換!$A:$AK,MATCH(P$1,競技者csv変換!$1:$1,0),0)))</f>
        <v/>
      </c>
      <c r="Q31" t="str">
        <f>IF(ISERROR(VLOOKUP($A31,競技者csv変換!$A:$AK,MATCH(Q$1,競技者csv変換!$1:$1,0),0)),"",IF(VLOOKUP($A31,競技者csv変換!$A:$AK,MATCH(Q$1,競技者csv変換!$1:$1,0),0)="","",VLOOKUP($A31,競技者csv変換!$A:$AK,MATCH(Q$1,競技者csv変換!$1:$1,0),0)))</f>
        <v/>
      </c>
      <c r="R31" t="str">
        <f>IF(ISERROR(VLOOKUP($A31,競技者csv変換!$A:$AK,MATCH(R$1,競技者csv変換!$1:$1,0),0)),"",IF(VLOOKUP($A31,競技者csv変換!$A:$AK,MATCH(R$1,競技者csv変換!$1:$1,0),0)="","",VLOOKUP($A31,競技者csv変換!$A:$AK,MATCH(R$1,競技者csv変換!$1:$1,0),0)))</f>
        <v/>
      </c>
      <c r="S31" t="str">
        <f>IF(ISERROR(VLOOKUP($A31,競技者csv変換!$A:$AK,MATCH(S$1,競技者csv変換!$1:$1,0),0)),"",IF(VLOOKUP($A31,競技者csv変換!$A:$AK,MATCH(S$1,競技者csv変換!$1:$1,0),0)="","",VLOOKUP($A31,競技者csv変換!$A:$AK,MATCH(S$1,競技者csv変換!$1:$1,0),0)))</f>
        <v/>
      </c>
      <c r="T31" t="str">
        <f>IF(ISERROR(VLOOKUP($A31,競技者csv変換!$A:$AK,MATCH(T$1,競技者csv変換!$1:$1,0),0)),"",IF(VLOOKUP($A31,競技者csv変換!$A:$AK,MATCH(T$1,競技者csv変換!$1:$1,0),0)="","",VLOOKUP($A31,競技者csv変換!$A:$AK,MATCH(T$1,競技者csv変換!$1:$1,0),0)))</f>
        <v/>
      </c>
      <c r="U31" t="str">
        <f>IF(ISERROR(VLOOKUP($A31,競技者csv変換!$A:$AK,MATCH(U$1,競技者csv変換!$1:$1,0),0)),"",IF(VLOOKUP($A31,競技者csv変換!$A:$AK,MATCH(U$1,競技者csv変換!$1:$1,0),0)="","",VLOOKUP($A31,競技者csv変換!$A:$AK,MATCH(U$1,競技者csv変換!$1:$1,0),0)))</f>
        <v/>
      </c>
      <c r="V31" t="str">
        <f>IF(ISERROR(VLOOKUP($A31,競技者csv変換!$A:$AK,MATCH(V$1,競技者csv変換!$1:$1,0),0)),"",IF(VLOOKUP($A31,競技者csv変換!$A:$AK,MATCH(V$1,競技者csv変換!$1:$1,0),0)="","",VLOOKUP($A31,競技者csv変換!$A:$AK,MATCH(V$1,競技者csv変換!$1:$1,0),0)))</f>
        <v/>
      </c>
      <c r="W31" t="str">
        <f>IF(ISERROR(VLOOKUP($A31,競技者csv変換!$A:$AK,MATCH(W$1,競技者csv変換!$1:$1,0),0)),"",IF(VLOOKUP($A31,競技者csv変換!$A:$AK,MATCH(W$1,競技者csv変換!$1:$1,0),0)="","",VLOOKUP($A31,競技者csv変換!$A:$AK,MATCH(W$1,競技者csv変換!$1:$1,0),0)))</f>
        <v/>
      </c>
      <c r="X31" t="str">
        <f>IF(ISERROR(VLOOKUP($A31,競技者csv変換!$A:$AK,MATCH(X$1,競技者csv変換!$1:$1,0),0)),"",IF(VLOOKUP($A31,競技者csv変換!$A:$AK,MATCH(X$1,競技者csv変換!$1:$1,0),0)="","",VLOOKUP($A31,競技者csv変換!$A:$AK,MATCH(X$1,競技者csv変換!$1:$1,0),0)))</f>
        <v/>
      </c>
      <c r="Y31" t="str">
        <f>IF(ISERROR(VLOOKUP($A31,競技者csv変換!$A:$AK,MATCH(Y$1,競技者csv変換!$1:$1,0),0)),"",IF(VLOOKUP($A31,競技者csv変換!$A:$AK,MATCH(Y$1,競技者csv変換!$1:$1,0),0)="","",VLOOKUP($A31,競技者csv変換!$A:$AK,MATCH(Y$1,競技者csv変換!$1:$1,0),0)))</f>
        <v/>
      </c>
      <c r="Z31" t="str">
        <f>IF(ISERROR(VLOOKUP($A31,競技者csv変換!$A:$AK,MATCH(Z$1,競技者csv変換!$1:$1,0),0)),"",IF(VLOOKUP($A31,競技者csv変換!$A:$AK,MATCH(Z$1,競技者csv変換!$1:$1,0),0)="","",VLOOKUP($A31,競技者csv変換!$A:$AK,MATCH(Z$1,競技者csv変換!$1:$1,0),0)))</f>
        <v/>
      </c>
      <c r="AA31" t="str">
        <f>IF(ISERROR(VLOOKUP($A31,競技者csv変換!$A:$AK,MATCH(AA$1,競技者csv変換!$1:$1,0),0)),"",IF(VLOOKUP($A31,競技者csv変換!$A:$AK,MATCH(AA$1,競技者csv変換!$1:$1,0),0)="","",VLOOKUP($A31,競技者csv変換!$A:$AK,MATCH(AA$1,競技者csv変換!$1:$1,0),0)))</f>
        <v/>
      </c>
      <c r="AB31" t="str">
        <f>IF(ISERROR(VLOOKUP($A31,競技者csv変換!$A:$AK,MATCH(AB$1,競技者csv変換!$1:$1,0),0)),"",IF(VLOOKUP($A31,競技者csv変換!$A:$AK,MATCH(AB$1,競技者csv変換!$1:$1,0),0)="","",VLOOKUP($A31,競技者csv変換!$A:$AK,MATCH(AB$1,競技者csv変換!$1:$1,0),0)))</f>
        <v/>
      </c>
      <c r="AC31" t="str">
        <f>IF(ISERROR(VLOOKUP($A31,競技者csv変換!$A:$AK,MATCH(AC$1,競技者csv変換!$1:$1,0),0)),"",IF(VLOOKUP($A31,競技者csv変換!$A:$AK,MATCH(AC$1,競技者csv変換!$1:$1,0),0)="","",VLOOKUP($A31,競技者csv変換!$A:$AK,MATCH(AC$1,競技者csv変換!$1:$1,0),0)))</f>
        <v/>
      </c>
      <c r="AD31" t="str">
        <f>IF(ISERROR(VLOOKUP($A31,競技者csv変換!$A:$AK,MATCH(AD$1,競技者csv変換!$1:$1,0),0)),"",IF(VLOOKUP($A31,競技者csv変換!$A:$AK,MATCH(AD$1,競技者csv変換!$1:$1,0),0)="","",VLOOKUP($A31,競技者csv変換!$A:$AK,MATCH(AD$1,競技者csv変換!$1:$1,0),0)))</f>
        <v/>
      </c>
      <c r="AE31" t="str">
        <f>IF(ISERROR(VLOOKUP($A31,競技者csv変換!$A:$AK,MATCH(AE$1,競技者csv変換!$1:$1,0),0)),"",IF(VLOOKUP($A31,競技者csv変換!$A:$AK,MATCH(AE$1,競技者csv変換!$1:$1,0),0)="","",VLOOKUP($A31,競技者csv変換!$A:$AK,MATCH(AE$1,競技者csv変換!$1:$1,0),0)))</f>
        <v/>
      </c>
      <c r="AF31" t="str">
        <f>IF(ISERROR(VLOOKUP($A31,競技者csv変換!$A:$AK,MATCH(AF$1,競技者csv変換!$1:$1,0),0)),"",IF(VLOOKUP($A31,競技者csv変換!$A:$AK,MATCH(AF$1,競技者csv変換!$1:$1,0),0)="","",VLOOKUP($A31,競技者csv変換!$A:$AK,MATCH(AF$1,競技者csv変換!$1:$1,0),0)))</f>
        <v/>
      </c>
      <c r="AG31" t="str">
        <f>IF(ISERROR(VLOOKUP($A31,競技者csv変換!$A:$AK,MATCH(AG$1,競技者csv変換!$1:$1,0),0)),"",IF(VLOOKUP($A31,競技者csv変換!$A:$AK,MATCH(AG$1,競技者csv変換!$1:$1,0),0)="","",VLOOKUP($A31,競技者csv変換!$A:$AK,MATCH(AG$1,競技者csv変換!$1:$1,0),0)))</f>
        <v/>
      </c>
      <c r="AH31" t="str">
        <f>IF(ISERROR(VLOOKUP($A31,競技者csv変換!$A:$AK,MATCH(AH$1,競技者csv変換!$1:$1,0),0)),"",IF(VLOOKUP($A31,競技者csv変換!$A:$AK,MATCH(AH$1,競技者csv変換!$1:$1,0),0)="","",VLOOKUP($A31,競技者csv変換!$A:$AK,MATCH(AH$1,競技者csv変換!$1:$1,0),0)))</f>
        <v/>
      </c>
      <c r="AI31" t="str">
        <f>IF(ISERROR(VLOOKUP($A31,競技者csv変換!$A:$AK,MATCH(AI$1,競技者csv変換!$1:$1,0),0)),"",IF(VLOOKUP($A31,競技者csv変換!$A:$AK,MATCH(AI$1,競技者csv変換!$1:$1,0),0)="","",VLOOKUP($A31,競技者csv変換!$A:$AK,MATCH(AI$1,競技者csv変換!$1:$1,0),0)))</f>
        <v/>
      </c>
      <c r="AJ31" t="str">
        <f>IF(ISERROR(VLOOKUP($A31,競技者csv変換!$A:$AK,MATCH(AJ$1,競技者csv変換!$1:$1,0),0)),"",IF(VLOOKUP($A31,競技者csv変換!$A:$AK,MATCH(AJ$1,競技者csv変換!$1:$1,0),0)="","",VLOOKUP($A31,競技者csv変換!$A:$AK,MATCH(AJ$1,競技者csv変換!$1:$1,0),0)))</f>
        <v/>
      </c>
      <c r="AK31" t="str">
        <f>IF(ISERROR(VLOOKUP($A31,競技者csv変換!$A:$AK,MATCH(AK$1,競技者csv変換!$1:$1,0),0)),"",IF(VLOOKUP($A31,競技者csv変換!$A:$AK,MATCH(AK$1,競技者csv変換!$1:$1,0),0)="","",VLOOKUP($A31,競技者csv変換!$A:$AK,MATCH(AK$1,競技者csv変換!$1:$1,0),0)))</f>
        <v/>
      </c>
    </row>
    <row r="32" spans="1:37" x14ac:dyDescent="0.65">
      <c r="A32" t="str">
        <f t="shared" si="0"/>
        <v/>
      </c>
      <c r="B32" t="str">
        <f>IF(ISERROR(VLOOKUP($A32,競技者csv変換!$A:$AK,MATCH(B$1,競技者csv変換!$1:$1,0),0)),"",IF(VLOOKUP($A32,競技者csv変換!$A:$AK,MATCH(B$1,競技者csv変換!$1:$1,0),0)="","",VLOOKUP($A32,競技者csv変換!$A:$AK,MATCH(B$1,競技者csv変換!$1:$1,0),0)))</f>
        <v/>
      </c>
      <c r="C32" t="str">
        <f>IF(ISERROR(VLOOKUP($A32,競技者csv変換!$A:$AK,MATCH(C$1,競技者csv変換!$1:$1,0),0)),"",IF(VLOOKUP($A32,競技者csv変換!$A:$AK,MATCH(C$1,競技者csv変換!$1:$1,0),0)="","",VLOOKUP($A32,競技者csv変換!$A:$AK,MATCH(C$1,競技者csv変換!$1:$1,0),0)))</f>
        <v/>
      </c>
      <c r="D32" t="str">
        <f>IF(ISERROR(VLOOKUP($A32,競技者csv変換!$A:$AK,MATCH(D$1,競技者csv変換!$1:$1,0),0)),"",IF(VLOOKUP($A32,競技者csv変換!$A:$AK,MATCH(D$1,競技者csv変換!$1:$1,0),0)="","",VLOOKUP($A32,競技者csv変換!$A:$AK,MATCH(D$1,競技者csv変換!$1:$1,0),0)))</f>
        <v/>
      </c>
      <c r="E32" t="str">
        <f>IF(ISERROR(VLOOKUP($A32,競技者csv変換!$A:$AK,MATCH(E$1,競技者csv変換!$1:$1,0),0)),"",IF(VLOOKUP($A32,競技者csv変換!$A:$AK,MATCH(E$1,競技者csv変換!$1:$1,0),0)="","",VLOOKUP($A32,競技者csv変換!$A:$AK,MATCH(E$1,競技者csv変換!$1:$1,0),0)))</f>
        <v/>
      </c>
      <c r="F32" t="str">
        <f>IF(ISERROR(VLOOKUP($A32,競技者csv変換!$A:$AK,MATCH(F$1,競技者csv変換!$1:$1,0),0)),"",IF(VLOOKUP($A32,競技者csv変換!$A:$AK,MATCH(F$1,競技者csv変換!$1:$1,0),0)="","",VLOOKUP($A32,競技者csv変換!$A:$AK,MATCH(F$1,競技者csv変換!$1:$1,0),0)))</f>
        <v/>
      </c>
      <c r="G32" t="str">
        <f>IF(ISERROR(VLOOKUP($A32,競技者csv変換!$A:$AK,MATCH(G$1,競技者csv変換!$1:$1,0),0)),"",IF(VLOOKUP($A32,競技者csv変換!$A:$AK,MATCH(G$1,競技者csv変換!$1:$1,0),0)="","",VLOOKUP($A32,競技者csv変換!$A:$AK,MATCH(G$1,競技者csv変換!$1:$1,0),0)))</f>
        <v/>
      </c>
      <c r="H32" t="str">
        <f>IF(ISERROR(VLOOKUP($A32,競技者csv変換!$A:$AK,MATCH(H$1,競技者csv変換!$1:$1,0),0)),"",IF(VLOOKUP($A32,競技者csv変換!$A:$AK,MATCH(H$1,競技者csv変換!$1:$1,0),0)="","",VLOOKUP($A32,競技者csv変換!$A:$AK,MATCH(H$1,競技者csv変換!$1:$1,0),0)))</f>
        <v/>
      </c>
      <c r="I32" t="str">
        <f>IF(ISERROR(VLOOKUP($A32,競技者csv変換!$A:$AK,MATCH(I$1,競技者csv変換!$1:$1,0),0)),"",IF(VLOOKUP($A32,競技者csv変換!$A:$AK,MATCH(I$1,競技者csv変換!$1:$1,0),0)="","",VLOOKUP($A32,競技者csv変換!$A:$AK,MATCH(I$1,競技者csv変換!$1:$1,0),0)))</f>
        <v/>
      </c>
      <c r="J32" t="str">
        <f>IF(ISERROR(VLOOKUP($A32,競技者csv変換!$A:$AK,MATCH(J$1,競技者csv変換!$1:$1,0),0)),"",IF(VLOOKUP($A32,競技者csv変換!$A:$AK,MATCH(J$1,競技者csv変換!$1:$1,0),0)="","",VLOOKUP($A32,競技者csv変換!$A:$AK,MATCH(J$1,競技者csv変換!$1:$1,0),0)))</f>
        <v/>
      </c>
      <c r="K32" t="str">
        <f>IF(ISERROR(VLOOKUP($A32,競技者csv変換!$A:$AK,MATCH(K$1,競技者csv変換!$1:$1,0),0)),"",IF(VLOOKUP($A32,競技者csv変換!$A:$AK,MATCH(K$1,競技者csv変換!$1:$1,0),0)="","",VLOOKUP($A32,競技者csv変換!$A:$AK,MATCH(K$1,競技者csv変換!$1:$1,0),0)))</f>
        <v/>
      </c>
      <c r="L32" t="str">
        <f>IF(ISERROR(VLOOKUP($A32,競技者csv変換!$A:$AK,MATCH(L$1,競技者csv変換!$1:$1,0),0)),"",IF(VLOOKUP($A32,競技者csv変換!$A:$AK,MATCH(L$1,競技者csv変換!$1:$1,0),0)="","",VLOOKUP($A32,競技者csv変換!$A:$AK,MATCH(L$1,競技者csv変換!$1:$1,0),0)))</f>
        <v/>
      </c>
      <c r="M32" t="str">
        <f>IF(ISERROR(VLOOKUP($A32,競技者csv変換!$A:$AK,MATCH(M$1,競技者csv変換!$1:$1,0),0)),"",IF(VLOOKUP($A32,競技者csv変換!$A:$AK,MATCH(M$1,競技者csv変換!$1:$1,0),0)="","",VLOOKUP($A32,競技者csv変換!$A:$AK,MATCH(M$1,競技者csv変換!$1:$1,0),0)))</f>
        <v/>
      </c>
      <c r="N32" t="str">
        <f>IF(ISERROR(VLOOKUP($A32,競技者csv変換!$A:$AK,MATCH(N$1,競技者csv変換!$1:$1,0),0)),"",IF(VLOOKUP($A32,競技者csv変換!$A:$AK,MATCH(N$1,競技者csv変換!$1:$1,0),0)="","",VLOOKUP($A32,競技者csv変換!$A:$AK,MATCH(N$1,競技者csv変換!$1:$1,0),0)))</f>
        <v/>
      </c>
      <c r="O32" t="str">
        <f>IF(ISERROR(VLOOKUP($A32,競技者csv変換!$A:$AK,MATCH(O$1,競技者csv変換!$1:$1,0),0)),"",IF(VLOOKUP($A32,競技者csv変換!$A:$AK,MATCH(O$1,競技者csv変換!$1:$1,0),0)="","",VLOOKUP($A32,競技者csv変換!$A:$AK,MATCH(O$1,競技者csv変換!$1:$1,0),0)))</f>
        <v/>
      </c>
      <c r="P32" t="str">
        <f>IF(ISERROR(VLOOKUP($A32,競技者csv変換!$A:$AK,MATCH(P$1,競技者csv変換!$1:$1,0),0)),"",IF(VLOOKUP($A32,競技者csv変換!$A:$AK,MATCH(P$1,競技者csv変換!$1:$1,0),0)="","",VLOOKUP($A32,競技者csv変換!$A:$AK,MATCH(P$1,競技者csv変換!$1:$1,0),0)))</f>
        <v/>
      </c>
      <c r="Q32" t="str">
        <f>IF(ISERROR(VLOOKUP($A32,競技者csv変換!$A:$AK,MATCH(Q$1,競技者csv変換!$1:$1,0),0)),"",IF(VLOOKUP($A32,競技者csv変換!$A:$AK,MATCH(Q$1,競技者csv変換!$1:$1,0),0)="","",VLOOKUP($A32,競技者csv変換!$A:$AK,MATCH(Q$1,競技者csv変換!$1:$1,0),0)))</f>
        <v/>
      </c>
      <c r="R32" t="str">
        <f>IF(ISERROR(VLOOKUP($A32,競技者csv変換!$A:$AK,MATCH(R$1,競技者csv変換!$1:$1,0),0)),"",IF(VLOOKUP($A32,競技者csv変換!$A:$AK,MATCH(R$1,競技者csv変換!$1:$1,0),0)="","",VLOOKUP($A32,競技者csv変換!$A:$AK,MATCH(R$1,競技者csv変換!$1:$1,0),0)))</f>
        <v/>
      </c>
      <c r="S32" t="str">
        <f>IF(ISERROR(VLOOKUP($A32,競技者csv変換!$A:$AK,MATCH(S$1,競技者csv変換!$1:$1,0),0)),"",IF(VLOOKUP($A32,競技者csv変換!$A:$AK,MATCH(S$1,競技者csv変換!$1:$1,0),0)="","",VLOOKUP($A32,競技者csv変換!$A:$AK,MATCH(S$1,競技者csv変換!$1:$1,0),0)))</f>
        <v/>
      </c>
      <c r="T32" t="str">
        <f>IF(ISERROR(VLOOKUP($A32,競技者csv変換!$A:$AK,MATCH(T$1,競技者csv変換!$1:$1,0),0)),"",IF(VLOOKUP($A32,競技者csv変換!$A:$AK,MATCH(T$1,競技者csv変換!$1:$1,0),0)="","",VLOOKUP($A32,競技者csv変換!$A:$AK,MATCH(T$1,競技者csv変換!$1:$1,0),0)))</f>
        <v/>
      </c>
      <c r="U32" t="str">
        <f>IF(ISERROR(VLOOKUP($A32,競技者csv変換!$A:$AK,MATCH(U$1,競技者csv変換!$1:$1,0),0)),"",IF(VLOOKUP($A32,競技者csv変換!$A:$AK,MATCH(U$1,競技者csv変換!$1:$1,0),0)="","",VLOOKUP($A32,競技者csv変換!$A:$AK,MATCH(U$1,競技者csv変換!$1:$1,0),0)))</f>
        <v/>
      </c>
      <c r="V32" t="str">
        <f>IF(ISERROR(VLOOKUP($A32,競技者csv変換!$A:$AK,MATCH(V$1,競技者csv変換!$1:$1,0),0)),"",IF(VLOOKUP($A32,競技者csv変換!$A:$AK,MATCH(V$1,競技者csv変換!$1:$1,0),0)="","",VLOOKUP($A32,競技者csv変換!$A:$AK,MATCH(V$1,競技者csv変換!$1:$1,0),0)))</f>
        <v/>
      </c>
      <c r="W32" t="str">
        <f>IF(ISERROR(VLOOKUP($A32,競技者csv変換!$A:$AK,MATCH(W$1,競技者csv変換!$1:$1,0),0)),"",IF(VLOOKUP($A32,競技者csv変換!$A:$AK,MATCH(W$1,競技者csv変換!$1:$1,0),0)="","",VLOOKUP($A32,競技者csv変換!$A:$AK,MATCH(W$1,競技者csv変換!$1:$1,0),0)))</f>
        <v/>
      </c>
      <c r="X32" t="str">
        <f>IF(ISERROR(VLOOKUP($A32,競技者csv変換!$A:$AK,MATCH(X$1,競技者csv変換!$1:$1,0),0)),"",IF(VLOOKUP($A32,競技者csv変換!$A:$AK,MATCH(X$1,競技者csv変換!$1:$1,0),0)="","",VLOOKUP($A32,競技者csv変換!$A:$AK,MATCH(X$1,競技者csv変換!$1:$1,0),0)))</f>
        <v/>
      </c>
      <c r="Y32" t="str">
        <f>IF(ISERROR(VLOOKUP($A32,競技者csv変換!$A:$AK,MATCH(Y$1,競技者csv変換!$1:$1,0),0)),"",IF(VLOOKUP($A32,競技者csv変換!$A:$AK,MATCH(Y$1,競技者csv変換!$1:$1,0),0)="","",VLOOKUP($A32,競技者csv変換!$A:$AK,MATCH(Y$1,競技者csv変換!$1:$1,0),0)))</f>
        <v/>
      </c>
      <c r="Z32" t="str">
        <f>IF(ISERROR(VLOOKUP($A32,競技者csv変換!$A:$AK,MATCH(Z$1,競技者csv変換!$1:$1,0),0)),"",IF(VLOOKUP($A32,競技者csv変換!$A:$AK,MATCH(Z$1,競技者csv変換!$1:$1,0),0)="","",VLOOKUP($A32,競技者csv変換!$A:$AK,MATCH(Z$1,競技者csv変換!$1:$1,0),0)))</f>
        <v/>
      </c>
      <c r="AA32" t="str">
        <f>IF(ISERROR(VLOOKUP($A32,競技者csv変換!$A:$AK,MATCH(AA$1,競技者csv変換!$1:$1,0),0)),"",IF(VLOOKUP($A32,競技者csv変換!$A:$AK,MATCH(AA$1,競技者csv変換!$1:$1,0),0)="","",VLOOKUP($A32,競技者csv変換!$A:$AK,MATCH(AA$1,競技者csv変換!$1:$1,0),0)))</f>
        <v/>
      </c>
      <c r="AB32" t="str">
        <f>IF(ISERROR(VLOOKUP($A32,競技者csv変換!$A:$AK,MATCH(AB$1,競技者csv変換!$1:$1,0),0)),"",IF(VLOOKUP($A32,競技者csv変換!$A:$AK,MATCH(AB$1,競技者csv変換!$1:$1,0),0)="","",VLOOKUP($A32,競技者csv変換!$A:$AK,MATCH(AB$1,競技者csv変換!$1:$1,0),0)))</f>
        <v/>
      </c>
      <c r="AC32" t="str">
        <f>IF(ISERROR(VLOOKUP($A32,競技者csv変換!$A:$AK,MATCH(AC$1,競技者csv変換!$1:$1,0),0)),"",IF(VLOOKUP($A32,競技者csv変換!$A:$AK,MATCH(AC$1,競技者csv変換!$1:$1,0),0)="","",VLOOKUP($A32,競技者csv変換!$A:$AK,MATCH(AC$1,競技者csv変換!$1:$1,0),0)))</f>
        <v/>
      </c>
      <c r="AD32" t="str">
        <f>IF(ISERROR(VLOOKUP($A32,競技者csv変換!$A:$AK,MATCH(AD$1,競技者csv変換!$1:$1,0),0)),"",IF(VLOOKUP($A32,競技者csv変換!$A:$AK,MATCH(AD$1,競技者csv変換!$1:$1,0),0)="","",VLOOKUP($A32,競技者csv変換!$A:$AK,MATCH(AD$1,競技者csv変換!$1:$1,0),0)))</f>
        <v/>
      </c>
      <c r="AE32" t="str">
        <f>IF(ISERROR(VLOOKUP($A32,競技者csv変換!$A:$AK,MATCH(AE$1,競技者csv変換!$1:$1,0),0)),"",IF(VLOOKUP($A32,競技者csv変換!$A:$AK,MATCH(AE$1,競技者csv変換!$1:$1,0),0)="","",VLOOKUP($A32,競技者csv変換!$A:$AK,MATCH(AE$1,競技者csv変換!$1:$1,0),0)))</f>
        <v/>
      </c>
      <c r="AF32" t="str">
        <f>IF(ISERROR(VLOOKUP($A32,競技者csv変換!$A:$AK,MATCH(AF$1,競技者csv変換!$1:$1,0),0)),"",IF(VLOOKUP($A32,競技者csv変換!$A:$AK,MATCH(AF$1,競技者csv変換!$1:$1,0),0)="","",VLOOKUP($A32,競技者csv変換!$A:$AK,MATCH(AF$1,競技者csv変換!$1:$1,0),0)))</f>
        <v/>
      </c>
      <c r="AG32" t="str">
        <f>IF(ISERROR(VLOOKUP($A32,競技者csv変換!$A:$AK,MATCH(AG$1,競技者csv変換!$1:$1,0),0)),"",IF(VLOOKUP($A32,競技者csv変換!$A:$AK,MATCH(AG$1,競技者csv変換!$1:$1,0),0)="","",VLOOKUP($A32,競技者csv変換!$A:$AK,MATCH(AG$1,競技者csv変換!$1:$1,0),0)))</f>
        <v/>
      </c>
      <c r="AH32" t="str">
        <f>IF(ISERROR(VLOOKUP($A32,競技者csv変換!$A:$AK,MATCH(AH$1,競技者csv変換!$1:$1,0),0)),"",IF(VLOOKUP($A32,競技者csv変換!$A:$AK,MATCH(AH$1,競技者csv変換!$1:$1,0),0)="","",VLOOKUP($A32,競技者csv変換!$A:$AK,MATCH(AH$1,競技者csv変換!$1:$1,0),0)))</f>
        <v/>
      </c>
      <c r="AI32" t="str">
        <f>IF(ISERROR(VLOOKUP($A32,競技者csv変換!$A:$AK,MATCH(AI$1,競技者csv変換!$1:$1,0),0)),"",IF(VLOOKUP($A32,競技者csv変換!$A:$AK,MATCH(AI$1,競技者csv変換!$1:$1,0),0)="","",VLOOKUP($A32,競技者csv変換!$A:$AK,MATCH(AI$1,競技者csv変換!$1:$1,0),0)))</f>
        <v/>
      </c>
      <c r="AJ32" t="str">
        <f>IF(ISERROR(VLOOKUP($A32,競技者csv変換!$A:$AK,MATCH(AJ$1,競技者csv変換!$1:$1,0),0)),"",IF(VLOOKUP($A32,競技者csv変換!$A:$AK,MATCH(AJ$1,競技者csv変換!$1:$1,0),0)="","",VLOOKUP($A32,競技者csv変換!$A:$AK,MATCH(AJ$1,競技者csv変換!$1:$1,0),0)))</f>
        <v/>
      </c>
      <c r="AK32" t="str">
        <f>IF(ISERROR(VLOOKUP($A32,競技者csv変換!$A:$AK,MATCH(AK$1,競技者csv変換!$1:$1,0),0)),"",IF(VLOOKUP($A32,競技者csv変換!$A:$AK,MATCH(AK$1,競技者csv変換!$1:$1,0),0)="","",VLOOKUP($A32,競技者csv変換!$A:$AK,MATCH(AK$1,競技者csv変換!$1:$1,0),0)))</f>
        <v/>
      </c>
    </row>
    <row r="33" spans="1:37" x14ac:dyDescent="0.65">
      <c r="A33" t="str">
        <f t="shared" si="0"/>
        <v/>
      </c>
      <c r="B33" t="str">
        <f>IF(ISERROR(VLOOKUP($A33,競技者csv変換!$A:$AK,MATCH(B$1,競技者csv変換!$1:$1,0),0)),"",IF(VLOOKUP($A33,競技者csv変換!$A:$AK,MATCH(B$1,競技者csv変換!$1:$1,0),0)="","",VLOOKUP($A33,競技者csv変換!$A:$AK,MATCH(B$1,競技者csv変換!$1:$1,0),0)))</f>
        <v/>
      </c>
      <c r="C33" t="str">
        <f>IF(ISERROR(VLOOKUP($A33,競技者csv変換!$A:$AK,MATCH(C$1,競技者csv変換!$1:$1,0),0)),"",IF(VLOOKUP($A33,競技者csv変換!$A:$AK,MATCH(C$1,競技者csv変換!$1:$1,0),0)="","",VLOOKUP($A33,競技者csv変換!$A:$AK,MATCH(C$1,競技者csv変換!$1:$1,0),0)))</f>
        <v/>
      </c>
      <c r="D33" t="str">
        <f>IF(ISERROR(VLOOKUP($A33,競技者csv変換!$A:$AK,MATCH(D$1,競技者csv変換!$1:$1,0),0)),"",IF(VLOOKUP($A33,競技者csv変換!$A:$AK,MATCH(D$1,競技者csv変換!$1:$1,0),0)="","",VLOOKUP($A33,競技者csv変換!$A:$AK,MATCH(D$1,競技者csv変換!$1:$1,0),0)))</f>
        <v/>
      </c>
      <c r="E33" t="str">
        <f>IF(ISERROR(VLOOKUP($A33,競技者csv変換!$A:$AK,MATCH(E$1,競技者csv変換!$1:$1,0),0)),"",IF(VLOOKUP($A33,競技者csv変換!$A:$AK,MATCH(E$1,競技者csv変換!$1:$1,0),0)="","",VLOOKUP($A33,競技者csv変換!$A:$AK,MATCH(E$1,競技者csv変換!$1:$1,0),0)))</f>
        <v/>
      </c>
      <c r="F33" t="str">
        <f>IF(ISERROR(VLOOKUP($A33,競技者csv変換!$A:$AK,MATCH(F$1,競技者csv変換!$1:$1,0),0)),"",IF(VLOOKUP($A33,競技者csv変換!$A:$AK,MATCH(F$1,競技者csv変換!$1:$1,0),0)="","",VLOOKUP($A33,競技者csv変換!$A:$AK,MATCH(F$1,競技者csv変換!$1:$1,0),0)))</f>
        <v/>
      </c>
      <c r="G33" t="str">
        <f>IF(ISERROR(VLOOKUP($A33,競技者csv変換!$A:$AK,MATCH(G$1,競技者csv変換!$1:$1,0),0)),"",IF(VLOOKUP($A33,競技者csv変換!$A:$AK,MATCH(G$1,競技者csv変換!$1:$1,0),0)="","",VLOOKUP($A33,競技者csv変換!$A:$AK,MATCH(G$1,競技者csv変換!$1:$1,0),0)))</f>
        <v/>
      </c>
      <c r="H33" t="str">
        <f>IF(ISERROR(VLOOKUP($A33,競技者csv変換!$A:$AK,MATCH(H$1,競技者csv変換!$1:$1,0),0)),"",IF(VLOOKUP($A33,競技者csv変換!$A:$AK,MATCH(H$1,競技者csv変換!$1:$1,0),0)="","",VLOOKUP($A33,競技者csv変換!$A:$AK,MATCH(H$1,競技者csv変換!$1:$1,0),0)))</f>
        <v/>
      </c>
      <c r="I33" t="str">
        <f>IF(ISERROR(VLOOKUP($A33,競技者csv変換!$A:$AK,MATCH(I$1,競技者csv変換!$1:$1,0),0)),"",IF(VLOOKUP($A33,競技者csv変換!$A:$AK,MATCH(I$1,競技者csv変換!$1:$1,0),0)="","",VLOOKUP($A33,競技者csv変換!$A:$AK,MATCH(I$1,競技者csv変換!$1:$1,0),0)))</f>
        <v/>
      </c>
      <c r="J33" t="str">
        <f>IF(ISERROR(VLOOKUP($A33,競技者csv変換!$A:$AK,MATCH(J$1,競技者csv変換!$1:$1,0),0)),"",IF(VLOOKUP($A33,競技者csv変換!$A:$AK,MATCH(J$1,競技者csv変換!$1:$1,0),0)="","",VLOOKUP($A33,競技者csv変換!$A:$AK,MATCH(J$1,競技者csv変換!$1:$1,0),0)))</f>
        <v/>
      </c>
      <c r="K33" t="str">
        <f>IF(ISERROR(VLOOKUP($A33,競技者csv変換!$A:$AK,MATCH(K$1,競技者csv変換!$1:$1,0),0)),"",IF(VLOOKUP($A33,競技者csv変換!$A:$AK,MATCH(K$1,競技者csv変換!$1:$1,0),0)="","",VLOOKUP($A33,競技者csv変換!$A:$AK,MATCH(K$1,競技者csv変換!$1:$1,0),0)))</f>
        <v/>
      </c>
      <c r="L33" t="str">
        <f>IF(ISERROR(VLOOKUP($A33,競技者csv変換!$A:$AK,MATCH(L$1,競技者csv変換!$1:$1,0),0)),"",IF(VLOOKUP($A33,競技者csv変換!$A:$AK,MATCH(L$1,競技者csv変換!$1:$1,0),0)="","",VLOOKUP($A33,競技者csv変換!$A:$AK,MATCH(L$1,競技者csv変換!$1:$1,0),0)))</f>
        <v/>
      </c>
      <c r="M33" t="str">
        <f>IF(ISERROR(VLOOKUP($A33,競技者csv変換!$A:$AK,MATCH(M$1,競技者csv変換!$1:$1,0),0)),"",IF(VLOOKUP($A33,競技者csv変換!$A:$AK,MATCH(M$1,競技者csv変換!$1:$1,0),0)="","",VLOOKUP($A33,競技者csv変換!$A:$AK,MATCH(M$1,競技者csv変換!$1:$1,0),0)))</f>
        <v/>
      </c>
      <c r="N33" t="str">
        <f>IF(ISERROR(VLOOKUP($A33,競技者csv変換!$A:$AK,MATCH(N$1,競技者csv変換!$1:$1,0),0)),"",IF(VLOOKUP($A33,競技者csv変換!$A:$AK,MATCH(N$1,競技者csv変換!$1:$1,0),0)="","",VLOOKUP($A33,競技者csv変換!$A:$AK,MATCH(N$1,競技者csv変換!$1:$1,0),0)))</f>
        <v/>
      </c>
      <c r="O33" t="str">
        <f>IF(ISERROR(VLOOKUP($A33,競技者csv変換!$A:$AK,MATCH(O$1,競技者csv変換!$1:$1,0),0)),"",IF(VLOOKUP($A33,競技者csv変換!$A:$AK,MATCH(O$1,競技者csv変換!$1:$1,0),0)="","",VLOOKUP($A33,競技者csv変換!$A:$AK,MATCH(O$1,競技者csv変換!$1:$1,0),0)))</f>
        <v/>
      </c>
      <c r="P33" t="str">
        <f>IF(ISERROR(VLOOKUP($A33,競技者csv変換!$A:$AK,MATCH(P$1,競技者csv変換!$1:$1,0),0)),"",IF(VLOOKUP($A33,競技者csv変換!$A:$AK,MATCH(P$1,競技者csv変換!$1:$1,0),0)="","",VLOOKUP($A33,競技者csv変換!$A:$AK,MATCH(P$1,競技者csv変換!$1:$1,0),0)))</f>
        <v/>
      </c>
      <c r="Q33" t="str">
        <f>IF(ISERROR(VLOOKUP($A33,競技者csv変換!$A:$AK,MATCH(Q$1,競技者csv変換!$1:$1,0),0)),"",IF(VLOOKUP($A33,競技者csv変換!$A:$AK,MATCH(Q$1,競技者csv変換!$1:$1,0),0)="","",VLOOKUP($A33,競技者csv変換!$A:$AK,MATCH(Q$1,競技者csv変換!$1:$1,0),0)))</f>
        <v/>
      </c>
      <c r="R33" t="str">
        <f>IF(ISERROR(VLOOKUP($A33,競技者csv変換!$A:$AK,MATCH(R$1,競技者csv変換!$1:$1,0),0)),"",IF(VLOOKUP($A33,競技者csv変換!$A:$AK,MATCH(R$1,競技者csv変換!$1:$1,0),0)="","",VLOOKUP($A33,競技者csv変換!$A:$AK,MATCH(R$1,競技者csv変換!$1:$1,0),0)))</f>
        <v/>
      </c>
      <c r="S33" t="str">
        <f>IF(ISERROR(VLOOKUP($A33,競技者csv変換!$A:$AK,MATCH(S$1,競技者csv変換!$1:$1,0),0)),"",IF(VLOOKUP($A33,競技者csv変換!$A:$AK,MATCH(S$1,競技者csv変換!$1:$1,0),0)="","",VLOOKUP($A33,競技者csv変換!$A:$AK,MATCH(S$1,競技者csv変換!$1:$1,0),0)))</f>
        <v/>
      </c>
      <c r="T33" t="str">
        <f>IF(ISERROR(VLOOKUP($A33,競技者csv変換!$A:$AK,MATCH(T$1,競技者csv変換!$1:$1,0),0)),"",IF(VLOOKUP($A33,競技者csv変換!$A:$AK,MATCH(T$1,競技者csv変換!$1:$1,0),0)="","",VLOOKUP($A33,競技者csv変換!$A:$AK,MATCH(T$1,競技者csv変換!$1:$1,0),0)))</f>
        <v/>
      </c>
      <c r="U33" t="str">
        <f>IF(ISERROR(VLOOKUP($A33,競技者csv変換!$A:$AK,MATCH(U$1,競技者csv変換!$1:$1,0),0)),"",IF(VLOOKUP($A33,競技者csv変換!$A:$AK,MATCH(U$1,競技者csv変換!$1:$1,0),0)="","",VLOOKUP($A33,競技者csv変換!$A:$AK,MATCH(U$1,競技者csv変換!$1:$1,0),0)))</f>
        <v/>
      </c>
      <c r="V33" t="str">
        <f>IF(ISERROR(VLOOKUP($A33,競技者csv変換!$A:$AK,MATCH(V$1,競技者csv変換!$1:$1,0),0)),"",IF(VLOOKUP($A33,競技者csv変換!$A:$AK,MATCH(V$1,競技者csv変換!$1:$1,0),0)="","",VLOOKUP($A33,競技者csv変換!$A:$AK,MATCH(V$1,競技者csv変換!$1:$1,0),0)))</f>
        <v/>
      </c>
      <c r="W33" t="str">
        <f>IF(ISERROR(VLOOKUP($A33,競技者csv変換!$A:$AK,MATCH(W$1,競技者csv変換!$1:$1,0),0)),"",IF(VLOOKUP($A33,競技者csv変換!$A:$AK,MATCH(W$1,競技者csv変換!$1:$1,0),0)="","",VLOOKUP($A33,競技者csv変換!$A:$AK,MATCH(W$1,競技者csv変換!$1:$1,0),0)))</f>
        <v/>
      </c>
      <c r="X33" t="str">
        <f>IF(ISERROR(VLOOKUP($A33,競技者csv変換!$A:$AK,MATCH(X$1,競技者csv変換!$1:$1,0),0)),"",IF(VLOOKUP($A33,競技者csv変換!$A:$AK,MATCH(X$1,競技者csv変換!$1:$1,0),0)="","",VLOOKUP($A33,競技者csv変換!$A:$AK,MATCH(X$1,競技者csv変換!$1:$1,0),0)))</f>
        <v/>
      </c>
      <c r="Y33" t="str">
        <f>IF(ISERROR(VLOOKUP($A33,競技者csv変換!$A:$AK,MATCH(Y$1,競技者csv変換!$1:$1,0),0)),"",IF(VLOOKUP($A33,競技者csv変換!$A:$AK,MATCH(Y$1,競技者csv変換!$1:$1,0),0)="","",VLOOKUP($A33,競技者csv変換!$A:$AK,MATCH(Y$1,競技者csv変換!$1:$1,0),0)))</f>
        <v/>
      </c>
      <c r="Z33" t="str">
        <f>IF(ISERROR(VLOOKUP($A33,競技者csv変換!$A:$AK,MATCH(Z$1,競技者csv変換!$1:$1,0),0)),"",IF(VLOOKUP($A33,競技者csv変換!$A:$AK,MATCH(Z$1,競技者csv変換!$1:$1,0),0)="","",VLOOKUP($A33,競技者csv変換!$A:$AK,MATCH(Z$1,競技者csv変換!$1:$1,0),0)))</f>
        <v/>
      </c>
      <c r="AA33" t="str">
        <f>IF(ISERROR(VLOOKUP($A33,競技者csv変換!$A:$AK,MATCH(AA$1,競技者csv変換!$1:$1,0),0)),"",IF(VLOOKUP($A33,競技者csv変換!$A:$AK,MATCH(AA$1,競技者csv変換!$1:$1,0),0)="","",VLOOKUP($A33,競技者csv変換!$A:$AK,MATCH(AA$1,競技者csv変換!$1:$1,0),0)))</f>
        <v/>
      </c>
      <c r="AB33" t="str">
        <f>IF(ISERROR(VLOOKUP($A33,競技者csv変換!$A:$AK,MATCH(AB$1,競技者csv変換!$1:$1,0),0)),"",IF(VLOOKUP($A33,競技者csv変換!$A:$AK,MATCH(AB$1,競技者csv変換!$1:$1,0),0)="","",VLOOKUP($A33,競技者csv変換!$A:$AK,MATCH(AB$1,競技者csv変換!$1:$1,0),0)))</f>
        <v/>
      </c>
      <c r="AC33" t="str">
        <f>IF(ISERROR(VLOOKUP($A33,競技者csv変換!$A:$AK,MATCH(AC$1,競技者csv変換!$1:$1,0),0)),"",IF(VLOOKUP($A33,競技者csv変換!$A:$AK,MATCH(AC$1,競技者csv変換!$1:$1,0),0)="","",VLOOKUP($A33,競技者csv変換!$A:$AK,MATCH(AC$1,競技者csv変換!$1:$1,0),0)))</f>
        <v/>
      </c>
      <c r="AD33" t="str">
        <f>IF(ISERROR(VLOOKUP($A33,競技者csv変換!$A:$AK,MATCH(AD$1,競技者csv変換!$1:$1,0),0)),"",IF(VLOOKUP($A33,競技者csv変換!$A:$AK,MATCH(AD$1,競技者csv変換!$1:$1,0),0)="","",VLOOKUP($A33,競技者csv変換!$A:$AK,MATCH(AD$1,競技者csv変換!$1:$1,0),0)))</f>
        <v/>
      </c>
      <c r="AE33" t="str">
        <f>IF(ISERROR(VLOOKUP($A33,競技者csv変換!$A:$AK,MATCH(AE$1,競技者csv変換!$1:$1,0),0)),"",IF(VLOOKUP($A33,競技者csv変換!$A:$AK,MATCH(AE$1,競技者csv変換!$1:$1,0),0)="","",VLOOKUP($A33,競技者csv変換!$A:$AK,MATCH(AE$1,競技者csv変換!$1:$1,0),0)))</f>
        <v/>
      </c>
      <c r="AF33" t="str">
        <f>IF(ISERROR(VLOOKUP($A33,競技者csv変換!$A:$AK,MATCH(AF$1,競技者csv変換!$1:$1,0),0)),"",IF(VLOOKUP($A33,競技者csv変換!$A:$AK,MATCH(AF$1,競技者csv変換!$1:$1,0),0)="","",VLOOKUP($A33,競技者csv変換!$A:$AK,MATCH(AF$1,競技者csv変換!$1:$1,0),0)))</f>
        <v/>
      </c>
      <c r="AG33" t="str">
        <f>IF(ISERROR(VLOOKUP($A33,競技者csv変換!$A:$AK,MATCH(AG$1,競技者csv変換!$1:$1,0),0)),"",IF(VLOOKUP($A33,競技者csv変換!$A:$AK,MATCH(AG$1,競技者csv変換!$1:$1,0),0)="","",VLOOKUP($A33,競技者csv変換!$A:$AK,MATCH(AG$1,競技者csv変換!$1:$1,0),0)))</f>
        <v/>
      </c>
      <c r="AH33" t="str">
        <f>IF(ISERROR(VLOOKUP($A33,競技者csv変換!$A:$AK,MATCH(AH$1,競技者csv変換!$1:$1,0),0)),"",IF(VLOOKUP($A33,競技者csv変換!$A:$AK,MATCH(AH$1,競技者csv変換!$1:$1,0),0)="","",VLOOKUP($A33,競技者csv変換!$A:$AK,MATCH(AH$1,競技者csv変換!$1:$1,0),0)))</f>
        <v/>
      </c>
      <c r="AI33" t="str">
        <f>IF(ISERROR(VLOOKUP($A33,競技者csv変換!$A:$AK,MATCH(AI$1,競技者csv変換!$1:$1,0),0)),"",IF(VLOOKUP($A33,競技者csv変換!$A:$AK,MATCH(AI$1,競技者csv変換!$1:$1,0),0)="","",VLOOKUP($A33,競技者csv変換!$A:$AK,MATCH(AI$1,競技者csv変換!$1:$1,0),0)))</f>
        <v/>
      </c>
      <c r="AJ33" t="str">
        <f>IF(ISERROR(VLOOKUP($A33,競技者csv変換!$A:$AK,MATCH(AJ$1,競技者csv変換!$1:$1,0),0)),"",IF(VLOOKUP($A33,競技者csv変換!$A:$AK,MATCH(AJ$1,競技者csv変換!$1:$1,0),0)="","",VLOOKUP($A33,競技者csv変換!$A:$AK,MATCH(AJ$1,競技者csv変換!$1:$1,0),0)))</f>
        <v/>
      </c>
      <c r="AK33" t="str">
        <f>IF(ISERROR(VLOOKUP($A33,競技者csv変換!$A:$AK,MATCH(AK$1,競技者csv変換!$1:$1,0),0)),"",IF(VLOOKUP($A33,競技者csv変換!$A:$AK,MATCH(AK$1,競技者csv変換!$1:$1,0),0)="","",VLOOKUP($A33,競技者csv変換!$A:$AK,MATCH(AK$1,競技者csv変換!$1:$1,0),0)))</f>
        <v/>
      </c>
    </row>
    <row r="34" spans="1:37" x14ac:dyDescent="0.65">
      <c r="A34" t="str">
        <f t="shared" si="0"/>
        <v/>
      </c>
      <c r="B34" t="str">
        <f>IF(ISERROR(VLOOKUP($A34,競技者csv変換!$A:$AK,MATCH(B$1,競技者csv変換!$1:$1,0),0)),"",IF(VLOOKUP($A34,競技者csv変換!$A:$AK,MATCH(B$1,競技者csv変換!$1:$1,0),0)="","",VLOOKUP($A34,競技者csv変換!$A:$AK,MATCH(B$1,競技者csv変換!$1:$1,0),0)))</f>
        <v/>
      </c>
      <c r="C34" t="str">
        <f>IF(ISERROR(VLOOKUP($A34,競技者csv変換!$A:$AK,MATCH(C$1,競技者csv変換!$1:$1,0),0)),"",IF(VLOOKUP($A34,競技者csv変換!$A:$AK,MATCH(C$1,競技者csv変換!$1:$1,0),0)="","",VLOOKUP($A34,競技者csv変換!$A:$AK,MATCH(C$1,競技者csv変換!$1:$1,0),0)))</f>
        <v/>
      </c>
      <c r="D34" t="str">
        <f>IF(ISERROR(VLOOKUP($A34,競技者csv変換!$A:$AK,MATCH(D$1,競技者csv変換!$1:$1,0),0)),"",IF(VLOOKUP($A34,競技者csv変換!$A:$AK,MATCH(D$1,競技者csv変換!$1:$1,0),0)="","",VLOOKUP($A34,競技者csv変換!$A:$AK,MATCH(D$1,競技者csv変換!$1:$1,0),0)))</f>
        <v/>
      </c>
      <c r="E34" t="str">
        <f>IF(ISERROR(VLOOKUP($A34,競技者csv変換!$A:$AK,MATCH(E$1,競技者csv変換!$1:$1,0),0)),"",IF(VLOOKUP($A34,競技者csv変換!$A:$AK,MATCH(E$1,競技者csv変換!$1:$1,0),0)="","",VLOOKUP($A34,競技者csv変換!$A:$AK,MATCH(E$1,競技者csv変換!$1:$1,0),0)))</f>
        <v/>
      </c>
      <c r="F34" t="str">
        <f>IF(ISERROR(VLOOKUP($A34,競技者csv変換!$A:$AK,MATCH(F$1,競技者csv変換!$1:$1,0),0)),"",IF(VLOOKUP($A34,競技者csv変換!$A:$AK,MATCH(F$1,競技者csv変換!$1:$1,0),0)="","",VLOOKUP($A34,競技者csv変換!$A:$AK,MATCH(F$1,競技者csv変換!$1:$1,0),0)))</f>
        <v/>
      </c>
      <c r="G34" t="str">
        <f>IF(ISERROR(VLOOKUP($A34,競技者csv変換!$A:$AK,MATCH(G$1,競技者csv変換!$1:$1,0),0)),"",IF(VLOOKUP($A34,競技者csv変換!$A:$AK,MATCH(G$1,競技者csv変換!$1:$1,0),0)="","",VLOOKUP($A34,競技者csv変換!$A:$AK,MATCH(G$1,競技者csv変換!$1:$1,0),0)))</f>
        <v/>
      </c>
      <c r="H34" t="str">
        <f>IF(ISERROR(VLOOKUP($A34,競技者csv変換!$A:$AK,MATCH(H$1,競技者csv変換!$1:$1,0),0)),"",IF(VLOOKUP($A34,競技者csv変換!$A:$AK,MATCH(H$1,競技者csv変換!$1:$1,0),0)="","",VLOOKUP($A34,競技者csv変換!$A:$AK,MATCH(H$1,競技者csv変換!$1:$1,0),0)))</f>
        <v/>
      </c>
      <c r="I34" t="str">
        <f>IF(ISERROR(VLOOKUP($A34,競技者csv変換!$A:$AK,MATCH(I$1,競技者csv変換!$1:$1,0),0)),"",IF(VLOOKUP($A34,競技者csv変換!$A:$AK,MATCH(I$1,競技者csv変換!$1:$1,0),0)="","",VLOOKUP($A34,競技者csv変換!$A:$AK,MATCH(I$1,競技者csv変換!$1:$1,0),0)))</f>
        <v/>
      </c>
      <c r="J34" t="str">
        <f>IF(ISERROR(VLOOKUP($A34,競技者csv変換!$A:$AK,MATCH(J$1,競技者csv変換!$1:$1,0),0)),"",IF(VLOOKUP($A34,競技者csv変換!$A:$AK,MATCH(J$1,競技者csv変換!$1:$1,0),0)="","",VLOOKUP($A34,競技者csv変換!$A:$AK,MATCH(J$1,競技者csv変換!$1:$1,0),0)))</f>
        <v/>
      </c>
      <c r="K34" t="str">
        <f>IF(ISERROR(VLOOKUP($A34,競技者csv変換!$A:$AK,MATCH(K$1,競技者csv変換!$1:$1,0),0)),"",IF(VLOOKUP($A34,競技者csv変換!$A:$AK,MATCH(K$1,競技者csv変換!$1:$1,0),0)="","",VLOOKUP($A34,競技者csv変換!$A:$AK,MATCH(K$1,競技者csv変換!$1:$1,0),0)))</f>
        <v/>
      </c>
      <c r="L34" t="str">
        <f>IF(ISERROR(VLOOKUP($A34,競技者csv変換!$A:$AK,MATCH(L$1,競技者csv変換!$1:$1,0),0)),"",IF(VLOOKUP($A34,競技者csv変換!$A:$AK,MATCH(L$1,競技者csv変換!$1:$1,0),0)="","",VLOOKUP($A34,競技者csv変換!$A:$AK,MATCH(L$1,競技者csv変換!$1:$1,0),0)))</f>
        <v/>
      </c>
      <c r="M34" t="str">
        <f>IF(ISERROR(VLOOKUP($A34,競技者csv変換!$A:$AK,MATCH(M$1,競技者csv変換!$1:$1,0),0)),"",IF(VLOOKUP($A34,競技者csv変換!$A:$AK,MATCH(M$1,競技者csv変換!$1:$1,0),0)="","",VLOOKUP($A34,競技者csv変換!$A:$AK,MATCH(M$1,競技者csv変換!$1:$1,0),0)))</f>
        <v/>
      </c>
      <c r="N34" t="str">
        <f>IF(ISERROR(VLOOKUP($A34,競技者csv変換!$A:$AK,MATCH(N$1,競技者csv変換!$1:$1,0),0)),"",IF(VLOOKUP($A34,競技者csv変換!$A:$AK,MATCH(N$1,競技者csv変換!$1:$1,0),0)="","",VLOOKUP($A34,競技者csv変換!$A:$AK,MATCH(N$1,競技者csv変換!$1:$1,0),0)))</f>
        <v/>
      </c>
      <c r="O34" t="str">
        <f>IF(ISERROR(VLOOKUP($A34,競技者csv変換!$A:$AK,MATCH(O$1,競技者csv変換!$1:$1,0),0)),"",IF(VLOOKUP($A34,競技者csv変換!$A:$AK,MATCH(O$1,競技者csv変換!$1:$1,0),0)="","",VLOOKUP($A34,競技者csv変換!$A:$AK,MATCH(O$1,競技者csv変換!$1:$1,0),0)))</f>
        <v/>
      </c>
      <c r="P34" t="str">
        <f>IF(ISERROR(VLOOKUP($A34,競技者csv変換!$A:$AK,MATCH(P$1,競技者csv変換!$1:$1,0),0)),"",IF(VLOOKUP($A34,競技者csv変換!$A:$AK,MATCH(P$1,競技者csv変換!$1:$1,0),0)="","",VLOOKUP($A34,競技者csv変換!$A:$AK,MATCH(P$1,競技者csv変換!$1:$1,0),0)))</f>
        <v/>
      </c>
      <c r="Q34" t="str">
        <f>IF(ISERROR(VLOOKUP($A34,競技者csv変換!$A:$AK,MATCH(Q$1,競技者csv変換!$1:$1,0),0)),"",IF(VLOOKUP($A34,競技者csv変換!$A:$AK,MATCH(Q$1,競技者csv変換!$1:$1,0),0)="","",VLOOKUP($A34,競技者csv変換!$A:$AK,MATCH(Q$1,競技者csv変換!$1:$1,0),0)))</f>
        <v/>
      </c>
      <c r="R34" t="str">
        <f>IF(ISERROR(VLOOKUP($A34,競技者csv変換!$A:$AK,MATCH(R$1,競技者csv変換!$1:$1,0),0)),"",IF(VLOOKUP($A34,競技者csv変換!$A:$AK,MATCH(R$1,競技者csv変換!$1:$1,0),0)="","",VLOOKUP($A34,競技者csv変換!$A:$AK,MATCH(R$1,競技者csv変換!$1:$1,0),0)))</f>
        <v/>
      </c>
      <c r="S34" t="str">
        <f>IF(ISERROR(VLOOKUP($A34,競技者csv変換!$A:$AK,MATCH(S$1,競技者csv変換!$1:$1,0),0)),"",IF(VLOOKUP($A34,競技者csv変換!$A:$AK,MATCH(S$1,競技者csv変換!$1:$1,0),0)="","",VLOOKUP($A34,競技者csv変換!$A:$AK,MATCH(S$1,競技者csv変換!$1:$1,0),0)))</f>
        <v/>
      </c>
      <c r="T34" t="str">
        <f>IF(ISERROR(VLOOKUP($A34,競技者csv変換!$A:$AK,MATCH(T$1,競技者csv変換!$1:$1,0),0)),"",IF(VLOOKUP($A34,競技者csv変換!$A:$AK,MATCH(T$1,競技者csv変換!$1:$1,0),0)="","",VLOOKUP($A34,競技者csv変換!$A:$AK,MATCH(T$1,競技者csv変換!$1:$1,0),0)))</f>
        <v/>
      </c>
      <c r="U34" t="str">
        <f>IF(ISERROR(VLOOKUP($A34,競技者csv変換!$A:$AK,MATCH(U$1,競技者csv変換!$1:$1,0),0)),"",IF(VLOOKUP($A34,競技者csv変換!$A:$AK,MATCH(U$1,競技者csv変換!$1:$1,0),0)="","",VLOOKUP($A34,競技者csv変換!$A:$AK,MATCH(U$1,競技者csv変換!$1:$1,0),0)))</f>
        <v/>
      </c>
      <c r="V34" t="str">
        <f>IF(ISERROR(VLOOKUP($A34,競技者csv変換!$A:$AK,MATCH(V$1,競技者csv変換!$1:$1,0),0)),"",IF(VLOOKUP($A34,競技者csv変換!$A:$AK,MATCH(V$1,競技者csv変換!$1:$1,0),0)="","",VLOOKUP($A34,競技者csv変換!$A:$AK,MATCH(V$1,競技者csv変換!$1:$1,0),0)))</f>
        <v/>
      </c>
      <c r="W34" t="str">
        <f>IF(ISERROR(VLOOKUP($A34,競技者csv変換!$A:$AK,MATCH(W$1,競技者csv変換!$1:$1,0),0)),"",IF(VLOOKUP($A34,競技者csv変換!$A:$AK,MATCH(W$1,競技者csv変換!$1:$1,0),0)="","",VLOOKUP($A34,競技者csv変換!$A:$AK,MATCH(W$1,競技者csv変換!$1:$1,0),0)))</f>
        <v/>
      </c>
      <c r="X34" t="str">
        <f>IF(ISERROR(VLOOKUP($A34,競技者csv変換!$A:$AK,MATCH(X$1,競技者csv変換!$1:$1,0),0)),"",IF(VLOOKUP($A34,競技者csv変換!$A:$AK,MATCH(X$1,競技者csv変換!$1:$1,0),0)="","",VLOOKUP($A34,競技者csv変換!$A:$AK,MATCH(X$1,競技者csv変換!$1:$1,0),0)))</f>
        <v/>
      </c>
      <c r="Y34" t="str">
        <f>IF(ISERROR(VLOOKUP($A34,競技者csv変換!$A:$AK,MATCH(Y$1,競技者csv変換!$1:$1,0),0)),"",IF(VLOOKUP($A34,競技者csv変換!$A:$AK,MATCH(Y$1,競技者csv変換!$1:$1,0),0)="","",VLOOKUP($A34,競技者csv変換!$A:$AK,MATCH(Y$1,競技者csv変換!$1:$1,0),0)))</f>
        <v/>
      </c>
      <c r="Z34" t="str">
        <f>IF(ISERROR(VLOOKUP($A34,競技者csv変換!$A:$AK,MATCH(Z$1,競技者csv変換!$1:$1,0),0)),"",IF(VLOOKUP($A34,競技者csv変換!$A:$AK,MATCH(Z$1,競技者csv変換!$1:$1,0),0)="","",VLOOKUP($A34,競技者csv変換!$A:$AK,MATCH(Z$1,競技者csv変換!$1:$1,0),0)))</f>
        <v/>
      </c>
      <c r="AA34" t="str">
        <f>IF(ISERROR(VLOOKUP($A34,競技者csv変換!$A:$AK,MATCH(AA$1,競技者csv変換!$1:$1,0),0)),"",IF(VLOOKUP($A34,競技者csv変換!$A:$AK,MATCH(AA$1,競技者csv変換!$1:$1,0),0)="","",VLOOKUP($A34,競技者csv変換!$A:$AK,MATCH(AA$1,競技者csv変換!$1:$1,0),0)))</f>
        <v/>
      </c>
      <c r="AB34" t="str">
        <f>IF(ISERROR(VLOOKUP($A34,競技者csv変換!$A:$AK,MATCH(AB$1,競技者csv変換!$1:$1,0),0)),"",IF(VLOOKUP($A34,競技者csv変換!$A:$AK,MATCH(AB$1,競技者csv変換!$1:$1,0),0)="","",VLOOKUP($A34,競技者csv変換!$A:$AK,MATCH(AB$1,競技者csv変換!$1:$1,0),0)))</f>
        <v/>
      </c>
      <c r="AC34" t="str">
        <f>IF(ISERROR(VLOOKUP($A34,競技者csv変換!$A:$AK,MATCH(AC$1,競技者csv変換!$1:$1,0),0)),"",IF(VLOOKUP($A34,競技者csv変換!$A:$AK,MATCH(AC$1,競技者csv変換!$1:$1,0),0)="","",VLOOKUP($A34,競技者csv変換!$A:$AK,MATCH(AC$1,競技者csv変換!$1:$1,0),0)))</f>
        <v/>
      </c>
      <c r="AD34" t="str">
        <f>IF(ISERROR(VLOOKUP($A34,競技者csv変換!$A:$AK,MATCH(AD$1,競技者csv変換!$1:$1,0),0)),"",IF(VLOOKUP($A34,競技者csv変換!$A:$AK,MATCH(AD$1,競技者csv変換!$1:$1,0),0)="","",VLOOKUP($A34,競技者csv変換!$A:$AK,MATCH(AD$1,競技者csv変換!$1:$1,0),0)))</f>
        <v/>
      </c>
      <c r="AE34" t="str">
        <f>IF(ISERROR(VLOOKUP($A34,競技者csv変換!$A:$AK,MATCH(AE$1,競技者csv変換!$1:$1,0),0)),"",IF(VLOOKUP($A34,競技者csv変換!$A:$AK,MATCH(AE$1,競技者csv変換!$1:$1,0),0)="","",VLOOKUP($A34,競技者csv変換!$A:$AK,MATCH(AE$1,競技者csv変換!$1:$1,0),0)))</f>
        <v/>
      </c>
      <c r="AF34" t="str">
        <f>IF(ISERROR(VLOOKUP($A34,競技者csv変換!$A:$AK,MATCH(AF$1,競技者csv変換!$1:$1,0),0)),"",IF(VLOOKUP($A34,競技者csv変換!$A:$AK,MATCH(AF$1,競技者csv変換!$1:$1,0),0)="","",VLOOKUP($A34,競技者csv変換!$A:$AK,MATCH(AF$1,競技者csv変換!$1:$1,0),0)))</f>
        <v/>
      </c>
      <c r="AG34" t="str">
        <f>IF(ISERROR(VLOOKUP($A34,競技者csv変換!$A:$AK,MATCH(AG$1,競技者csv変換!$1:$1,0),0)),"",IF(VLOOKUP($A34,競技者csv変換!$A:$AK,MATCH(AG$1,競技者csv変換!$1:$1,0),0)="","",VLOOKUP($A34,競技者csv変換!$A:$AK,MATCH(AG$1,競技者csv変換!$1:$1,0),0)))</f>
        <v/>
      </c>
      <c r="AH34" t="str">
        <f>IF(ISERROR(VLOOKUP($A34,競技者csv変換!$A:$AK,MATCH(AH$1,競技者csv変換!$1:$1,0),0)),"",IF(VLOOKUP($A34,競技者csv変換!$A:$AK,MATCH(AH$1,競技者csv変換!$1:$1,0),0)="","",VLOOKUP($A34,競技者csv変換!$A:$AK,MATCH(AH$1,競技者csv変換!$1:$1,0),0)))</f>
        <v/>
      </c>
      <c r="AI34" t="str">
        <f>IF(ISERROR(VLOOKUP($A34,競技者csv変換!$A:$AK,MATCH(AI$1,競技者csv変換!$1:$1,0),0)),"",IF(VLOOKUP($A34,競技者csv変換!$A:$AK,MATCH(AI$1,競技者csv変換!$1:$1,0),0)="","",VLOOKUP($A34,競技者csv変換!$A:$AK,MATCH(AI$1,競技者csv変換!$1:$1,0),0)))</f>
        <v/>
      </c>
      <c r="AJ34" t="str">
        <f>IF(ISERROR(VLOOKUP($A34,競技者csv変換!$A:$AK,MATCH(AJ$1,競技者csv変換!$1:$1,0),0)),"",IF(VLOOKUP($A34,競技者csv変換!$A:$AK,MATCH(AJ$1,競技者csv変換!$1:$1,0),0)="","",VLOOKUP($A34,競技者csv変換!$A:$AK,MATCH(AJ$1,競技者csv変換!$1:$1,0),0)))</f>
        <v/>
      </c>
      <c r="AK34" t="str">
        <f>IF(ISERROR(VLOOKUP($A34,競技者csv変換!$A:$AK,MATCH(AK$1,競技者csv変換!$1:$1,0),0)),"",IF(VLOOKUP($A34,競技者csv変換!$A:$AK,MATCH(AK$1,競技者csv変換!$1:$1,0),0)="","",VLOOKUP($A34,競技者csv変換!$A:$AK,MATCH(AK$1,競技者csv変換!$1:$1,0),0)))</f>
        <v/>
      </c>
    </row>
    <row r="35" spans="1:37" x14ac:dyDescent="0.65">
      <c r="A35" t="str">
        <f t="shared" si="0"/>
        <v/>
      </c>
      <c r="B35" t="str">
        <f>IF(ISERROR(VLOOKUP($A35,競技者csv変換!$A:$AK,MATCH(B$1,競技者csv変換!$1:$1,0),0)),"",IF(VLOOKUP($A35,競技者csv変換!$A:$AK,MATCH(B$1,競技者csv変換!$1:$1,0),0)="","",VLOOKUP($A35,競技者csv変換!$A:$AK,MATCH(B$1,競技者csv変換!$1:$1,0),0)))</f>
        <v/>
      </c>
      <c r="C35" t="str">
        <f>IF(ISERROR(VLOOKUP($A35,競技者csv変換!$A:$AK,MATCH(C$1,競技者csv変換!$1:$1,0),0)),"",IF(VLOOKUP($A35,競技者csv変換!$A:$AK,MATCH(C$1,競技者csv変換!$1:$1,0),0)="","",VLOOKUP($A35,競技者csv変換!$A:$AK,MATCH(C$1,競技者csv変換!$1:$1,0),0)))</f>
        <v/>
      </c>
      <c r="D35" t="str">
        <f>IF(ISERROR(VLOOKUP($A35,競技者csv変換!$A:$AK,MATCH(D$1,競技者csv変換!$1:$1,0),0)),"",IF(VLOOKUP($A35,競技者csv変換!$A:$AK,MATCH(D$1,競技者csv変換!$1:$1,0),0)="","",VLOOKUP($A35,競技者csv変換!$A:$AK,MATCH(D$1,競技者csv変換!$1:$1,0),0)))</f>
        <v/>
      </c>
      <c r="E35" t="str">
        <f>IF(ISERROR(VLOOKUP($A35,競技者csv変換!$A:$AK,MATCH(E$1,競技者csv変換!$1:$1,0),0)),"",IF(VLOOKUP($A35,競技者csv変換!$A:$AK,MATCH(E$1,競技者csv変換!$1:$1,0),0)="","",VLOOKUP($A35,競技者csv変換!$A:$AK,MATCH(E$1,競技者csv変換!$1:$1,0),0)))</f>
        <v/>
      </c>
      <c r="F35" t="str">
        <f>IF(ISERROR(VLOOKUP($A35,競技者csv変換!$A:$AK,MATCH(F$1,競技者csv変換!$1:$1,0),0)),"",IF(VLOOKUP($A35,競技者csv変換!$A:$AK,MATCH(F$1,競技者csv変換!$1:$1,0),0)="","",VLOOKUP($A35,競技者csv変換!$A:$AK,MATCH(F$1,競技者csv変換!$1:$1,0),0)))</f>
        <v/>
      </c>
      <c r="G35" t="str">
        <f>IF(ISERROR(VLOOKUP($A35,競技者csv変換!$A:$AK,MATCH(G$1,競技者csv変換!$1:$1,0),0)),"",IF(VLOOKUP($A35,競技者csv変換!$A:$AK,MATCH(G$1,競技者csv変換!$1:$1,0),0)="","",VLOOKUP($A35,競技者csv変換!$A:$AK,MATCH(G$1,競技者csv変換!$1:$1,0),0)))</f>
        <v/>
      </c>
      <c r="H35" t="str">
        <f>IF(ISERROR(VLOOKUP($A35,競技者csv変換!$A:$AK,MATCH(H$1,競技者csv変換!$1:$1,0),0)),"",IF(VLOOKUP($A35,競技者csv変換!$A:$AK,MATCH(H$1,競技者csv変換!$1:$1,0),0)="","",VLOOKUP($A35,競技者csv変換!$A:$AK,MATCH(H$1,競技者csv変換!$1:$1,0),0)))</f>
        <v/>
      </c>
      <c r="I35" t="str">
        <f>IF(ISERROR(VLOOKUP($A35,競技者csv変換!$A:$AK,MATCH(I$1,競技者csv変換!$1:$1,0),0)),"",IF(VLOOKUP($A35,競技者csv変換!$A:$AK,MATCH(I$1,競技者csv変換!$1:$1,0),0)="","",VLOOKUP($A35,競技者csv変換!$A:$AK,MATCH(I$1,競技者csv変換!$1:$1,0),0)))</f>
        <v/>
      </c>
      <c r="J35" t="str">
        <f>IF(ISERROR(VLOOKUP($A35,競技者csv変換!$A:$AK,MATCH(J$1,競技者csv変換!$1:$1,0),0)),"",IF(VLOOKUP($A35,競技者csv変換!$A:$AK,MATCH(J$1,競技者csv変換!$1:$1,0),0)="","",VLOOKUP($A35,競技者csv変換!$A:$AK,MATCH(J$1,競技者csv変換!$1:$1,0),0)))</f>
        <v/>
      </c>
      <c r="K35" t="str">
        <f>IF(ISERROR(VLOOKUP($A35,競技者csv変換!$A:$AK,MATCH(K$1,競技者csv変換!$1:$1,0),0)),"",IF(VLOOKUP($A35,競技者csv変換!$A:$AK,MATCH(K$1,競技者csv変換!$1:$1,0),0)="","",VLOOKUP($A35,競技者csv変換!$A:$AK,MATCH(K$1,競技者csv変換!$1:$1,0),0)))</f>
        <v/>
      </c>
      <c r="L35" t="str">
        <f>IF(ISERROR(VLOOKUP($A35,競技者csv変換!$A:$AK,MATCH(L$1,競技者csv変換!$1:$1,0),0)),"",IF(VLOOKUP($A35,競技者csv変換!$A:$AK,MATCH(L$1,競技者csv変換!$1:$1,0),0)="","",VLOOKUP($A35,競技者csv変換!$A:$AK,MATCH(L$1,競技者csv変換!$1:$1,0),0)))</f>
        <v/>
      </c>
      <c r="M35" t="str">
        <f>IF(ISERROR(VLOOKUP($A35,競技者csv変換!$A:$AK,MATCH(M$1,競技者csv変換!$1:$1,0),0)),"",IF(VLOOKUP($A35,競技者csv変換!$A:$AK,MATCH(M$1,競技者csv変換!$1:$1,0),0)="","",VLOOKUP($A35,競技者csv変換!$A:$AK,MATCH(M$1,競技者csv変換!$1:$1,0),0)))</f>
        <v/>
      </c>
      <c r="N35" t="str">
        <f>IF(ISERROR(VLOOKUP($A35,競技者csv変換!$A:$AK,MATCH(N$1,競技者csv変換!$1:$1,0),0)),"",IF(VLOOKUP($A35,競技者csv変換!$A:$AK,MATCH(N$1,競技者csv変換!$1:$1,0),0)="","",VLOOKUP($A35,競技者csv変換!$A:$AK,MATCH(N$1,競技者csv変換!$1:$1,0),0)))</f>
        <v/>
      </c>
      <c r="O35" t="str">
        <f>IF(ISERROR(VLOOKUP($A35,競技者csv変換!$A:$AK,MATCH(O$1,競技者csv変換!$1:$1,0),0)),"",IF(VLOOKUP($A35,競技者csv変換!$A:$AK,MATCH(O$1,競技者csv変換!$1:$1,0),0)="","",VLOOKUP($A35,競技者csv変換!$A:$AK,MATCH(O$1,競技者csv変換!$1:$1,0),0)))</f>
        <v/>
      </c>
      <c r="P35" t="str">
        <f>IF(ISERROR(VLOOKUP($A35,競技者csv変換!$A:$AK,MATCH(P$1,競技者csv変換!$1:$1,0),0)),"",IF(VLOOKUP($A35,競技者csv変換!$A:$AK,MATCH(P$1,競技者csv変換!$1:$1,0),0)="","",VLOOKUP($A35,競技者csv変換!$A:$AK,MATCH(P$1,競技者csv変換!$1:$1,0),0)))</f>
        <v/>
      </c>
      <c r="Q35" t="str">
        <f>IF(ISERROR(VLOOKUP($A35,競技者csv変換!$A:$AK,MATCH(Q$1,競技者csv変換!$1:$1,0),0)),"",IF(VLOOKUP($A35,競技者csv変換!$A:$AK,MATCH(Q$1,競技者csv変換!$1:$1,0),0)="","",VLOOKUP($A35,競技者csv変換!$A:$AK,MATCH(Q$1,競技者csv変換!$1:$1,0),0)))</f>
        <v/>
      </c>
      <c r="R35" t="str">
        <f>IF(ISERROR(VLOOKUP($A35,競技者csv変換!$A:$AK,MATCH(R$1,競技者csv変換!$1:$1,0),0)),"",IF(VLOOKUP($A35,競技者csv変換!$A:$AK,MATCH(R$1,競技者csv変換!$1:$1,0),0)="","",VLOOKUP($A35,競技者csv変換!$A:$AK,MATCH(R$1,競技者csv変換!$1:$1,0),0)))</f>
        <v/>
      </c>
      <c r="S35" t="str">
        <f>IF(ISERROR(VLOOKUP($A35,競技者csv変換!$A:$AK,MATCH(S$1,競技者csv変換!$1:$1,0),0)),"",IF(VLOOKUP($A35,競技者csv変換!$A:$AK,MATCH(S$1,競技者csv変換!$1:$1,0),0)="","",VLOOKUP($A35,競技者csv変換!$A:$AK,MATCH(S$1,競技者csv変換!$1:$1,0),0)))</f>
        <v/>
      </c>
      <c r="T35" t="str">
        <f>IF(ISERROR(VLOOKUP($A35,競技者csv変換!$A:$AK,MATCH(T$1,競技者csv変換!$1:$1,0),0)),"",IF(VLOOKUP($A35,競技者csv変換!$A:$AK,MATCH(T$1,競技者csv変換!$1:$1,0),0)="","",VLOOKUP($A35,競技者csv変換!$A:$AK,MATCH(T$1,競技者csv変換!$1:$1,0),0)))</f>
        <v/>
      </c>
      <c r="U35" t="str">
        <f>IF(ISERROR(VLOOKUP($A35,競技者csv変換!$A:$AK,MATCH(U$1,競技者csv変換!$1:$1,0),0)),"",IF(VLOOKUP($A35,競技者csv変換!$A:$AK,MATCH(U$1,競技者csv変換!$1:$1,0),0)="","",VLOOKUP($A35,競技者csv変換!$A:$AK,MATCH(U$1,競技者csv変換!$1:$1,0),0)))</f>
        <v/>
      </c>
      <c r="V35" t="str">
        <f>IF(ISERROR(VLOOKUP($A35,競技者csv変換!$A:$AK,MATCH(V$1,競技者csv変換!$1:$1,0),0)),"",IF(VLOOKUP($A35,競技者csv変換!$A:$AK,MATCH(V$1,競技者csv変換!$1:$1,0),0)="","",VLOOKUP($A35,競技者csv変換!$A:$AK,MATCH(V$1,競技者csv変換!$1:$1,0),0)))</f>
        <v/>
      </c>
      <c r="W35" t="str">
        <f>IF(ISERROR(VLOOKUP($A35,競技者csv変換!$A:$AK,MATCH(W$1,競技者csv変換!$1:$1,0),0)),"",IF(VLOOKUP($A35,競技者csv変換!$A:$AK,MATCH(W$1,競技者csv変換!$1:$1,0),0)="","",VLOOKUP($A35,競技者csv変換!$A:$AK,MATCH(W$1,競技者csv変換!$1:$1,0),0)))</f>
        <v/>
      </c>
      <c r="X35" t="str">
        <f>IF(ISERROR(VLOOKUP($A35,競技者csv変換!$A:$AK,MATCH(X$1,競技者csv変換!$1:$1,0),0)),"",IF(VLOOKUP($A35,競技者csv変換!$A:$AK,MATCH(X$1,競技者csv変換!$1:$1,0),0)="","",VLOOKUP($A35,競技者csv変換!$A:$AK,MATCH(X$1,競技者csv変換!$1:$1,0),0)))</f>
        <v/>
      </c>
      <c r="Y35" t="str">
        <f>IF(ISERROR(VLOOKUP($A35,競技者csv変換!$A:$AK,MATCH(Y$1,競技者csv変換!$1:$1,0),0)),"",IF(VLOOKUP($A35,競技者csv変換!$A:$AK,MATCH(Y$1,競技者csv変換!$1:$1,0),0)="","",VLOOKUP($A35,競技者csv変換!$A:$AK,MATCH(Y$1,競技者csv変換!$1:$1,0),0)))</f>
        <v/>
      </c>
      <c r="Z35" t="str">
        <f>IF(ISERROR(VLOOKUP($A35,競技者csv変換!$A:$AK,MATCH(Z$1,競技者csv変換!$1:$1,0),0)),"",IF(VLOOKUP($A35,競技者csv変換!$A:$AK,MATCH(Z$1,競技者csv変換!$1:$1,0),0)="","",VLOOKUP($A35,競技者csv変換!$A:$AK,MATCH(Z$1,競技者csv変換!$1:$1,0),0)))</f>
        <v/>
      </c>
      <c r="AA35" t="str">
        <f>IF(ISERROR(VLOOKUP($A35,競技者csv変換!$A:$AK,MATCH(AA$1,競技者csv変換!$1:$1,0),0)),"",IF(VLOOKUP($A35,競技者csv変換!$A:$AK,MATCH(AA$1,競技者csv変換!$1:$1,0),0)="","",VLOOKUP($A35,競技者csv変換!$A:$AK,MATCH(AA$1,競技者csv変換!$1:$1,0),0)))</f>
        <v/>
      </c>
      <c r="AB35" t="str">
        <f>IF(ISERROR(VLOOKUP($A35,競技者csv変換!$A:$AK,MATCH(AB$1,競技者csv変換!$1:$1,0),0)),"",IF(VLOOKUP($A35,競技者csv変換!$A:$AK,MATCH(AB$1,競技者csv変換!$1:$1,0),0)="","",VLOOKUP($A35,競技者csv変換!$A:$AK,MATCH(AB$1,競技者csv変換!$1:$1,0),0)))</f>
        <v/>
      </c>
      <c r="AC35" t="str">
        <f>IF(ISERROR(VLOOKUP($A35,競技者csv変換!$A:$AK,MATCH(AC$1,競技者csv変換!$1:$1,0),0)),"",IF(VLOOKUP($A35,競技者csv変換!$A:$AK,MATCH(AC$1,競技者csv変換!$1:$1,0),0)="","",VLOOKUP($A35,競技者csv変換!$A:$AK,MATCH(AC$1,競技者csv変換!$1:$1,0),0)))</f>
        <v/>
      </c>
      <c r="AD35" t="str">
        <f>IF(ISERROR(VLOOKUP($A35,競技者csv変換!$A:$AK,MATCH(AD$1,競技者csv変換!$1:$1,0),0)),"",IF(VLOOKUP($A35,競技者csv変換!$A:$AK,MATCH(AD$1,競技者csv変換!$1:$1,0),0)="","",VLOOKUP($A35,競技者csv変換!$A:$AK,MATCH(AD$1,競技者csv変換!$1:$1,0),0)))</f>
        <v/>
      </c>
      <c r="AE35" t="str">
        <f>IF(ISERROR(VLOOKUP($A35,競技者csv変換!$A:$AK,MATCH(AE$1,競技者csv変換!$1:$1,0),0)),"",IF(VLOOKUP($A35,競技者csv変換!$A:$AK,MATCH(AE$1,競技者csv変換!$1:$1,0),0)="","",VLOOKUP($A35,競技者csv変換!$A:$AK,MATCH(AE$1,競技者csv変換!$1:$1,0),0)))</f>
        <v/>
      </c>
      <c r="AF35" t="str">
        <f>IF(ISERROR(VLOOKUP($A35,競技者csv変換!$A:$AK,MATCH(AF$1,競技者csv変換!$1:$1,0),0)),"",IF(VLOOKUP($A35,競技者csv変換!$A:$AK,MATCH(AF$1,競技者csv変換!$1:$1,0),0)="","",VLOOKUP($A35,競技者csv変換!$A:$AK,MATCH(AF$1,競技者csv変換!$1:$1,0),0)))</f>
        <v/>
      </c>
      <c r="AG35" t="str">
        <f>IF(ISERROR(VLOOKUP($A35,競技者csv変換!$A:$AK,MATCH(AG$1,競技者csv変換!$1:$1,0),0)),"",IF(VLOOKUP($A35,競技者csv変換!$A:$AK,MATCH(AG$1,競技者csv変換!$1:$1,0),0)="","",VLOOKUP($A35,競技者csv変換!$A:$AK,MATCH(AG$1,競技者csv変換!$1:$1,0),0)))</f>
        <v/>
      </c>
      <c r="AH35" t="str">
        <f>IF(ISERROR(VLOOKUP($A35,競技者csv変換!$A:$AK,MATCH(AH$1,競技者csv変換!$1:$1,0),0)),"",IF(VLOOKUP($A35,競技者csv変換!$A:$AK,MATCH(AH$1,競技者csv変換!$1:$1,0),0)="","",VLOOKUP($A35,競技者csv変換!$A:$AK,MATCH(AH$1,競技者csv変換!$1:$1,0),0)))</f>
        <v/>
      </c>
      <c r="AI35" t="str">
        <f>IF(ISERROR(VLOOKUP($A35,競技者csv変換!$A:$AK,MATCH(AI$1,競技者csv変換!$1:$1,0),0)),"",IF(VLOOKUP($A35,競技者csv変換!$A:$AK,MATCH(AI$1,競技者csv変換!$1:$1,0),0)="","",VLOOKUP($A35,競技者csv変換!$A:$AK,MATCH(AI$1,競技者csv変換!$1:$1,0),0)))</f>
        <v/>
      </c>
      <c r="AJ35" t="str">
        <f>IF(ISERROR(VLOOKUP($A35,競技者csv変換!$A:$AK,MATCH(AJ$1,競技者csv変換!$1:$1,0),0)),"",IF(VLOOKUP($A35,競技者csv変換!$A:$AK,MATCH(AJ$1,競技者csv変換!$1:$1,0),0)="","",VLOOKUP($A35,競技者csv変換!$A:$AK,MATCH(AJ$1,競技者csv変換!$1:$1,0),0)))</f>
        <v/>
      </c>
      <c r="AK35" t="str">
        <f>IF(ISERROR(VLOOKUP($A35,競技者csv変換!$A:$AK,MATCH(AK$1,競技者csv変換!$1:$1,0),0)),"",IF(VLOOKUP($A35,競技者csv変換!$A:$AK,MATCH(AK$1,競技者csv変換!$1:$1,0),0)="","",VLOOKUP($A35,競技者csv変換!$A:$AK,MATCH(AK$1,競技者csv変換!$1:$1,0),0)))</f>
        <v/>
      </c>
    </row>
    <row r="36" spans="1:37" x14ac:dyDescent="0.65">
      <c r="A36" t="str">
        <f t="shared" si="0"/>
        <v/>
      </c>
      <c r="B36" t="str">
        <f>IF(ISERROR(VLOOKUP($A36,競技者csv変換!$A:$AK,MATCH(B$1,競技者csv変換!$1:$1,0),0)),"",IF(VLOOKUP($A36,競技者csv変換!$A:$AK,MATCH(B$1,競技者csv変換!$1:$1,0),0)="","",VLOOKUP($A36,競技者csv変換!$A:$AK,MATCH(B$1,競技者csv変換!$1:$1,0),0)))</f>
        <v/>
      </c>
      <c r="C36" t="str">
        <f>IF(ISERROR(VLOOKUP($A36,競技者csv変換!$A:$AK,MATCH(C$1,競技者csv変換!$1:$1,0),0)),"",IF(VLOOKUP($A36,競技者csv変換!$A:$AK,MATCH(C$1,競技者csv変換!$1:$1,0),0)="","",VLOOKUP($A36,競技者csv変換!$A:$AK,MATCH(C$1,競技者csv変換!$1:$1,0),0)))</f>
        <v/>
      </c>
      <c r="D36" t="str">
        <f>IF(ISERROR(VLOOKUP($A36,競技者csv変換!$A:$AK,MATCH(D$1,競技者csv変換!$1:$1,0),0)),"",IF(VLOOKUP($A36,競技者csv変換!$A:$AK,MATCH(D$1,競技者csv変換!$1:$1,0),0)="","",VLOOKUP($A36,競技者csv変換!$A:$AK,MATCH(D$1,競技者csv変換!$1:$1,0),0)))</f>
        <v/>
      </c>
      <c r="E36" t="str">
        <f>IF(ISERROR(VLOOKUP($A36,競技者csv変換!$A:$AK,MATCH(E$1,競技者csv変換!$1:$1,0),0)),"",IF(VLOOKUP($A36,競技者csv変換!$A:$AK,MATCH(E$1,競技者csv変換!$1:$1,0),0)="","",VLOOKUP($A36,競技者csv変換!$A:$AK,MATCH(E$1,競技者csv変換!$1:$1,0),0)))</f>
        <v/>
      </c>
      <c r="F36" t="str">
        <f>IF(ISERROR(VLOOKUP($A36,競技者csv変換!$A:$AK,MATCH(F$1,競技者csv変換!$1:$1,0),0)),"",IF(VLOOKUP($A36,競技者csv変換!$A:$AK,MATCH(F$1,競技者csv変換!$1:$1,0),0)="","",VLOOKUP($A36,競技者csv変換!$A:$AK,MATCH(F$1,競技者csv変換!$1:$1,0),0)))</f>
        <v/>
      </c>
      <c r="G36" t="str">
        <f>IF(ISERROR(VLOOKUP($A36,競技者csv変換!$A:$AK,MATCH(G$1,競技者csv変換!$1:$1,0),0)),"",IF(VLOOKUP($A36,競技者csv変換!$A:$AK,MATCH(G$1,競技者csv変換!$1:$1,0),0)="","",VLOOKUP($A36,競技者csv変換!$A:$AK,MATCH(G$1,競技者csv変換!$1:$1,0),0)))</f>
        <v/>
      </c>
      <c r="H36" t="str">
        <f>IF(ISERROR(VLOOKUP($A36,競技者csv変換!$A:$AK,MATCH(H$1,競技者csv変換!$1:$1,0),0)),"",IF(VLOOKUP($A36,競技者csv変換!$A:$AK,MATCH(H$1,競技者csv変換!$1:$1,0),0)="","",VLOOKUP($A36,競技者csv変換!$A:$AK,MATCH(H$1,競技者csv変換!$1:$1,0),0)))</f>
        <v/>
      </c>
      <c r="I36" t="str">
        <f>IF(ISERROR(VLOOKUP($A36,競技者csv変換!$A:$AK,MATCH(I$1,競技者csv変換!$1:$1,0),0)),"",IF(VLOOKUP($A36,競技者csv変換!$A:$AK,MATCH(I$1,競技者csv変換!$1:$1,0),0)="","",VLOOKUP($A36,競技者csv変換!$A:$AK,MATCH(I$1,競技者csv変換!$1:$1,0),0)))</f>
        <v/>
      </c>
      <c r="J36" t="str">
        <f>IF(ISERROR(VLOOKUP($A36,競技者csv変換!$A:$AK,MATCH(J$1,競技者csv変換!$1:$1,0),0)),"",IF(VLOOKUP($A36,競技者csv変換!$A:$AK,MATCH(J$1,競技者csv変換!$1:$1,0),0)="","",VLOOKUP($A36,競技者csv変換!$A:$AK,MATCH(J$1,競技者csv変換!$1:$1,0),0)))</f>
        <v/>
      </c>
      <c r="K36" t="str">
        <f>IF(ISERROR(VLOOKUP($A36,競技者csv変換!$A:$AK,MATCH(K$1,競技者csv変換!$1:$1,0),0)),"",IF(VLOOKUP($A36,競技者csv変換!$A:$AK,MATCH(K$1,競技者csv変換!$1:$1,0),0)="","",VLOOKUP($A36,競技者csv変換!$A:$AK,MATCH(K$1,競技者csv変換!$1:$1,0),0)))</f>
        <v/>
      </c>
      <c r="L36" t="str">
        <f>IF(ISERROR(VLOOKUP($A36,競技者csv変換!$A:$AK,MATCH(L$1,競技者csv変換!$1:$1,0),0)),"",IF(VLOOKUP($A36,競技者csv変換!$A:$AK,MATCH(L$1,競技者csv変換!$1:$1,0),0)="","",VLOOKUP($A36,競技者csv変換!$A:$AK,MATCH(L$1,競技者csv変換!$1:$1,0),0)))</f>
        <v/>
      </c>
      <c r="M36" t="str">
        <f>IF(ISERROR(VLOOKUP($A36,競技者csv変換!$A:$AK,MATCH(M$1,競技者csv変換!$1:$1,0),0)),"",IF(VLOOKUP($A36,競技者csv変換!$A:$AK,MATCH(M$1,競技者csv変換!$1:$1,0),0)="","",VLOOKUP($A36,競技者csv変換!$A:$AK,MATCH(M$1,競技者csv変換!$1:$1,0),0)))</f>
        <v/>
      </c>
      <c r="N36" t="str">
        <f>IF(ISERROR(VLOOKUP($A36,競技者csv変換!$A:$AK,MATCH(N$1,競技者csv変換!$1:$1,0),0)),"",IF(VLOOKUP($A36,競技者csv変換!$A:$AK,MATCH(N$1,競技者csv変換!$1:$1,0),0)="","",VLOOKUP($A36,競技者csv変換!$A:$AK,MATCH(N$1,競技者csv変換!$1:$1,0),0)))</f>
        <v/>
      </c>
      <c r="O36" t="str">
        <f>IF(ISERROR(VLOOKUP($A36,競技者csv変換!$A:$AK,MATCH(O$1,競技者csv変換!$1:$1,0),0)),"",IF(VLOOKUP($A36,競技者csv変換!$A:$AK,MATCH(O$1,競技者csv変換!$1:$1,0),0)="","",VLOOKUP($A36,競技者csv変換!$A:$AK,MATCH(O$1,競技者csv変換!$1:$1,0),0)))</f>
        <v/>
      </c>
      <c r="P36" t="str">
        <f>IF(ISERROR(VLOOKUP($A36,競技者csv変換!$A:$AK,MATCH(P$1,競技者csv変換!$1:$1,0),0)),"",IF(VLOOKUP($A36,競技者csv変換!$A:$AK,MATCH(P$1,競技者csv変換!$1:$1,0),0)="","",VLOOKUP($A36,競技者csv変換!$A:$AK,MATCH(P$1,競技者csv変換!$1:$1,0),0)))</f>
        <v/>
      </c>
      <c r="Q36" t="str">
        <f>IF(ISERROR(VLOOKUP($A36,競技者csv変換!$A:$AK,MATCH(Q$1,競技者csv変換!$1:$1,0),0)),"",IF(VLOOKUP($A36,競技者csv変換!$A:$AK,MATCH(Q$1,競技者csv変換!$1:$1,0),0)="","",VLOOKUP($A36,競技者csv変換!$A:$AK,MATCH(Q$1,競技者csv変換!$1:$1,0),0)))</f>
        <v/>
      </c>
      <c r="R36" t="str">
        <f>IF(ISERROR(VLOOKUP($A36,競技者csv変換!$A:$AK,MATCH(R$1,競技者csv変換!$1:$1,0),0)),"",IF(VLOOKUP($A36,競技者csv変換!$A:$AK,MATCH(R$1,競技者csv変換!$1:$1,0),0)="","",VLOOKUP($A36,競技者csv変換!$A:$AK,MATCH(R$1,競技者csv変換!$1:$1,0),0)))</f>
        <v/>
      </c>
      <c r="S36" t="str">
        <f>IF(ISERROR(VLOOKUP($A36,競技者csv変換!$A:$AK,MATCH(S$1,競技者csv変換!$1:$1,0),0)),"",IF(VLOOKUP($A36,競技者csv変換!$A:$AK,MATCH(S$1,競技者csv変換!$1:$1,0),0)="","",VLOOKUP($A36,競技者csv変換!$A:$AK,MATCH(S$1,競技者csv変換!$1:$1,0),0)))</f>
        <v/>
      </c>
      <c r="T36" t="str">
        <f>IF(ISERROR(VLOOKUP($A36,競技者csv変換!$A:$AK,MATCH(T$1,競技者csv変換!$1:$1,0),0)),"",IF(VLOOKUP($A36,競技者csv変換!$A:$AK,MATCH(T$1,競技者csv変換!$1:$1,0),0)="","",VLOOKUP($A36,競技者csv変換!$A:$AK,MATCH(T$1,競技者csv変換!$1:$1,0),0)))</f>
        <v/>
      </c>
      <c r="U36" t="str">
        <f>IF(ISERROR(VLOOKUP($A36,競技者csv変換!$A:$AK,MATCH(U$1,競技者csv変換!$1:$1,0),0)),"",IF(VLOOKUP($A36,競技者csv変換!$A:$AK,MATCH(U$1,競技者csv変換!$1:$1,0),0)="","",VLOOKUP($A36,競技者csv変換!$A:$AK,MATCH(U$1,競技者csv変換!$1:$1,0),0)))</f>
        <v/>
      </c>
      <c r="V36" t="str">
        <f>IF(ISERROR(VLOOKUP($A36,競技者csv変換!$A:$AK,MATCH(V$1,競技者csv変換!$1:$1,0),0)),"",IF(VLOOKUP($A36,競技者csv変換!$A:$AK,MATCH(V$1,競技者csv変換!$1:$1,0),0)="","",VLOOKUP($A36,競技者csv変換!$A:$AK,MATCH(V$1,競技者csv変換!$1:$1,0),0)))</f>
        <v/>
      </c>
      <c r="W36" t="str">
        <f>IF(ISERROR(VLOOKUP($A36,競技者csv変換!$A:$AK,MATCH(W$1,競技者csv変換!$1:$1,0),0)),"",IF(VLOOKUP($A36,競技者csv変換!$A:$AK,MATCH(W$1,競技者csv変換!$1:$1,0),0)="","",VLOOKUP($A36,競技者csv変換!$A:$AK,MATCH(W$1,競技者csv変換!$1:$1,0),0)))</f>
        <v/>
      </c>
      <c r="X36" t="str">
        <f>IF(ISERROR(VLOOKUP($A36,競技者csv変換!$A:$AK,MATCH(X$1,競技者csv変換!$1:$1,0),0)),"",IF(VLOOKUP($A36,競技者csv変換!$A:$AK,MATCH(X$1,競技者csv変換!$1:$1,0),0)="","",VLOOKUP($A36,競技者csv変換!$A:$AK,MATCH(X$1,競技者csv変換!$1:$1,0),0)))</f>
        <v/>
      </c>
      <c r="Y36" t="str">
        <f>IF(ISERROR(VLOOKUP($A36,競技者csv変換!$A:$AK,MATCH(Y$1,競技者csv変換!$1:$1,0),0)),"",IF(VLOOKUP($A36,競技者csv変換!$A:$AK,MATCH(Y$1,競技者csv変換!$1:$1,0),0)="","",VLOOKUP($A36,競技者csv変換!$A:$AK,MATCH(Y$1,競技者csv変換!$1:$1,0),0)))</f>
        <v/>
      </c>
      <c r="Z36" t="str">
        <f>IF(ISERROR(VLOOKUP($A36,競技者csv変換!$A:$AK,MATCH(Z$1,競技者csv変換!$1:$1,0),0)),"",IF(VLOOKUP($A36,競技者csv変換!$A:$AK,MATCH(Z$1,競技者csv変換!$1:$1,0),0)="","",VLOOKUP($A36,競技者csv変換!$A:$AK,MATCH(Z$1,競技者csv変換!$1:$1,0),0)))</f>
        <v/>
      </c>
      <c r="AA36" t="str">
        <f>IF(ISERROR(VLOOKUP($A36,競技者csv変換!$A:$AK,MATCH(AA$1,競技者csv変換!$1:$1,0),0)),"",IF(VLOOKUP($A36,競技者csv変換!$A:$AK,MATCH(AA$1,競技者csv変換!$1:$1,0),0)="","",VLOOKUP($A36,競技者csv変換!$A:$AK,MATCH(AA$1,競技者csv変換!$1:$1,0),0)))</f>
        <v/>
      </c>
      <c r="AB36" t="str">
        <f>IF(ISERROR(VLOOKUP($A36,競技者csv変換!$A:$AK,MATCH(AB$1,競技者csv変換!$1:$1,0),0)),"",IF(VLOOKUP($A36,競技者csv変換!$A:$AK,MATCH(AB$1,競技者csv変換!$1:$1,0),0)="","",VLOOKUP($A36,競技者csv変換!$A:$AK,MATCH(AB$1,競技者csv変換!$1:$1,0),0)))</f>
        <v/>
      </c>
      <c r="AC36" t="str">
        <f>IF(ISERROR(VLOOKUP($A36,競技者csv変換!$A:$AK,MATCH(AC$1,競技者csv変換!$1:$1,0),0)),"",IF(VLOOKUP($A36,競技者csv変換!$A:$AK,MATCH(AC$1,競技者csv変換!$1:$1,0),0)="","",VLOOKUP($A36,競技者csv変換!$A:$AK,MATCH(AC$1,競技者csv変換!$1:$1,0),0)))</f>
        <v/>
      </c>
      <c r="AD36" t="str">
        <f>IF(ISERROR(VLOOKUP($A36,競技者csv変換!$A:$AK,MATCH(AD$1,競技者csv変換!$1:$1,0),0)),"",IF(VLOOKUP($A36,競技者csv変換!$A:$AK,MATCH(AD$1,競技者csv変換!$1:$1,0),0)="","",VLOOKUP($A36,競技者csv変換!$A:$AK,MATCH(AD$1,競技者csv変換!$1:$1,0),0)))</f>
        <v/>
      </c>
      <c r="AE36" t="str">
        <f>IF(ISERROR(VLOOKUP($A36,競技者csv変換!$A:$AK,MATCH(AE$1,競技者csv変換!$1:$1,0),0)),"",IF(VLOOKUP($A36,競技者csv変換!$A:$AK,MATCH(AE$1,競技者csv変換!$1:$1,0),0)="","",VLOOKUP($A36,競技者csv変換!$A:$AK,MATCH(AE$1,競技者csv変換!$1:$1,0),0)))</f>
        <v/>
      </c>
      <c r="AF36" t="str">
        <f>IF(ISERROR(VLOOKUP($A36,競技者csv変換!$A:$AK,MATCH(AF$1,競技者csv変換!$1:$1,0),0)),"",IF(VLOOKUP($A36,競技者csv変換!$A:$AK,MATCH(AF$1,競技者csv変換!$1:$1,0),0)="","",VLOOKUP($A36,競技者csv変換!$A:$AK,MATCH(AF$1,競技者csv変換!$1:$1,0),0)))</f>
        <v/>
      </c>
      <c r="AG36" t="str">
        <f>IF(ISERROR(VLOOKUP($A36,競技者csv変換!$A:$AK,MATCH(AG$1,競技者csv変換!$1:$1,0),0)),"",IF(VLOOKUP($A36,競技者csv変換!$A:$AK,MATCH(AG$1,競技者csv変換!$1:$1,0),0)="","",VLOOKUP($A36,競技者csv変換!$A:$AK,MATCH(AG$1,競技者csv変換!$1:$1,0),0)))</f>
        <v/>
      </c>
      <c r="AH36" t="str">
        <f>IF(ISERROR(VLOOKUP($A36,競技者csv変換!$A:$AK,MATCH(AH$1,競技者csv変換!$1:$1,0),0)),"",IF(VLOOKUP($A36,競技者csv変換!$A:$AK,MATCH(AH$1,競技者csv変換!$1:$1,0),0)="","",VLOOKUP($A36,競技者csv変換!$A:$AK,MATCH(AH$1,競技者csv変換!$1:$1,0),0)))</f>
        <v/>
      </c>
      <c r="AI36" t="str">
        <f>IF(ISERROR(VLOOKUP($A36,競技者csv変換!$A:$AK,MATCH(AI$1,競技者csv変換!$1:$1,0),0)),"",IF(VLOOKUP($A36,競技者csv変換!$A:$AK,MATCH(AI$1,競技者csv変換!$1:$1,0),0)="","",VLOOKUP($A36,競技者csv変換!$A:$AK,MATCH(AI$1,競技者csv変換!$1:$1,0),0)))</f>
        <v/>
      </c>
      <c r="AJ36" t="str">
        <f>IF(ISERROR(VLOOKUP($A36,競技者csv変換!$A:$AK,MATCH(AJ$1,競技者csv変換!$1:$1,0),0)),"",IF(VLOOKUP($A36,競技者csv変換!$A:$AK,MATCH(AJ$1,競技者csv変換!$1:$1,0),0)="","",VLOOKUP($A36,競技者csv変換!$A:$AK,MATCH(AJ$1,競技者csv変換!$1:$1,0),0)))</f>
        <v/>
      </c>
      <c r="AK36" t="str">
        <f>IF(ISERROR(VLOOKUP($A36,競技者csv変換!$A:$AK,MATCH(AK$1,競技者csv変換!$1:$1,0),0)),"",IF(VLOOKUP($A36,競技者csv変換!$A:$AK,MATCH(AK$1,競技者csv変換!$1:$1,0),0)="","",VLOOKUP($A36,競技者csv変換!$A:$AK,MATCH(AK$1,競技者csv変換!$1:$1,0),0)))</f>
        <v/>
      </c>
    </row>
    <row r="37" spans="1:37" x14ac:dyDescent="0.65">
      <c r="A37" t="str">
        <f t="shared" si="0"/>
        <v/>
      </c>
      <c r="B37" t="str">
        <f>IF(ISERROR(VLOOKUP($A37,競技者csv変換!$A:$AK,MATCH(B$1,競技者csv変換!$1:$1,0),0)),"",IF(VLOOKUP($A37,競技者csv変換!$A:$AK,MATCH(B$1,競技者csv変換!$1:$1,0),0)="","",VLOOKUP($A37,競技者csv変換!$A:$AK,MATCH(B$1,競技者csv変換!$1:$1,0),0)))</f>
        <v/>
      </c>
      <c r="C37" t="str">
        <f>IF(ISERROR(VLOOKUP($A37,競技者csv変換!$A:$AK,MATCH(C$1,競技者csv変換!$1:$1,0),0)),"",IF(VLOOKUP($A37,競技者csv変換!$A:$AK,MATCH(C$1,競技者csv変換!$1:$1,0),0)="","",VLOOKUP($A37,競技者csv変換!$A:$AK,MATCH(C$1,競技者csv変換!$1:$1,0),0)))</f>
        <v/>
      </c>
      <c r="D37" t="str">
        <f>IF(ISERROR(VLOOKUP($A37,競技者csv変換!$A:$AK,MATCH(D$1,競技者csv変換!$1:$1,0),0)),"",IF(VLOOKUP($A37,競技者csv変換!$A:$AK,MATCH(D$1,競技者csv変換!$1:$1,0),0)="","",VLOOKUP($A37,競技者csv変換!$A:$AK,MATCH(D$1,競技者csv変換!$1:$1,0),0)))</f>
        <v/>
      </c>
      <c r="E37" t="str">
        <f>IF(ISERROR(VLOOKUP($A37,競技者csv変換!$A:$AK,MATCH(E$1,競技者csv変換!$1:$1,0),0)),"",IF(VLOOKUP($A37,競技者csv変換!$A:$AK,MATCH(E$1,競技者csv変換!$1:$1,0),0)="","",VLOOKUP($A37,競技者csv変換!$A:$AK,MATCH(E$1,競技者csv変換!$1:$1,0),0)))</f>
        <v/>
      </c>
      <c r="F37" t="str">
        <f>IF(ISERROR(VLOOKUP($A37,競技者csv変換!$A:$AK,MATCH(F$1,競技者csv変換!$1:$1,0),0)),"",IF(VLOOKUP($A37,競技者csv変換!$A:$AK,MATCH(F$1,競技者csv変換!$1:$1,0),0)="","",VLOOKUP($A37,競技者csv変換!$A:$AK,MATCH(F$1,競技者csv変換!$1:$1,0),0)))</f>
        <v/>
      </c>
      <c r="G37" t="str">
        <f>IF(ISERROR(VLOOKUP($A37,競技者csv変換!$A:$AK,MATCH(G$1,競技者csv変換!$1:$1,0),0)),"",IF(VLOOKUP($A37,競技者csv変換!$A:$AK,MATCH(G$1,競技者csv変換!$1:$1,0),0)="","",VLOOKUP($A37,競技者csv変換!$A:$AK,MATCH(G$1,競技者csv変換!$1:$1,0),0)))</f>
        <v/>
      </c>
      <c r="H37" t="str">
        <f>IF(ISERROR(VLOOKUP($A37,競技者csv変換!$A:$AK,MATCH(H$1,競技者csv変換!$1:$1,0),0)),"",IF(VLOOKUP($A37,競技者csv変換!$A:$AK,MATCH(H$1,競技者csv変換!$1:$1,0),0)="","",VLOOKUP($A37,競技者csv変換!$A:$AK,MATCH(H$1,競技者csv変換!$1:$1,0),0)))</f>
        <v/>
      </c>
      <c r="I37" t="str">
        <f>IF(ISERROR(VLOOKUP($A37,競技者csv変換!$A:$AK,MATCH(I$1,競技者csv変換!$1:$1,0),0)),"",IF(VLOOKUP($A37,競技者csv変換!$A:$AK,MATCH(I$1,競技者csv変換!$1:$1,0),0)="","",VLOOKUP($A37,競技者csv変換!$A:$AK,MATCH(I$1,競技者csv変換!$1:$1,0),0)))</f>
        <v/>
      </c>
      <c r="J37" t="str">
        <f>IF(ISERROR(VLOOKUP($A37,競技者csv変換!$A:$AK,MATCH(J$1,競技者csv変換!$1:$1,0),0)),"",IF(VLOOKUP($A37,競技者csv変換!$A:$AK,MATCH(J$1,競技者csv変換!$1:$1,0),0)="","",VLOOKUP($A37,競技者csv変換!$A:$AK,MATCH(J$1,競技者csv変換!$1:$1,0),0)))</f>
        <v/>
      </c>
      <c r="K37" t="str">
        <f>IF(ISERROR(VLOOKUP($A37,競技者csv変換!$A:$AK,MATCH(K$1,競技者csv変換!$1:$1,0),0)),"",IF(VLOOKUP($A37,競技者csv変換!$A:$AK,MATCH(K$1,競技者csv変換!$1:$1,0),0)="","",VLOOKUP($A37,競技者csv変換!$A:$AK,MATCH(K$1,競技者csv変換!$1:$1,0),0)))</f>
        <v/>
      </c>
      <c r="L37" t="str">
        <f>IF(ISERROR(VLOOKUP($A37,競技者csv変換!$A:$AK,MATCH(L$1,競技者csv変換!$1:$1,0),0)),"",IF(VLOOKUP($A37,競技者csv変換!$A:$AK,MATCH(L$1,競技者csv変換!$1:$1,0),0)="","",VLOOKUP($A37,競技者csv変換!$A:$AK,MATCH(L$1,競技者csv変換!$1:$1,0),0)))</f>
        <v/>
      </c>
      <c r="M37" t="str">
        <f>IF(ISERROR(VLOOKUP($A37,競技者csv変換!$A:$AK,MATCH(M$1,競技者csv変換!$1:$1,0),0)),"",IF(VLOOKUP($A37,競技者csv変換!$A:$AK,MATCH(M$1,競技者csv変換!$1:$1,0),0)="","",VLOOKUP($A37,競技者csv変換!$A:$AK,MATCH(M$1,競技者csv変換!$1:$1,0),0)))</f>
        <v/>
      </c>
      <c r="N37" t="str">
        <f>IF(ISERROR(VLOOKUP($A37,競技者csv変換!$A:$AK,MATCH(N$1,競技者csv変換!$1:$1,0),0)),"",IF(VLOOKUP($A37,競技者csv変換!$A:$AK,MATCH(N$1,競技者csv変換!$1:$1,0),0)="","",VLOOKUP($A37,競技者csv変換!$A:$AK,MATCH(N$1,競技者csv変換!$1:$1,0),0)))</f>
        <v/>
      </c>
      <c r="O37" t="str">
        <f>IF(ISERROR(VLOOKUP($A37,競技者csv変換!$A:$AK,MATCH(O$1,競技者csv変換!$1:$1,0),0)),"",IF(VLOOKUP($A37,競技者csv変換!$A:$AK,MATCH(O$1,競技者csv変換!$1:$1,0),0)="","",VLOOKUP($A37,競技者csv変換!$A:$AK,MATCH(O$1,競技者csv変換!$1:$1,0),0)))</f>
        <v/>
      </c>
      <c r="P37" t="str">
        <f>IF(ISERROR(VLOOKUP($A37,競技者csv変換!$A:$AK,MATCH(P$1,競技者csv変換!$1:$1,0),0)),"",IF(VLOOKUP($A37,競技者csv変換!$A:$AK,MATCH(P$1,競技者csv変換!$1:$1,0),0)="","",VLOOKUP($A37,競技者csv変換!$A:$AK,MATCH(P$1,競技者csv変換!$1:$1,0),0)))</f>
        <v/>
      </c>
      <c r="Q37" t="str">
        <f>IF(ISERROR(VLOOKUP($A37,競技者csv変換!$A:$AK,MATCH(Q$1,競技者csv変換!$1:$1,0),0)),"",IF(VLOOKUP($A37,競技者csv変換!$A:$AK,MATCH(Q$1,競技者csv変換!$1:$1,0),0)="","",VLOOKUP($A37,競技者csv変換!$A:$AK,MATCH(Q$1,競技者csv変換!$1:$1,0),0)))</f>
        <v/>
      </c>
      <c r="R37" t="str">
        <f>IF(ISERROR(VLOOKUP($A37,競技者csv変換!$A:$AK,MATCH(R$1,競技者csv変換!$1:$1,0),0)),"",IF(VLOOKUP($A37,競技者csv変換!$A:$AK,MATCH(R$1,競技者csv変換!$1:$1,0),0)="","",VLOOKUP($A37,競技者csv変換!$A:$AK,MATCH(R$1,競技者csv変換!$1:$1,0),0)))</f>
        <v/>
      </c>
      <c r="S37" t="str">
        <f>IF(ISERROR(VLOOKUP($A37,競技者csv変換!$A:$AK,MATCH(S$1,競技者csv変換!$1:$1,0),0)),"",IF(VLOOKUP($A37,競技者csv変換!$A:$AK,MATCH(S$1,競技者csv変換!$1:$1,0),0)="","",VLOOKUP($A37,競技者csv変換!$A:$AK,MATCH(S$1,競技者csv変換!$1:$1,0),0)))</f>
        <v/>
      </c>
      <c r="T37" t="str">
        <f>IF(ISERROR(VLOOKUP($A37,競技者csv変換!$A:$AK,MATCH(T$1,競技者csv変換!$1:$1,0),0)),"",IF(VLOOKUP($A37,競技者csv変換!$A:$AK,MATCH(T$1,競技者csv変換!$1:$1,0),0)="","",VLOOKUP($A37,競技者csv変換!$A:$AK,MATCH(T$1,競技者csv変換!$1:$1,0),0)))</f>
        <v/>
      </c>
      <c r="U37" t="str">
        <f>IF(ISERROR(VLOOKUP($A37,競技者csv変換!$A:$AK,MATCH(U$1,競技者csv変換!$1:$1,0),0)),"",IF(VLOOKUP($A37,競技者csv変換!$A:$AK,MATCH(U$1,競技者csv変換!$1:$1,0),0)="","",VLOOKUP($A37,競技者csv変換!$A:$AK,MATCH(U$1,競技者csv変換!$1:$1,0),0)))</f>
        <v/>
      </c>
      <c r="V37" t="str">
        <f>IF(ISERROR(VLOOKUP($A37,競技者csv変換!$A:$AK,MATCH(V$1,競技者csv変換!$1:$1,0),0)),"",IF(VLOOKUP($A37,競技者csv変換!$A:$AK,MATCH(V$1,競技者csv変換!$1:$1,0),0)="","",VLOOKUP($A37,競技者csv変換!$A:$AK,MATCH(V$1,競技者csv変換!$1:$1,0),0)))</f>
        <v/>
      </c>
      <c r="W37" t="str">
        <f>IF(ISERROR(VLOOKUP($A37,競技者csv変換!$A:$AK,MATCH(W$1,競技者csv変換!$1:$1,0),0)),"",IF(VLOOKUP($A37,競技者csv変換!$A:$AK,MATCH(W$1,競技者csv変換!$1:$1,0),0)="","",VLOOKUP($A37,競技者csv変換!$A:$AK,MATCH(W$1,競技者csv変換!$1:$1,0),0)))</f>
        <v/>
      </c>
      <c r="X37" t="str">
        <f>IF(ISERROR(VLOOKUP($A37,競技者csv変換!$A:$AK,MATCH(X$1,競技者csv変換!$1:$1,0),0)),"",IF(VLOOKUP($A37,競技者csv変換!$A:$AK,MATCH(X$1,競技者csv変換!$1:$1,0),0)="","",VLOOKUP($A37,競技者csv変換!$A:$AK,MATCH(X$1,競技者csv変換!$1:$1,0),0)))</f>
        <v/>
      </c>
      <c r="Y37" t="str">
        <f>IF(ISERROR(VLOOKUP($A37,競技者csv変換!$A:$AK,MATCH(Y$1,競技者csv変換!$1:$1,0),0)),"",IF(VLOOKUP($A37,競技者csv変換!$A:$AK,MATCH(Y$1,競技者csv変換!$1:$1,0),0)="","",VLOOKUP($A37,競技者csv変換!$A:$AK,MATCH(Y$1,競技者csv変換!$1:$1,0),0)))</f>
        <v/>
      </c>
      <c r="Z37" t="str">
        <f>IF(ISERROR(VLOOKUP($A37,競技者csv変換!$A:$AK,MATCH(Z$1,競技者csv変換!$1:$1,0),0)),"",IF(VLOOKUP($A37,競技者csv変換!$A:$AK,MATCH(Z$1,競技者csv変換!$1:$1,0),0)="","",VLOOKUP($A37,競技者csv変換!$A:$AK,MATCH(Z$1,競技者csv変換!$1:$1,0),0)))</f>
        <v/>
      </c>
      <c r="AA37" t="str">
        <f>IF(ISERROR(VLOOKUP($A37,競技者csv変換!$A:$AK,MATCH(AA$1,競技者csv変換!$1:$1,0),0)),"",IF(VLOOKUP($A37,競技者csv変換!$A:$AK,MATCH(AA$1,競技者csv変換!$1:$1,0),0)="","",VLOOKUP($A37,競技者csv変換!$A:$AK,MATCH(AA$1,競技者csv変換!$1:$1,0),0)))</f>
        <v/>
      </c>
      <c r="AB37" t="str">
        <f>IF(ISERROR(VLOOKUP($A37,競技者csv変換!$A:$AK,MATCH(AB$1,競技者csv変換!$1:$1,0),0)),"",IF(VLOOKUP($A37,競技者csv変換!$A:$AK,MATCH(AB$1,競技者csv変換!$1:$1,0),0)="","",VLOOKUP($A37,競技者csv変換!$A:$AK,MATCH(AB$1,競技者csv変換!$1:$1,0),0)))</f>
        <v/>
      </c>
      <c r="AC37" t="str">
        <f>IF(ISERROR(VLOOKUP($A37,競技者csv変換!$A:$AK,MATCH(AC$1,競技者csv変換!$1:$1,0),0)),"",IF(VLOOKUP($A37,競技者csv変換!$A:$AK,MATCH(AC$1,競技者csv変換!$1:$1,0),0)="","",VLOOKUP($A37,競技者csv変換!$A:$AK,MATCH(AC$1,競技者csv変換!$1:$1,0),0)))</f>
        <v/>
      </c>
      <c r="AD37" t="str">
        <f>IF(ISERROR(VLOOKUP($A37,競技者csv変換!$A:$AK,MATCH(AD$1,競技者csv変換!$1:$1,0),0)),"",IF(VLOOKUP($A37,競技者csv変換!$A:$AK,MATCH(AD$1,競技者csv変換!$1:$1,0),0)="","",VLOOKUP($A37,競技者csv変換!$A:$AK,MATCH(AD$1,競技者csv変換!$1:$1,0),0)))</f>
        <v/>
      </c>
      <c r="AE37" t="str">
        <f>IF(ISERROR(VLOOKUP($A37,競技者csv変換!$A:$AK,MATCH(AE$1,競技者csv変換!$1:$1,0),0)),"",IF(VLOOKUP($A37,競技者csv変換!$A:$AK,MATCH(AE$1,競技者csv変換!$1:$1,0),0)="","",VLOOKUP($A37,競技者csv変換!$A:$AK,MATCH(AE$1,競技者csv変換!$1:$1,0),0)))</f>
        <v/>
      </c>
      <c r="AF37" t="str">
        <f>IF(ISERROR(VLOOKUP($A37,競技者csv変換!$A:$AK,MATCH(AF$1,競技者csv変換!$1:$1,0),0)),"",IF(VLOOKUP($A37,競技者csv変換!$A:$AK,MATCH(AF$1,競技者csv変換!$1:$1,0),0)="","",VLOOKUP($A37,競技者csv変換!$A:$AK,MATCH(AF$1,競技者csv変換!$1:$1,0),0)))</f>
        <v/>
      </c>
      <c r="AG37" t="str">
        <f>IF(ISERROR(VLOOKUP($A37,競技者csv変換!$A:$AK,MATCH(AG$1,競技者csv変換!$1:$1,0),0)),"",IF(VLOOKUP($A37,競技者csv変換!$A:$AK,MATCH(AG$1,競技者csv変換!$1:$1,0),0)="","",VLOOKUP($A37,競技者csv変換!$A:$AK,MATCH(AG$1,競技者csv変換!$1:$1,0),0)))</f>
        <v/>
      </c>
      <c r="AH37" t="str">
        <f>IF(ISERROR(VLOOKUP($A37,競技者csv変換!$A:$AK,MATCH(AH$1,競技者csv変換!$1:$1,0),0)),"",IF(VLOOKUP($A37,競技者csv変換!$A:$AK,MATCH(AH$1,競技者csv変換!$1:$1,0),0)="","",VLOOKUP($A37,競技者csv変換!$A:$AK,MATCH(AH$1,競技者csv変換!$1:$1,0),0)))</f>
        <v/>
      </c>
      <c r="AI37" t="str">
        <f>IF(ISERROR(VLOOKUP($A37,競技者csv変換!$A:$AK,MATCH(AI$1,競技者csv変換!$1:$1,0),0)),"",IF(VLOOKUP($A37,競技者csv変換!$A:$AK,MATCH(AI$1,競技者csv変換!$1:$1,0),0)="","",VLOOKUP($A37,競技者csv変換!$A:$AK,MATCH(AI$1,競技者csv変換!$1:$1,0),0)))</f>
        <v/>
      </c>
      <c r="AJ37" t="str">
        <f>IF(ISERROR(VLOOKUP($A37,競技者csv変換!$A:$AK,MATCH(AJ$1,競技者csv変換!$1:$1,0),0)),"",IF(VLOOKUP($A37,競技者csv変換!$A:$AK,MATCH(AJ$1,競技者csv変換!$1:$1,0),0)="","",VLOOKUP($A37,競技者csv変換!$A:$AK,MATCH(AJ$1,競技者csv変換!$1:$1,0),0)))</f>
        <v/>
      </c>
      <c r="AK37" t="str">
        <f>IF(ISERROR(VLOOKUP($A37,競技者csv変換!$A:$AK,MATCH(AK$1,競技者csv変換!$1:$1,0),0)),"",IF(VLOOKUP($A37,競技者csv変換!$A:$AK,MATCH(AK$1,競技者csv変換!$1:$1,0),0)="","",VLOOKUP($A37,競技者csv変換!$A:$AK,MATCH(AK$1,競技者csv変換!$1:$1,0),0)))</f>
        <v/>
      </c>
    </row>
    <row r="38" spans="1:37" x14ac:dyDescent="0.65">
      <c r="A38" t="str">
        <f t="shared" si="0"/>
        <v/>
      </c>
      <c r="B38" t="str">
        <f>IF(ISERROR(VLOOKUP($A38,競技者csv変換!$A:$AK,MATCH(B$1,競技者csv変換!$1:$1,0),0)),"",IF(VLOOKUP($A38,競技者csv変換!$A:$AK,MATCH(B$1,競技者csv変換!$1:$1,0),0)="","",VLOOKUP($A38,競技者csv変換!$A:$AK,MATCH(B$1,競技者csv変換!$1:$1,0),0)))</f>
        <v/>
      </c>
      <c r="C38" t="str">
        <f>IF(ISERROR(VLOOKUP($A38,競技者csv変換!$A:$AK,MATCH(C$1,競技者csv変換!$1:$1,0),0)),"",IF(VLOOKUP($A38,競技者csv変換!$A:$AK,MATCH(C$1,競技者csv変換!$1:$1,0),0)="","",VLOOKUP($A38,競技者csv変換!$A:$AK,MATCH(C$1,競技者csv変換!$1:$1,0),0)))</f>
        <v/>
      </c>
      <c r="D38" t="str">
        <f>IF(ISERROR(VLOOKUP($A38,競技者csv変換!$A:$AK,MATCH(D$1,競技者csv変換!$1:$1,0),0)),"",IF(VLOOKUP($A38,競技者csv変換!$A:$AK,MATCH(D$1,競技者csv変換!$1:$1,0),0)="","",VLOOKUP($A38,競技者csv変換!$A:$AK,MATCH(D$1,競技者csv変換!$1:$1,0),0)))</f>
        <v/>
      </c>
      <c r="E38" t="str">
        <f>IF(ISERROR(VLOOKUP($A38,競技者csv変換!$A:$AK,MATCH(E$1,競技者csv変換!$1:$1,0),0)),"",IF(VLOOKUP($A38,競技者csv変換!$A:$AK,MATCH(E$1,競技者csv変換!$1:$1,0),0)="","",VLOOKUP($A38,競技者csv変換!$A:$AK,MATCH(E$1,競技者csv変換!$1:$1,0),0)))</f>
        <v/>
      </c>
      <c r="F38" t="str">
        <f>IF(ISERROR(VLOOKUP($A38,競技者csv変換!$A:$AK,MATCH(F$1,競技者csv変換!$1:$1,0),0)),"",IF(VLOOKUP($A38,競技者csv変換!$A:$AK,MATCH(F$1,競技者csv変換!$1:$1,0),0)="","",VLOOKUP($A38,競技者csv変換!$A:$AK,MATCH(F$1,競技者csv変換!$1:$1,0),0)))</f>
        <v/>
      </c>
      <c r="G38" t="str">
        <f>IF(ISERROR(VLOOKUP($A38,競技者csv変換!$A:$AK,MATCH(G$1,競技者csv変換!$1:$1,0),0)),"",IF(VLOOKUP($A38,競技者csv変換!$A:$AK,MATCH(G$1,競技者csv変換!$1:$1,0),0)="","",VLOOKUP($A38,競技者csv変換!$A:$AK,MATCH(G$1,競技者csv変換!$1:$1,0),0)))</f>
        <v/>
      </c>
      <c r="H38" t="str">
        <f>IF(ISERROR(VLOOKUP($A38,競技者csv変換!$A:$AK,MATCH(H$1,競技者csv変換!$1:$1,0),0)),"",IF(VLOOKUP($A38,競技者csv変換!$A:$AK,MATCH(H$1,競技者csv変換!$1:$1,0),0)="","",VLOOKUP($A38,競技者csv変換!$A:$AK,MATCH(H$1,競技者csv変換!$1:$1,0),0)))</f>
        <v/>
      </c>
      <c r="I38" t="str">
        <f>IF(ISERROR(VLOOKUP($A38,競技者csv変換!$A:$AK,MATCH(I$1,競技者csv変換!$1:$1,0),0)),"",IF(VLOOKUP($A38,競技者csv変換!$A:$AK,MATCH(I$1,競技者csv変換!$1:$1,0),0)="","",VLOOKUP($A38,競技者csv変換!$A:$AK,MATCH(I$1,競技者csv変換!$1:$1,0),0)))</f>
        <v/>
      </c>
      <c r="J38" t="str">
        <f>IF(ISERROR(VLOOKUP($A38,競技者csv変換!$A:$AK,MATCH(J$1,競技者csv変換!$1:$1,0),0)),"",IF(VLOOKUP($A38,競技者csv変換!$A:$AK,MATCH(J$1,競技者csv変換!$1:$1,0),0)="","",VLOOKUP($A38,競技者csv変換!$A:$AK,MATCH(J$1,競技者csv変換!$1:$1,0),0)))</f>
        <v/>
      </c>
      <c r="K38" t="str">
        <f>IF(ISERROR(VLOOKUP($A38,競技者csv変換!$A:$AK,MATCH(K$1,競技者csv変換!$1:$1,0),0)),"",IF(VLOOKUP($A38,競技者csv変換!$A:$AK,MATCH(K$1,競技者csv変換!$1:$1,0),0)="","",VLOOKUP($A38,競技者csv変換!$A:$AK,MATCH(K$1,競技者csv変換!$1:$1,0),0)))</f>
        <v/>
      </c>
      <c r="L38" t="str">
        <f>IF(ISERROR(VLOOKUP($A38,競技者csv変換!$A:$AK,MATCH(L$1,競技者csv変換!$1:$1,0),0)),"",IF(VLOOKUP($A38,競技者csv変換!$A:$AK,MATCH(L$1,競技者csv変換!$1:$1,0),0)="","",VLOOKUP($A38,競技者csv変換!$A:$AK,MATCH(L$1,競技者csv変換!$1:$1,0),0)))</f>
        <v/>
      </c>
      <c r="M38" t="str">
        <f>IF(ISERROR(VLOOKUP($A38,競技者csv変換!$A:$AK,MATCH(M$1,競技者csv変換!$1:$1,0),0)),"",IF(VLOOKUP($A38,競技者csv変換!$A:$AK,MATCH(M$1,競技者csv変換!$1:$1,0),0)="","",VLOOKUP($A38,競技者csv変換!$A:$AK,MATCH(M$1,競技者csv変換!$1:$1,0),0)))</f>
        <v/>
      </c>
      <c r="N38" t="str">
        <f>IF(ISERROR(VLOOKUP($A38,競技者csv変換!$A:$AK,MATCH(N$1,競技者csv変換!$1:$1,0),0)),"",IF(VLOOKUP($A38,競技者csv変換!$A:$AK,MATCH(N$1,競技者csv変換!$1:$1,0),0)="","",VLOOKUP($A38,競技者csv変換!$A:$AK,MATCH(N$1,競技者csv変換!$1:$1,0),0)))</f>
        <v/>
      </c>
      <c r="O38" t="str">
        <f>IF(ISERROR(VLOOKUP($A38,競技者csv変換!$A:$AK,MATCH(O$1,競技者csv変換!$1:$1,0),0)),"",IF(VLOOKUP($A38,競技者csv変換!$A:$AK,MATCH(O$1,競技者csv変換!$1:$1,0),0)="","",VLOOKUP($A38,競技者csv変換!$A:$AK,MATCH(O$1,競技者csv変換!$1:$1,0),0)))</f>
        <v/>
      </c>
      <c r="P38" t="str">
        <f>IF(ISERROR(VLOOKUP($A38,競技者csv変換!$A:$AK,MATCH(P$1,競技者csv変換!$1:$1,0),0)),"",IF(VLOOKUP($A38,競技者csv変換!$A:$AK,MATCH(P$1,競技者csv変換!$1:$1,0),0)="","",VLOOKUP($A38,競技者csv変換!$A:$AK,MATCH(P$1,競技者csv変換!$1:$1,0),0)))</f>
        <v/>
      </c>
      <c r="Q38" t="str">
        <f>IF(ISERROR(VLOOKUP($A38,競技者csv変換!$A:$AK,MATCH(Q$1,競技者csv変換!$1:$1,0),0)),"",IF(VLOOKUP($A38,競技者csv変換!$A:$AK,MATCH(Q$1,競技者csv変換!$1:$1,0),0)="","",VLOOKUP($A38,競技者csv変換!$A:$AK,MATCH(Q$1,競技者csv変換!$1:$1,0),0)))</f>
        <v/>
      </c>
      <c r="R38" t="str">
        <f>IF(ISERROR(VLOOKUP($A38,競技者csv変換!$A:$AK,MATCH(R$1,競技者csv変換!$1:$1,0),0)),"",IF(VLOOKUP($A38,競技者csv変換!$A:$AK,MATCH(R$1,競技者csv変換!$1:$1,0),0)="","",VLOOKUP($A38,競技者csv変換!$A:$AK,MATCH(R$1,競技者csv変換!$1:$1,0),0)))</f>
        <v/>
      </c>
      <c r="S38" t="str">
        <f>IF(ISERROR(VLOOKUP($A38,競技者csv変換!$A:$AK,MATCH(S$1,競技者csv変換!$1:$1,0),0)),"",IF(VLOOKUP($A38,競技者csv変換!$A:$AK,MATCH(S$1,競技者csv変換!$1:$1,0),0)="","",VLOOKUP($A38,競技者csv変換!$A:$AK,MATCH(S$1,競技者csv変換!$1:$1,0),0)))</f>
        <v/>
      </c>
      <c r="T38" t="str">
        <f>IF(ISERROR(VLOOKUP($A38,競技者csv変換!$A:$AK,MATCH(T$1,競技者csv変換!$1:$1,0),0)),"",IF(VLOOKUP($A38,競技者csv変換!$A:$AK,MATCH(T$1,競技者csv変換!$1:$1,0),0)="","",VLOOKUP($A38,競技者csv変換!$A:$AK,MATCH(T$1,競技者csv変換!$1:$1,0),0)))</f>
        <v/>
      </c>
      <c r="U38" t="str">
        <f>IF(ISERROR(VLOOKUP($A38,競技者csv変換!$A:$AK,MATCH(U$1,競技者csv変換!$1:$1,0),0)),"",IF(VLOOKUP($A38,競技者csv変換!$A:$AK,MATCH(U$1,競技者csv変換!$1:$1,0),0)="","",VLOOKUP($A38,競技者csv変換!$A:$AK,MATCH(U$1,競技者csv変換!$1:$1,0),0)))</f>
        <v/>
      </c>
      <c r="V38" t="str">
        <f>IF(ISERROR(VLOOKUP($A38,競技者csv変換!$A:$AK,MATCH(V$1,競技者csv変換!$1:$1,0),0)),"",IF(VLOOKUP($A38,競技者csv変換!$A:$AK,MATCH(V$1,競技者csv変換!$1:$1,0),0)="","",VLOOKUP($A38,競技者csv変換!$A:$AK,MATCH(V$1,競技者csv変換!$1:$1,0),0)))</f>
        <v/>
      </c>
      <c r="W38" t="str">
        <f>IF(ISERROR(VLOOKUP($A38,競技者csv変換!$A:$AK,MATCH(W$1,競技者csv変換!$1:$1,0),0)),"",IF(VLOOKUP($A38,競技者csv変換!$A:$AK,MATCH(W$1,競技者csv変換!$1:$1,0),0)="","",VLOOKUP($A38,競技者csv変換!$A:$AK,MATCH(W$1,競技者csv変換!$1:$1,0),0)))</f>
        <v/>
      </c>
      <c r="X38" t="str">
        <f>IF(ISERROR(VLOOKUP($A38,競技者csv変換!$A:$AK,MATCH(X$1,競技者csv変換!$1:$1,0),0)),"",IF(VLOOKUP($A38,競技者csv変換!$A:$AK,MATCH(X$1,競技者csv変換!$1:$1,0),0)="","",VLOOKUP($A38,競技者csv変換!$A:$AK,MATCH(X$1,競技者csv変換!$1:$1,0),0)))</f>
        <v/>
      </c>
      <c r="Y38" t="str">
        <f>IF(ISERROR(VLOOKUP($A38,競技者csv変換!$A:$AK,MATCH(Y$1,競技者csv変換!$1:$1,0),0)),"",IF(VLOOKUP($A38,競技者csv変換!$A:$AK,MATCH(Y$1,競技者csv変換!$1:$1,0),0)="","",VLOOKUP($A38,競技者csv変換!$A:$AK,MATCH(Y$1,競技者csv変換!$1:$1,0),0)))</f>
        <v/>
      </c>
      <c r="Z38" t="str">
        <f>IF(ISERROR(VLOOKUP($A38,競技者csv変換!$A:$AK,MATCH(Z$1,競技者csv変換!$1:$1,0),0)),"",IF(VLOOKUP($A38,競技者csv変換!$A:$AK,MATCH(Z$1,競技者csv変換!$1:$1,0),0)="","",VLOOKUP($A38,競技者csv変換!$A:$AK,MATCH(Z$1,競技者csv変換!$1:$1,0),0)))</f>
        <v/>
      </c>
      <c r="AA38" t="str">
        <f>IF(ISERROR(VLOOKUP($A38,競技者csv変換!$A:$AK,MATCH(AA$1,競技者csv変換!$1:$1,0),0)),"",IF(VLOOKUP($A38,競技者csv変換!$A:$AK,MATCH(AA$1,競技者csv変換!$1:$1,0),0)="","",VLOOKUP($A38,競技者csv変換!$A:$AK,MATCH(AA$1,競技者csv変換!$1:$1,0),0)))</f>
        <v/>
      </c>
      <c r="AB38" t="str">
        <f>IF(ISERROR(VLOOKUP($A38,競技者csv変換!$A:$AK,MATCH(AB$1,競技者csv変換!$1:$1,0),0)),"",IF(VLOOKUP($A38,競技者csv変換!$A:$AK,MATCH(AB$1,競技者csv変換!$1:$1,0),0)="","",VLOOKUP($A38,競技者csv変換!$A:$AK,MATCH(AB$1,競技者csv変換!$1:$1,0),0)))</f>
        <v/>
      </c>
      <c r="AC38" t="str">
        <f>IF(ISERROR(VLOOKUP($A38,競技者csv変換!$A:$AK,MATCH(AC$1,競技者csv変換!$1:$1,0),0)),"",IF(VLOOKUP($A38,競技者csv変換!$A:$AK,MATCH(AC$1,競技者csv変換!$1:$1,0),0)="","",VLOOKUP($A38,競技者csv変換!$A:$AK,MATCH(AC$1,競技者csv変換!$1:$1,0),0)))</f>
        <v/>
      </c>
      <c r="AD38" t="str">
        <f>IF(ISERROR(VLOOKUP($A38,競技者csv変換!$A:$AK,MATCH(AD$1,競技者csv変換!$1:$1,0),0)),"",IF(VLOOKUP($A38,競技者csv変換!$A:$AK,MATCH(AD$1,競技者csv変換!$1:$1,0),0)="","",VLOOKUP($A38,競技者csv変換!$A:$AK,MATCH(AD$1,競技者csv変換!$1:$1,0),0)))</f>
        <v/>
      </c>
      <c r="AE38" t="str">
        <f>IF(ISERROR(VLOOKUP($A38,競技者csv変換!$A:$AK,MATCH(AE$1,競技者csv変換!$1:$1,0),0)),"",IF(VLOOKUP($A38,競技者csv変換!$A:$AK,MATCH(AE$1,競技者csv変換!$1:$1,0),0)="","",VLOOKUP($A38,競技者csv変換!$A:$AK,MATCH(AE$1,競技者csv変換!$1:$1,0),0)))</f>
        <v/>
      </c>
      <c r="AF38" t="str">
        <f>IF(ISERROR(VLOOKUP($A38,競技者csv変換!$A:$AK,MATCH(AF$1,競技者csv変換!$1:$1,0),0)),"",IF(VLOOKUP($A38,競技者csv変換!$A:$AK,MATCH(AF$1,競技者csv変換!$1:$1,0),0)="","",VLOOKUP($A38,競技者csv変換!$A:$AK,MATCH(AF$1,競技者csv変換!$1:$1,0),0)))</f>
        <v/>
      </c>
      <c r="AG38" t="str">
        <f>IF(ISERROR(VLOOKUP($A38,競技者csv変換!$A:$AK,MATCH(AG$1,競技者csv変換!$1:$1,0),0)),"",IF(VLOOKUP($A38,競技者csv変換!$A:$AK,MATCH(AG$1,競技者csv変換!$1:$1,0),0)="","",VLOOKUP($A38,競技者csv変換!$A:$AK,MATCH(AG$1,競技者csv変換!$1:$1,0),0)))</f>
        <v/>
      </c>
      <c r="AH38" t="str">
        <f>IF(ISERROR(VLOOKUP($A38,競技者csv変換!$A:$AK,MATCH(AH$1,競技者csv変換!$1:$1,0),0)),"",IF(VLOOKUP($A38,競技者csv変換!$A:$AK,MATCH(AH$1,競技者csv変換!$1:$1,0),0)="","",VLOOKUP($A38,競技者csv変換!$A:$AK,MATCH(AH$1,競技者csv変換!$1:$1,0),0)))</f>
        <v/>
      </c>
      <c r="AI38" t="str">
        <f>IF(ISERROR(VLOOKUP($A38,競技者csv変換!$A:$AK,MATCH(AI$1,競技者csv変換!$1:$1,0),0)),"",IF(VLOOKUP($A38,競技者csv変換!$A:$AK,MATCH(AI$1,競技者csv変換!$1:$1,0),0)="","",VLOOKUP($A38,競技者csv変換!$A:$AK,MATCH(AI$1,競技者csv変換!$1:$1,0),0)))</f>
        <v/>
      </c>
      <c r="AJ38" t="str">
        <f>IF(ISERROR(VLOOKUP($A38,競技者csv変換!$A:$AK,MATCH(AJ$1,競技者csv変換!$1:$1,0),0)),"",IF(VLOOKUP($A38,競技者csv変換!$A:$AK,MATCH(AJ$1,競技者csv変換!$1:$1,0),0)="","",VLOOKUP($A38,競技者csv変換!$A:$AK,MATCH(AJ$1,競技者csv変換!$1:$1,0),0)))</f>
        <v/>
      </c>
      <c r="AK38" t="str">
        <f>IF(ISERROR(VLOOKUP($A38,競技者csv変換!$A:$AK,MATCH(AK$1,競技者csv変換!$1:$1,0),0)),"",IF(VLOOKUP($A38,競技者csv変換!$A:$AK,MATCH(AK$1,競技者csv変換!$1:$1,0),0)="","",VLOOKUP($A38,競技者csv変換!$A:$AK,MATCH(AK$1,競技者csv変換!$1:$1,0),0)))</f>
        <v/>
      </c>
    </row>
    <row r="39" spans="1:37" x14ac:dyDescent="0.65">
      <c r="A39" t="str">
        <f t="shared" si="0"/>
        <v/>
      </c>
      <c r="B39" t="str">
        <f>IF(ISERROR(VLOOKUP($A39,競技者csv変換!$A:$AK,MATCH(B$1,競技者csv変換!$1:$1,0),0)),"",IF(VLOOKUP($A39,競技者csv変換!$A:$AK,MATCH(B$1,競技者csv変換!$1:$1,0),0)="","",VLOOKUP($A39,競技者csv変換!$A:$AK,MATCH(B$1,競技者csv変換!$1:$1,0),0)))</f>
        <v/>
      </c>
      <c r="C39" t="str">
        <f>IF(ISERROR(VLOOKUP($A39,競技者csv変換!$A:$AK,MATCH(C$1,競技者csv変換!$1:$1,0),0)),"",IF(VLOOKUP($A39,競技者csv変換!$A:$AK,MATCH(C$1,競技者csv変換!$1:$1,0),0)="","",VLOOKUP($A39,競技者csv変換!$A:$AK,MATCH(C$1,競技者csv変換!$1:$1,0),0)))</f>
        <v/>
      </c>
      <c r="D39" t="str">
        <f>IF(ISERROR(VLOOKUP($A39,競技者csv変換!$A:$AK,MATCH(D$1,競技者csv変換!$1:$1,0),0)),"",IF(VLOOKUP($A39,競技者csv変換!$A:$AK,MATCH(D$1,競技者csv変換!$1:$1,0),0)="","",VLOOKUP($A39,競技者csv変換!$A:$AK,MATCH(D$1,競技者csv変換!$1:$1,0),0)))</f>
        <v/>
      </c>
      <c r="E39" t="str">
        <f>IF(ISERROR(VLOOKUP($A39,競技者csv変換!$A:$AK,MATCH(E$1,競技者csv変換!$1:$1,0),0)),"",IF(VLOOKUP($A39,競技者csv変換!$A:$AK,MATCH(E$1,競技者csv変換!$1:$1,0),0)="","",VLOOKUP($A39,競技者csv変換!$A:$AK,MATCH(E$1,競技者csv変換!$1:$1,0),0)))</f>
        <v/>
      </c>
      <c r="F39" t="str">
        <f>IF(ISERROR(VLOOKUP($A39,競技者csv変換!$A:$AK,MATCH(F$1,競技者csv変換!$1:$1,0),0)),"",IF(VLOOKUP($A39,競技者csv変換!$A:$AK,MATCH(F$1,競技者csv変換!$1:$1,0),0)="","",VLOOKUP($A39,競技者csv変換!$A:$AK,MATCH(F$1,競技者csv変換!$1:$1,0),0)))</f>
        <v/>
      </c>
      <c r="G39" t="str">
        <f>IF(ISERROR(VLOOKUP($A39,競技者csv変換!$A:$AK,MATCH(G$1,競技者csv変換!$1:$1,0),0)),"",IF(VLOOKUP($A39,競技者csv変換!$A:$AK,MATCH(G$1,競技者csv変換!$1:$1,0),0)="","",VLOOKUP($A39,競技者csv変換!$A:$AK,MATCH(G$1,競技者csv変換!$1:$1,0),0)))</f>
        <v/>
      </c>
      <c r="H39" t="str">
        <f>IF(ISERROR(VLOOKUP($A39,競技者csv変換!$A:$AK,MATCH(H$1,競技者csv変換!$1:$1,0),0)),"",IF(VLOOKUP($A39,競技者csv変換!$A:$AK,MATCH(H$1,競技者csv変換!$1:$1,0),0)="","",VLOOKUP($A39,競技者csv変換!$A:$AK,MATCH(H$1,競技者csv変換!$1:$1,0),0)))</f>
        <v/>
      </c>
      <c r="I39" t="str">
        <f>IF(ISERROR(VLOOKUP($A39,競技者csv変換!$A:$AK,MATCH(I$1,競技者csv変換!$1:$1,0),0)),"",IF(VLOOKUP($A39,競技者csv変換!$A:$AK,MATCH(I$1,競技者csv変換!$1:$1,0),0)="","",VLOOKUP($A39,競技者csv変換!$A:$AK,MATCH(I$1,競技者csv変換!$1:$1,0),0)))</f>
        <v/>
      </c>
      <c r="J39" t="str">
        <f>IF(ISERROR(VLOOKUP($A39,競技者csv変換!$A:$AK,MATCH(J$1,競技者csv変換!$1:$1,0),0)),"",IF(VLOOKUP($A39,競技者csv変換!$A:$AK,MATCH(J$1,競技者csv変換!$1:$1,0),0)="","",VLOOKUP($A39,競技者csv変換!$A:$AK,MATCH(J$1,競技者csv変換!$1:$1,0),0)))</f>
        <v/>
      </c>
      <c r="K39" t="str">
        <f>IF(ISERROR(VLOOKUP($A39,競技者csv変換!$A:$AK,MATCH(K$1,競技者csv変換!$1:$1,0),0)),"",IF(VLOOKUP($A39,競技者csv変換!$A:$AK,MATCH(K$1,競技者csv変換!$1:$1,0),0)="","",VLOOKUP($A39,競技者csv変換!$A:$AK,MATCH(K$1,競技者csv変換!$1:$1,0),0)))</f>
        <v/>
      </c>
      <c r="L39" t="str">
        <f>IF(ISERROR(VLOOKUP($A39,競技者csv変換!$A:$AK,MATCH(L$1,競技者csv変換!$1:$1,0),0)),"",IF(VLOOKUP($A39,競技者csv変換!$A:$AK,MATCH(L$1,競技者csv変換!$1:$1,0),0)="","",VLOOKUP($A39,競技者csv変換!$A:$AK,MATCH(L$1,競技者csv変換!$1:$1,0),0)))</f>
        <v/>
      </c>
      <c r="M39" t="str">
        <f>IF(ISERROR(VLOOKUP($A39,競技者csv変換!$A:$AK,MATCH(M$1,競技者csv変換!$1:$1,0),0)),"",IF(VLOOKUP($A39,競技者csv変換!$A:$AK,MATCH(M$1,競技者csv変換!$1:$1,0),0)="","",VLOOKUP($A39,競技者csv変換!$A:$AK,MATCH(M$1,競技者csv変換!$1:$1,0),0)))</f>
        <v/>
      </c>
      <c r="N39" t="str">
        <f>IF(ISERROR(VLOOKUP($A39,競技者csv変換!$A:$AK,MATCH(N$1,競技者csv変換!$1:$1,0),0)),"",IF(VLOOKUP($A39,競技者csv変換!$A:$AK,MATCH(N$1,競技者csv変換!$1:$1,0),0)="","",VLOOKUP($A39,競技者csv変換!$A:$AK,MATCH(N$1,競技者csv変換!$1:$1,0),0)))</f>
        <v/>
      </c>
      <c r="O39" t="str">
        <f>IF(ISERROR(VLOOKUP($A39,競技者csv変換!$A:$AK,MATCH(O$1,競技者csv変換!$1:$1,0),0)),"",IF(VLOOKUP($A39,競技者csv変換!$A:$AK,MATCH(O$1,競技者csv変換!$1:$1,0),0)="","",VLOOKUP($A39,競技者csv変換!$A:$AK,MATCH(O$1,競技者csv変換!$1:$1,0),0)))</f>
        <v/>
      </c>
      <c r="P39" t="str">
        <f>IF(ISERROR(VLOOKUP($A39,競技者csv変換!$A:$AK,MATCH(P$1,競技者csv変換!$1:$1,0),0)),"",IF(VLOOKUP($A39,競技者csv変換!$A:$AK,MATCH(P$1,競技者csv変換!$1:$1,0),0)="","",VLOOKUP($A39,競技者csv変換!$A:$AK,MATCH(P$1,競技者csv変換!$1:$1,0),0)))</f>
        <v/>
      </c>
      <c r="Q39" t="str">
        <f>IF(ISERROR(VLOOKUP($A39,競技者csv変換!$A:$AK,MATCH(Q$1,競技者csv変換!$1:$1,0),0)),"",IF(VLOOKUP($A39,競技者csv変換!$A:$AK,MATCH(Q$1,競技者csv変換!$1:$1,0),0)="","",VLOOKUP($A39,競技者csv変換!$A:$AK,MATCH(Q$1,競技者csv変換!$1:$1,0),0)))</f>
        <v/>
      </c>
      <c r="R39" t="str">
        <f>IF(ISERROR(VLOOKUP($A39,競技者csv変換!$A:$AK,MATCH(R$1,競技者csv変換!$1:$1,0),0)),"",IF(VLOOKUP($A39,競技者csv変換!$A:$AK,MATCH(R$1,競技者csv変換!$1:$1,0),0)="","",VLOOKUP($A39,競技者csv変換!$A:$AK,MATCH(R$1,競技者csv変換!$1:$1,0),0)))</f>
        <v/>
      </c>
      <c r="S39" t="str">
        <f>IF(ISERROR(VLOOKUP($A39,競技者csv変換!$A:$AK,MATCH(S$1,競技者csv変換!$1:$1,0),0)),"",IF(VLOOKUP($A39,競技者csv変換!$A:$AK,MATCH(S$1,競技者csv変換!$1:$1,0),0)="","",VLOOKUP($A39,競技者csv変換!$A:$AK,MATCH(S$1,競技者csv変換!$1:$1,0),0)))</f>
        <v/>
      </c>
      <c r="T39" t="str">
        <f>IF(ISERROR(VLOOKUP($A39,競技者csv変換!$A:$AK,MATCH(T$1,競技者csv変換!$1:$1,0),0)),"",IF(VLOOKUP($A39,競技者csv変換!$A:$AK,MATCH(T$1,競技者csv変換!$1:$1,0),0)="","",VLOOKUP($A39,競技者csv変換!$A:$AK,MATCH(T$1,競技者csv変換!$1:$1,0),0)))</f>
        <v/>
      </c>
      <c r="U39" t="str">
        <f>IF(ISERROR(VLOOKUP($A39,競技者csv変換!$A:$AK,MATCH(U$1,競技者csv変換!$1:$1,0),0)),"",IF(VLOOKUP($A39,競技者csv変換!$A:$AK,MATCH(U$1,競技者csv変換!$1:$1,0),0)="","",VLOOKUP($A39,競技者csv変換!$A:$AK,MATCH(U$1,競技者csv変換!$1:$1,0),0)))</f>
        <v/>
      </c>
      <c r="V39" t="str">
        <f>IF(ISERROR(VLOOKUP($A39,競技者csv変換!$A:$AK,MATCH(V$1,競技者csv変換!$1:$1,0),0)),"",IF(VLOOKUP($A39,競技者csv変換!$A:$AK,MATCH(V$1,競技者csv変換!$1:$1,0),0)="","",VLOOKUP($A39,競技者csv変換!$A:$AK,MATCH(V$1,競技者csv変換!$1:$1,0),0)))</f>
        <v/>
      </c>
      <c r="W39" t="str">
        <f>IF(ISERROR(VLOOKUP($A39,競技者csv変換!$A:$AK,MATCH(W$1,競技者csv変換!$1:$1,0),0)),"",IF(VLOOKUP($A39,競技者csv変換!$A:$AK,MATCH(W$1,競技者csv変換!$1:$1,0),0)="","",VLOOKUP($A39,競技者csv変換!$A:$AK,MATCH(W$1,競技者csv変換!$1:$1,0),0)))</f>
        <v/>
      </c>
      <c r="X39" t="str">
        <f>IF(ISERROR(VLOOKUP($A39,競技者csv変換!$A:$AK,MATCH(X$1,競技者csv変換!$1:$1,0),0)),"",IF(VLOOKUP($A39,競技者csv変換!$A:$AK,MATCH(X$1,競技者csv変換!$1:$1,0),0)="","",VLOOKUP($A39,競技者csv変換!$A:$AK,MATCH(X$1,競技者csv変換!$1:$1,0),0)))</f>
        <v/>
      </c>
      <c r="Y39" t="str">
        <f>IF(ISERROR(VLOOKUP($A39,競技者csv変換!$A:$AK,MATCH(Y$1,競技者csv変換!$1:$1,0),0)),"",IF(VLOOKUP($A39,競技者csv変換!$A:$AK,MATCH(Y$1,競技者csv変換!$1:$1,0),0)="","",VLOOKUP($A39,競技者csv変換!$A:$AK,MATCH(Y$1,競技者csv変換!$1:$1,0),0)))</f>
        <v/>
      </c>
      <c r="Z39" t="str">
        <f>IF(ISERROR(VLOOKUP($A39,競技者csv変換!$A:$AK,MATCH(Z$1,競技者csv変換!$1:$1,0),0)),"",IF(VLOOKUP($A39,競技者csv変換!$A:$AK,MATCH(Z$1,競技者csv変換!$1:$1,0),0)="","",VLOOKUP($A39,競技者csv変換!$A:$AK,MATCH(Z$1,競技者csv変換!$1:$1,0),0)))</f>
        <v/>
      </c>
      <c r="AA39" t="str">
        <f>IF(ISERROR(VLOOKUP($A39,競技者csv変換!$A:$AK,MATCH(AA$1,競技者csv変換!$1:$1,0),0)),"",IF(VLOOKUP($A39,競技者csv変換!$A:$AK,MATCH(AA$1,競技者csv変換!$1:$1,0),0)="","",VLOOKUP($A39,競技者csv変換!$A:$AK,MATCH(AA$1,競技者csv変換!$1:$1,0),0)))</f>
        <v/>
      </c>
      <c r="AB39" t="str">
        <f>IF(ISERROR(VLOOKUP($A39,競技者csv変換!$A:$AK,MATCH(AB$1,競技者csv変換!$1:$1,0),0)),"",IF(VLOOKUP($A39,競技者csv変換!$A:$AK,MATCH(AB$1,競技者csv変換!$1:$1,0),0)="","",VLOOKUP($A39,競技者csv変換!$A:$AK,MATCH(AB$1,競技者csv変換!$1:$1,0),0)))</f>
        <v/>
      </c>
      <c r="AC39" t="str">
        <f>IF(ISERROR(VLOOKUP($A39,競技者csv変換!$A:$AK,MATCH(AC$1,競技者csv変換!$1:$1,0),0)),"",IF(VLOOKUP($A39,競技者csv変換!$A:$AK,MATCH(AC$1,競技者csv変換!$1:$1,0),0)="","",VLOOKUP($A39,競技者csv変換!$A:$AK,MATCH(AC$1,競技者csv変換!$1:$1,0),0)))</f>
        <v/>
      </c>
      <c r="AD39" t="str">
        <f>IF(ISERROR(VLOOKUP($A39,競技者csv変換!$A:$AK,MATCH(AD$1,競技者csv変換!$1:$1,0),0)),"",IF(VLOOKUP($A39,競技者csv変換!$A:$AK,MATCH(AD$1,競技者csv変換!$1:$1,0),0)="","",VLOOKUP($A39,競技者csv変換!$A:$AK,MATCH(AD$1,競技者csv変換!$1:$1,0),0)))</f>
        <v/>
      </c>
      <c r="AE39" t="str">
        <f>IF(ISERROR(VLOOKUP($A39,競技者csv変換!$A:$AK,MATCH(AE$1,競技者csv変換!$1:$1,0),0)),"",IF(VLOOKUP($A39,競技者csv変換!$A:$AK,MATCH(AE$1,競技者csv変換!$1:$1,0),0)="","",VLOOKUP($A39,競技者csv変換!$A:$AK,MATCH(AE$1,競技者csv変換!$1:$1,0),0)))</f>
        <v/>
      </c>
      <c r="AF39" t="str">
        <f>IF(ISERROR(VLOOKUP($A39,競技者csv変換!$A:$AK,MATCH(AF$1,競技者csv変換!$1:$1,0),0)),"",IF(VLOOKUP($A39,競技者csv変換!$A:$AK,MATCH(AF$1,競技者csv変換!$1:$1,0),0)="","",VLOOKUP($A39,競技者csv変換!$A:$AK,MATCH(AF$1,競技者csv変換!$1:$1,0),0)))</f>
        <v/>
      </c>
      <c r="AG39" t="str">
        <f>IF(ISERROR(VLOOKUP($A39,競技者csv変換!$A:$AK,MATCH(AG$1,競技者csv変換!$1:$1,0),0)),"",IF(VLOOKUP($A39,競技者csv変換!$A:$AK,MATCH(AG$1,競技者csv変換!$1:$1,0),0)="","",VLOOKUP($A39,競技者csv変換!$A:$AK,MATCH(AG$1,競技者csv変換!$1:$1,0),0)))</f>
        <v/>
      </c>
      <c r="AH39" t="str">
        <f>IF(ISERROR(VLOOKUP($A39,競技者csv変換!$A:$AK,MATCH(AH$1,競技者csv変換!$1:$1,0),0)),"",IF(VLOOKUP($A39,競技者csv変換!$A:$AK,MATCH(AH$1,競技者csv変換!$1:$1,0),0)="","",VLOOKUP($A39,競技者csv変換!$A:$AK,MATCH(AH$1,競技者csv変換!$1:$1,0),0)))</f>
        <v/>
      </c>
      <c r="AI39" t="str">
        <f>IF(ISERROR(VLOOKUP($A39,競技者csv変換!$A:$AK,MATCH(AI$1,競技者csv変換!$1:$1,0),0)),"",IF(VLOOKUP($A39,競技者csv変換!$A:$AK,MATCH(AI$1,競技者csv変換!$1:$1,0),0)="","",VLOOKUP($A39,競技者csv変換!$A:$AK,MATCH(AI$1,競技者csv変換!$1:$1,0),0)))</f>
        <v/>
      </c>
      <c r="AJ39" t="str">
        <f>IF(ISERROR(VLOOKUP($A39,競技者csv変換!$A:$AK,MATCH(AJ$1,競技者csv変換!$1:$1,0),0)),"",IF(VLOOKUP($A39,競技者csv変換!$A:$AK,MATCH(AJ$1,競技者csv変換!$1:$1,0),0)="","",VLOOKUP($A39,競技者csv変換!$A:$AK,MATCH(AJ$1,競技者csv変換!$1:$1,0),0)))</f>
        <v/>
      </c>
      <c r="AK39" t="str">
        <f>IF(ISERROR(VLOOKUP($A39,競技者csv変換!$A:$AK,MATCH(AK$1,競技者csv変換!$1:$1,0),0)),"",IF(VLOOKUP($A39,競技者csv変換!$A:$AK,MATCH(AK$1,競技者csv変換!$1:$1,0),0)="","",VLOOKUP($A39,競技者csv変換!$A:$AK,MATCH(AK$1,競技者csv変換!$1:$1,0),0)))</f>
        <v/>
      </c>
    </row>
    <row r="40" spans="1:37" x14ac:dyDescent="0.65">
      <c r="A40" t="str">
        <f t="shared" si="0"/>
        <v/>
      </c>
      <c r="B40" t="str">
        <f>IF(ISERROR(VLOOKUP($A40,競技者csv変換!$A:$AK,MATCH(B$1,競技者csv変換!$1:$1,0),0)),"",IF(VLOOKUP($A40,競技者csv変換!$A:$AK,MATCH(B$1,競技者csv変換!$1:$1,0),0)="","",VLOOKUP($A40,競技者csv変換!$A:$AK,MATCH(B$1,競技者csv変換!$1:$1,0),0)))</f>
        <v/>
      </c>
      <c r="C40" t="str">
        <f>IF(ISERROR(VLOOKUP($A40,競技者csv変換!$A:$AK,MATCH(C$1,競技者csv変換!$1:$1,0),0)),"",IF(VLOOKUP($A40,競技者csv変換!$A:$AK,MATCH(C$1,競技者csv変換!$1:$1,0),0)="","",VLOOKUP($A40,競技者csv変換!$A:$AK,MATCH(C$1,競技者csv変換!$1:$1,0),0)))</f>
        <v/>
      </c>
      <c r="D40" t="str">
        <f>IF(ISERROR(VLOOKUP($A40,競技者csv変換!$A:$AK,MATCH(D$1,競技者csv変換!$1:$1,0),0)),"",IF(VLOOKUP($A40,競技者csv変換!$A:$AK,MATCH(D$1,競技者csv変換!$1:$1,0),0)="","",VLOOKUP($A40,競技者csv変換!$A:$AK,MATCH(D$1,競技者csv変換!$1:$1,0),0)))</f>
        <v/>
      </c>
      <c r="E40" t="str">
        <f>IF(ISERROR(VLOOKUP($A40,競技者csv変換!$A:$AK,MATCH(E$1,競技者csv変換!$1:$1,0),0)),"",IF(VLOOKUP($A40,競技者csv変換!$A:$AK,MATCH(E$1,競技者csv変換!$1:$1,0),0)="","",VLOOKUP($A40,競技者csv変換!$A:$AK,MATCH(E$1,競技者csv変換!$1:$1,0),0)))</f>
        <v/>
      </c>
      <c r="F40" t="str">
        <f>IF(ISERROR(VLOOKUP($A40,競技者csv変換!$A:$AK,MATCH(F$1,競技者csv変換!$1:$1,0),0)),"",IF(VLOOKUP($A40,競技者csv変換!$A:$AK,MATCH(F$1,競技者csv変換!$1:$1,0),0)="","",VLOOKUP($A40,競技者csv変換!$A:$AK,MATCH(F$1,競技者csv変換!$1:$1,0),0)))</f>
        <v/>
      </c>
      <c r="G40" t="str">
        <f>IF(ISERROR(VLOOKUP($A40,競技者csv変換!$A:$AK,MATCH(G$1,競技者csv変換!$1:$1,0),0)),"",IF(VLOOKUP($A40,競技者csv変換!$A:$AK,MATCH(G$1,競技者csv変換!$1:$1,0),0)="","",VLOOKUP($A40,競技者csv変換!$A:$AK,MATCH(G$1,競技者csv変換!$1:$1,0),0)))</f>
        <v/>
      </c>
      <c r="H40" t="str">
        <f>IF(ISERROR(VLOOKUP($A40,競技者csv変換!$A:$AK,MATCH(H$1,競技者csv変換!$1:$1,0),0)),"",IF(VLOOKUP($A40,競技者csv変換!$A:$AK,MATCH(H$1,競技者csv変換!$1:$1,0),0)="","",VLOOKUP($A40,競技者csv変換!$A:$AK,MATCH(H$1,競技者csv変換!$1:$1,0),0)))</f>
        <v/>
      </c>
      <c r="I40" t="str">
        <f>IF(ISERROR(VLOOKUP($A40,競技者csv変換!$A:$AK,MATCH(I$1,競技者csv変換!$1:$1,0),0)),"",IF(VLOOKUP($A40,競技者csv変換!$A:$AK,MATCH(I$1,競技者csv変換!$1:$1,0),0)="","",VLOOKUP($A40,競技者csv変換!$A:$AK,MATCH(I$1,競技者csv変換!$1:$1,0),0)))</f>
        <v/>
      </c>
      <c r="J40" t="str">
        <f>IF(ISERROR(VLOOKUP($A40,競技者csv変換!$A:$AK,MATCH(J$1,競技者csv変換!$1:$1,0),0)),"",IF(VLOOKUP($A40,競技者csv変換!$A:$AK,MATCH(J$1,競技者csv変換!$1:$1,0),0)="","",VLOOKUP($A40,競技者csv変換!$A:$AK,MATCH(J$1,競技者csv変換!$1:$1,0),0)))</f>
        <v/>
      </c>
      <c r="K40" t="str">
        <f>IF(ISERROR(VLOOKUP($A40,競技者csv変換!$A:$AK,MATCH(K$1,競技者csv変換!$1:$1,0),0)),"",IF(VLOOKUP($A40,競技者csv変換!$A:$AK,MATCH(K$1,競技者csv変換!$1:$1,0),0)="","",VLOOKUP($A40,競技者csv変換!$A:$AK,MATCH(K$1,競技者csv変換!$1:$1,0),0)))</f>
        <v/>
      </c>
      <c r="L40" t="str">
        <f>IF(ISERROR(VLOOKUP($A40,競技者csv変換!$A:$AK,MATCH(L$1,競技者csv変換!$1:$1,0),0)),"",IF(VLOOKUP($A40,競技者csv変換!$A:$AK,MATCH(L$1,競技者csv変換!$1:$1,0),0)="","",VLOOKUP($A40,競技者csv変換!$A:$AK,MATCH(L$1,競技者csv変換!$1:$1,0),0)))</f>
        <v/>
      </c>
      <c r="M40" t="str">
        <f>IF(ISERROR(VLOOKUP($A40,競技者csv変換!$A:$AK,MATCH(M$1,競技者csv変換!$1:$1,0),0)),"",IF(VLOOKUP($A40,競技者csv変換!$A:$AK,MATCH(M$1,競技者csv変換!$1:$1,0),0)="","",VLOOKUP($A40,競技者csv変換!$A:$AK,MATCH(M$1,競技者csv変換!$1:$1,0),0)))</f>
        <v/>
      </c>
      <c r="N40" t="str">
        <f>IF(ISERROR(VLOOKUP($A40,競技者csv変換!$A:$AK,MATCH(N$1,競技者csv変換!$1:$1,0),0)),"",IF(VLOOKUP($A40,競技者csv変換!$A:$AK,MATCH(N$1,競技者csv変換!$1:$1,0),0)="","",VLOOKUP($A40,競技者csv変換!$A:$AK,MATCH(N$1,競技者csv変換!$1:$1,0),0)))</f>
        <v/>
      </c>
      <c r="O40" t="str">
        <f>IF(ISERROR(VLOOKUP($A40,競技者csv変換!$A:$AK,MATCH(O$1,競技者csv変換!$1:$1,0),0)),"",IF(VLOOKUP($A40,競技者csv変換!$A:$AK,MATCH(O$1,競技者csv変換!$1:$1,0),0)="","",VLOOKUP($A40,競技者csv変換!$A:$AK,MATCH(O$1,競技者csv変換!$1:$1,0),0)))</f>
        <v/>
      </c>
      <c r="P40" t="str">
        <f>IF(ISERROR(VLOOKUP($A40,競技者csv変換!$A:$AK,MATCH(P$1,競技者csv変換!$1:$1,0),0)),"",IF(VLOOKUP($A40,競技者csv変換!$A:$AK,MATCH(P$1,競技者csv変換!$1:$1,0),0)="","",VLOOKUP($A40,競技者csv変換!$A:$AK,MATCH(P$1,競技者csv変換!$1:$1,0),0)))</f>
        <v/>
      </c>
      <c r="Q40" t="str">
        <f>IF(ISERROR(VLOOKUP($A40,競技者csv変換!$A:$AK,MATCH(Q$1,競技者csv変換!$1:$1,0),0)),"",IF(VLOOKUP($A40,競技者csv変換!$A:$AK,MATCH(Q$1,競技者csv変換!$1:$1,0),0)="","",VLOOKUP($A40,競技者csv変換!$A:$AK,MATCH(Q$1,競技者csv変換!$1:$1,0),0)))</f>
        <v/>
      </c>
      <c r="R40" t="str">
        <f>IF(ISERROR(VLOOKUP($A40,競技者csv変換!$A:$AK,MATCH(R$1,競技者csv変換!$1:$1,0),0)),"",IF(VLOOKUP($A40,競技者csv変換!$A:$AK,MATCH(R$1,競技者csv変換!$1:$1,0),0)="","",VLOOKUP($A40,競技者csv変換!$A:$AK,MATCH(R$1,競技者csv変換!$1:$1,0),0)))</f>
        <v/>
      </c>
      <c r="S40" t="str">
        <f>IF(ISERROR(VLOOKUP($A40,競技者csv変換!$A:$AK,MATCH(S$1,競技者csv変換!$1:$1,0),0)),"",IF(VLOOKUP($A40,競技者csv変換!$A:$AK,MATCH(S$1,競技者csv変換!$1:$1,0),0)="","",VLOOKUP($A40,競技者csv変換!$A:$AK,MATCH(S$1,競技者csv変換!$1:$1,0),0)))</f>
        <v/>
      </c>
      <c r="T40" t="str">
        <f>IF(ISERROR(VLOOKUP($A40,競技者csv変換!$A:$AK,MATCH(T$1,競技者csv変換!$1:$1,0),0)),"",IF(VLOOKUP($A40,競技者csv変換!$A:$AK,MATCH(T$1,競技者csv変換!$1:$1,0),0)="","",VLOOKUP($A40,競技者csv変換!$A:$AK,MATCH(T$1,競技者csv変換!$1:$1,0),0)))</f>
        <v/>
      </c>
      <c r="U40" t="str">
        <f>IF(ISERROR(VLOOKUP($A40,競技者csv変換!$A:$AK,MATCH(U$1,競技者csv変換!$1:$1,0),0)),"",IF(VLOOKUP($A40,競技者csv変換!$A:$AK,MATCH(U$1,競技者csv変換!$1:$1,0),0)="","",VLOOKUP($A40,競技者csv変換!$A:$AK,MATCH(U$1,競技者csv変換!$1:$1,0),0)))</f>
        <v/>
      </c>
      <c r="V40" t="str">
        <f>IF(ISERROR(VLOOKUP($A40,競技者csv変換!$A:$AK,MATCH(V$1,競技者csv変換!$1:$1,0),0)),"",IF(VLOOKUP($A40,競技者csv変換!$A:$AK,MATCH(V$1,競技者csv変換!$1:$1,0),0)="","",VLOOKUP($A40,競技者csv変換!$A:$AK,MATCH(V$1,競技者csv変換!$1:$1,0),0)))</f>
        <v/>
      </c>
      <c r="W40" t="str">
        <f>IF(ISERROR(VLOOKUP($A40,競技者csv変換!$A:$AK,MATCH(W$1,競技者csv変換!$1:$1,0),0)),"",IF(VLOOKUP($A40,競技者csv変換!$A:$AK,MATCH(W$1,競技者csv変換!$1:$1,0),0)="","",VLOOKUP($A40,競技者csv変換!$A:$AK,MATCH(W$1,競技者csv変換!$1:$1,0),0)))</f>
        <v/>
      </c>
      <c r="X40" t="str">
        <f>IF(ISERROR(VLOOKUP($A40,競技者csv変換!$A:$AK,MATCH(X$1,競技者csv変換!$1:$1,0),0)),"",IF(VLOOKUP($A40,競技者csv変換!$A:$AK,MATCH(X$1,競技者csv変換!$1:$1,0),0)="","",VLOOKUP($A40,競技者csv変換!$A:$AK,MATCH(X$1,競技者csv変換!$1:$1,0),0)))</f>
        <v/>
      </c>
      <c r="Y40" t="str">
        <f>IF(ISERROR(VLOOKUP($A40,競技者csv変換!$A:$AK,MATCH(Y$1,競技者csv変換!$1:$1,0),0)),"",IF(VLOOKUP($A40,競技者csv変換!$A:$AK,MATCH(Y$1,競技者csv変換!$1:$1,0),0)="","",VLOOKUP($A40,競技者csv変換!$A:$AK,MATCH(Y$1,競技者csv変換!$1:$1,0),0)))</f>
        <v/>
      </c>
      <c r="Z40" t="str">
        <f>IF(ISERROR(VLOOKUP($A40,競技者csv変換!$A:$AK,MATCH(Z$1,競技者csv変換!$1:$1,0),0)),"",IF(VLOOKUP($A40,競技者csv変換!$A:$AK,MATCH(Z$1,競技者csv変換!$1:$1,0),0)="","",VLOOKUP($A40,競技者csv変換!$A:$AK,MATCH(Z$1,競技者csv変換!$1:$1,0),0)))</f>
        <v/>
      </c>
      <c r="AA40" t="str">
        <f>IF(ISERROR(VLOOKUP($A40,競技者csv変換!$A:$AK,MATCH(AA$1,競技者csv変換!$1:$1,0),0)),"",IF(VLOOKUP($A40,競技者csv変換!$A:$AK,MATCH(AA$1,競技者csv変換!$1:$1,0),0)="","",VLOOKUP($A40,競技者csv変換!$A:$AK,MATCH(AA$1,競技者csv変換!$1:$1,0),0)))</f>
        <v/>
      </c>
      <c r="AB40" t="str">
        <f>IF(ISERROR(VLOOKUP($A40,競技者csv変換!$A:$AK,MATCH(AB$1,競技者csv変換!$1:$1,0),0)),"",IF(VLOOKUP($A40,競技者csv変換!$A:$AK,MATCH(AB$1,競技者csv変換!$1:$1,0),0)="","",VLOOKUP($A40,競技者csv変換!$A:$AK,MATCH(AB$1,競技者csv変換!$1:$1,0),0)))</f>
        <v/>
      </c>
      <c r="AC40" t="str">
        <f>IF(ISERROR(VLOOKUP($A40,競技者csv変換!$A:$AK,MATCH(AC$1,競技者csv変換!$1:$1,0),0)),"",IF(VLOOKUP($A40,競技者csv変換!$A:$AK,MATCH(AC$1,競技者csv変換!$1:$1,0),0)="","",VLOOKUP($A40,競技者csv変換!$A:$AK,MATCH(AC$1,競技者csv変換!$1:$1,0),0)))</f>
        <v/>
      </c>
      <c r="AD40" t="str">
        <f>IF(ISERROR(VLOOKUP($A40,競技者csv変換!$A:$AK,MATCH(AD$1,競技者csv変換!$1:$1,0),0)),"",IF(VLOOKUP($A40,競技者csv変換!$A:$AK,MATCH(AD$1,競技者csv変換!$1:$1,0),0)="","",VLOOKUP($A40,競技者csv変換!$A:$AK,MATCH(AD$1,競技者csv変換!$1:$1,0),0)))</f>
        <v/>
      </c>
      <c r="AE40" t="str">
        <f>IF(ISERROR(VLOOKUP($A40,競技者csv変換!$A:$AK,MATCH(AE$1,競技者csv変換!$1:$1,0),0)),"",IF(VLOOKUP($A40,競技者csv変換!$A:$AK,MATCH(AE$1,競技者csv変換!$1:$1,0),0)="","",VLOOKUP($A40,競技者csv変換!$A:$AK,MATCH(AE$1,競技者csv変換!$1:$1,0),0)))</f>
        <v/>
      </c>
      <c r="AF40" t="str">
        <f>IF(ISERROR(VLOOKUP($A40,競技者csv変換!$A:$AK,MATCH(AF$1,競技者csv変換!$1:$1,0),0)),"",IF(VLOOKUP($A40,競技者csv変換!$A:$AK,MATCH(AF$1,競技者csv変換!$1:$1,0),0)="","",VLOOKUP($A40,競技者csv変換!$A:$AK,MATCH(AF$1,競技者csv変換!$1:$1,0),0)))</f>
        <v/>
      </c>
      <c r="AG40" t="str">
        <f>IF(ISERROR(VLOOKUP($A40,競技者csv変換!$A:$AK,MATCH(AG$1,競技者csv変換!$1:$1,0),0)),"",IF(VLOOKUP($A40,競技者csv変換!$A:$AK,MATCH(AG$1,競技者csv変換!$1:$1,0),0)="","",VLOOKUP($A40,競技者csv変換!$A:$AK,MATCH(AG$1,競技者csv変換!$1:$1,0),0)))</f>
        <v/>
      </c>
      <c r="AH40" t="str">
        <f>IF(ISERROR(VLOOKUP($A40,競技者csv変換!$A:$AK,MATCH(AH$1,競技者csv変換!$1:$1,0),0)),"",IF(VLOOKUP($A40,競技者csv変換!$A:$AK,MATCH(AH$1,競技者csv変換!$1:$1,0),0)="","",VLOOKUP($A40,競技者csv変換!$A:$AK,MATCH(AH$1,競技者csv変換!$1:$1,0),0)))</f>
        <v/>
      </c>
      <c r="AI40" t="str">
        <f>IF(ISERROR(VLOOKUP($A40,競技者csv変換!$A:$AK,MATCH(AI$1,競技者csv変換!$1:$1,0),0)),"",IF(VLOOKUP($A40,競技者csv変換!$A:$AK,MATCH(AI$1,競技者csv変換!$1:$1,0),0)="","",VLOOKUP($A40,競技者csv変換!$A:$AK,MATCH(AI$1,競技者csv変換!$1:$1,0),0)))</f>
        <v/>
      </c>
      <c r="AJ40" t="str">
        <f>IF(ISERROR(VLOOKUP($A40,競技者csv変換!$A:$AK,MATCH(AJ$1,競技者csv変換!$1:$1,0),0)),"",IF(VLOOKUP($A40,競技者csv変換!$A:$AK,MATCH(AJ$1,競技者csv変換!$1:$1,0),0)="","",VLOOKUP($A40,競技者csv変換!$A:$AK,MATCH(AJ$1,競技者csv変換!$1:$1,0),0)))</f>
        <v/>
      </c>
      <c r="AK40" t="str">
        <f>IF(ISERROR(VLOOKUP($A40,競技者csv変換!$A:$AK,MATCH(AK$1,競技者csv変換!$1:$1,0),0)),"",IF(VLOOKUP($A40,競技者csv変換!$A:$AK,MATCH(AK$1,競技者csv変換!$1:$1,0),0)="","",VLOOKUP($A40,競技者csv変換!$A:$AK,MATCH(AK$1,競技者csv変換!$1:$1,0),0)))</f>
        <v/>
      </c>
    </row>
    <row r="41" spans="1:37" x14ac:dyDescent="0.65">
      <c r="A41" t="str">
        <f t="shared" si="0"/>
        <v/>
      </c>
      <c r="B41" t="str">
        <f>IF(ISERROR(VLOOKUP($A41,競技者csv変換!$A:$AK,MATCH(B$1,競技者csv変換!$1:$1,0),0)),"",IF(VLOOKUP($A41,競技者csv変換!$A:$AK,MATCH(B$1,競技者csv変換!$1:$1,0),0)="","",VLOOKUP($A41,競技者csv変換!$A:$AK,MATCH(B$1,競技者csv変換!$1:$1,0),0)))</f>
        <v/>
      </c>
      <c r="C41" t="str">
        <f>IF(ISERROR(VLOOKUP($A41,競技者csv変換!$A:$AK,MATCH(C$1,競技者csv変換!$1:$1,0),0)),"",IF(VLOOKUP($A41,競技者csv変換!$A:$AK,MATCH(C$1,競技者csv変換!$1:$1,0),0)="","",VLOOKUP($A41,競技者csv変換!$A:$AK,MATCH(C$1,競技者csv変換!$1:$1,0),0)))</f>
        <v/>
      </c>
      <c r="D41" t="str">
        <f>IF(ISERROR(VLOOKUP($A41,競技者csv変換!$A:$AK,MATCH(D$1,競技者csv変換!$1:$1,0),0)),"",IF(VLOOKUP($A41,競技者csv変換!$A:$AK,MATCH(D$1,競技者csv変換!$1:$1,0),0)="","",VLOOKUP($A41,競技者csv変換!$A:$AK,MATCH(D$1,競技者csv変換!$1:$1,0),0)))</f>
        <v/>
      </c>
      <c r="E41" t="str">
        <f>IF(ISERROR(VLOOKUP($A41,競技者csv変換!$A:$AK,MATCH(E$1,競技者csv変換!$1:$1,0),0)),"",IF(VLOOKUP($A41,競技者csv変換!$A:$AK,MATCH(E$1,競技者csv変換!$1:$1,0),0)="","",VLOOKUP($A41,競技者csv変換!$A:$AK,MATCH(E$1,競技者csv変換!$1:$1,0),0)))</f>
        <v/>
      </c>
      <c r="F41" t="str">
        <f>IF(ISERROR(VLOOKUP($A41,競技者csv変換!$A:$AK,MATCH(F$1,競技者csv変換!$1:$1,0),0)),"",IF(VLOOKUP($A41,競技者csv変換!$A:$AK,MATCH(F$1,競技者csv変換!$1:$1,0),0)="","",VLOOKUP($A41,競技者csv変換!$A:$AK,MATCH(F$1,競技者csv変換!$1:$1,0),0)))</f>
        <v/>
      </c>
      <c r="G41" t="str">
        <f>IF(ISERROR(VLOOKUP($A41,競技者csv変換!$A:$AK,MATCH(G$1,競技者csv変換!$1:$1,0),0)),"",IF(VLOOKUP($A41,競技者csv変換!$A:$AK,MATCH(G$1,競技者csv変換!$1:$1,0),0)="","",VLOOKUP($A41,競技者csv変換!$A:$AK,MATCH(G$1,競技者csv変換!$1:$1,0),0)))</f>
        <v/>
      </c>
      <c r="H41" t="str">
        <f>IF(ISERROR(VLOOKUP($A41,競技者csv変換!$A:$AK,MATCH(H$1,競技者csv変換!$1:$1,0),0)),"",IF(VLOOKUP($A41,競技者csv変換!$A:$AK,MATCH(H$1,競技者csv変換!$1:$1,0),0)="","",VLOOKUP($A41,競技者csv変換!$A:$AK,MATCH(H$1,競技者csv変換!$1:$1,0),0)))</f>
        <v/>
      </c>
      <c r="I41" t="str">
        <f>IF(ISERROR(VLOOKUP($A41,競技者csv変換!$A:$AK,MATCH(I$1,競技者csv変換!$1:$1,0),0)),"",IF(VLOOKUP($A41,競技者csv変換!$A:$AK,MATCH(I$1,競技者csv変換!$1:$1,0),0)="","",VLOOKUP($A41,競技者csv変換!$A:$AK,MATCH(I$1,競技者csv変換!$1:$1,0),0)))</f>
        <v/>
      </c>
      <c r="J41" t="str">
        <f>IF(ISERROR(VLOOKUP($A41,競技者csv変換!$A:$AK,MATCH(J$1,競技者csv変換!$1:$1,0),0)),"",IF(VLOOKUP($A41,競技者csv変換!$A:$AK,MATCH(J$1,競技者csv変換!$1:$1,0),0)="","",VLOOKUP($A41,競技者csv変換!$A:$AK,MATCH(J$1,競技者csv変換!$1:$1,0),0)))</f>
        <v/>
      </c>
      <c r="K41" t="str">
        <f>IF(ISERROR(VLOOKUP($A41,競技者csv変換!$A:$AK,MATCH(K$1,競技者csv変換!$1:$1,0),0)),"",IF(VLOOKUP($A41,競技者csv変換!$A:$AK,MATCH(K$1,競技者csv変換!$1:$1,0),0)="","",VLOOKUP($A41,競技者csv変換!$A:$AK,MATCH(K$1,競技者csv変換!$1:$1,0),0)))</f>
        <v/>
      </c>
      <c r="L41" t="str">
        <f>IF(ISERROR(VLOOKUP($A41,競技者csv変換!$A:$AK,MATCH(L$1,競技者csv変換!$1:$1,0),0)),"",IF(VLOOKUP($A41,競技者csv変換!$A:$AK,MATCH(L$1,競技者csv変換!$1:$1,0),0)="","",VLOOKUP($A41,競技者csv変換!$A:$AK,MATCH(L$1,競技者csv変換!$1:$1,0),0)))</f>
        <v/>
      </c>
      <c r="M41" t="str">
        <f>IF(ISERROR(VLOOKUP($A41,競技者csv変換!$A:$AK,MATCH(M$1,競技者csv変換!$1:$1,0),0)),"",IF(VLOOKUP($A41,競技者csv変換!$A:$AK,MATCH(M$1,競技者csv変換!$1:$1,0),0)="","",VLOOKUP($A41,競技者csv変換!$A:$AK,MATCH(M$1,競技者csv変換!$1:$1,0),0)))</f>
        <v/>
      </c>
      <c r="N41" t="str">
        <f>IF(ISERROR(VLOOKUP($A41,競技者csv変換!$A:$AK,MATCH(N$1,競技者csv変換!$1:$1,0),0)),"",IF(VLOOKUP($A41,競技者csv変換!$A:$AK,MATCH(N$1,競技者csv変換!$1:$1,0),0)="","",VLOOKUP($A41,競技者csv変換!$A:$AK,MATCH(N$1,競技者csv変換!$1:$1,0),0)))</f>
        <v/>
      </c>
      <c r="O41" t="str">
        <f>IF(ISERROR(VLOOKUP($A41,競技者csv変換!$A:$AK,MATCH(O$1,競技者csv変換!$1:$1,0),0)),"",IF(VLOOKUP($A41,競技者csv変換!$A:$AK,MATCH(O$1,競技者csv変換!$1:$1,0),0)="","",VLOOKUP($A41,競技者csv変換!$A:$AK,MATCH(O$1,競技者csv変換!$1:$1,0),0)))</f>
        <v/>
      </c>
      <c r="P41" t="str">
        <f>IF(ISERROR(VLOOKUP($A41,競技者csv変換!$A:$AK,MATCH(P$1,競技者csv変換!$1:$1,0),0)),"",IF(VLOOKUP($A41,競技者csv変換!$A:$AK,MATCH(P$1,競技者csv変換!$1:$1,0),0)="","",VLOOKUP($A41,競技者csv変換!$A:$AK,MATCH(P$1,競技者csv変換!$1:$1,0),0)))</f>
        <v/>
      </c>
      <c r="Q41" t="str">
        <f>IF(ISERROR(VLOOKUP($A41,競技者csv変換!$A:$AK,MATCH(Q$1,競技者csv変換!$1:$1,0),0)),"",IF(VLOOKUP($A41,競技者csv変換!$A:$AK,MATCH(Q$1,競技者csv変換!$1:$1,0),0)="","",VLOOKUP($A41,競技者csv変換!$A:$AK,MATCH(Q$1,競技者csv変換!$1:$1,0),0)))</f>
        <v/>
      </c>
      <c r="R41" t="str">
        <f>IF(ISERROR(VLOOKUP($A41,競技者csv変換!$A:$AK,MATCH(R$1,競技者csv変換!$1:$1,0),0)),"",IF(VLOOKUP($A41,競技者csv変換!$A:$AK,MATCH(R$1,競技者csv変換!$1:$1,0),0)="","",VLOOKUP($A41,競技者csv変換!$A:$AK,MATCH(R$1,競技者csv変換!$1:$1,0),0)))</f>
        <v/>
      </c>
      <c r="S41" t="str">
        <f>IF(ISERROR(VLOOKUP($A41,競技者csv変換!$A:$AK,MATCH(S$1,競技者csv変換!$1:$1,0),0)),"",IF(VLOOKUP($A41,競技者csv変換!$A:$AK,MATCH(S$1,競技者csv変換!$1:$1,0),0)="","",VLOOKUP($A41,競技者csv変換!$A:$AK,MATCH(S$1,競技者csv変換!$1:$1,0),0)))</f>
        <v/>
      </c>
      <c r="T41" t="str">
        <f>IF(ISERROR(VLOOKUP($A41,競技者csv変換!$A:$AK,MATCH(T$1,競技者csv変換!$1:$1,0),0)),"",IF(VLOOKUP($A41,競技者csv変換!$A:$AK,MATCH(T$1,競技者csv変換!$1:$1,0),0)="","",VLOOKUP($A41,競技者csv変換!$A:$AK,MATCH(T$1,競技者csv変換!$1:$1,0),0)))</f>
        <v/>
      </c>
      <c r="U41" t="str">
        <f>IF(ISERROR(VLOOKUP($A41,競技者csv変換!$A:$AK,MATCH(U$1,競技者csv変換!$1:$1,0),0)),"",IF(VLOOKUP($A41,競技者csv変換!$A:$AK,MATCH(U$1,競技者csv変換!$1:$1,0),0)="","",VLOOKUP($A41,競技者csv変換!$A:$AK,MATCH(U$1,競技者csv変換!$1:$1,0),0)))</f>
        <v/>
      </c>
      <c r="V41" t="str">
        <f>IF(ISERROR(VLOOKUP($A41,競技者csv変換!$A:$AK,MATCH(V$1,競技者csv変換!$1:$1,0),0)),"",IF(VLOOKUP($A41,競技者csv変換!$A:$AK,MATCH(V$1,競技者csv変換!$1:$1,0),0)="","",VLOOKUP($A41,競技者csv変換!$A:$AK,MATCH(V$1,競技者csv変換!$1:$1,0),0)))</f>
        <v/>
      </c>
      <c r="W41" t="str">
        <f>IF(ISERROR(VLOOKUP($A41,競技者csv変換!$A:$AK,MATCH(W$1,競技者csv変換!$1:$1,0),0)),"",IF(VLOOKUP($A41,競技者csv変換!$A:$AK,MATCH(W$1,競技者csv変換!$1:$1,0),0)="","",VLOOKUP($A41,競技者csv変換!$A:$AK,MATCH(W$1,競技者csv変換!$1:$1,0),0)))</f>
        <v/>
      </c>
      <c r="X41" t="str">
        <f>IF(ISERROR(VLOOKUP($A41,競技者csv変換!$A:$AK,MATCH(X$1,競技者csv変換!$1:$1,0),0)),"",IF(VLOOKUP($A41,競技者csv変換!$A:$AK,MATCH(X$1,競技者csv変換!$1:$1,0),0)="","",VLOOKUP($A41,競技者csv変換!$A:$AK,MATCH(X$1,競技者csv変換!$1:$1,0),0)))</f>
        <v/>
      </c>
      <c r="Y41" t="str">
        <f>IF(ISERROR(VLOOKUP($A41,競技者csv変換!$A:$AK,MATCH(Y$1,競技者csv変換!$1:$1,0),0)),"",IF(VLOOKUP($A41,競技者csv変換!$A:$AK,MATCH(Y$1,競技者csv変換!$1:$1,0),0)="","",VLOOKUP($A41,競技者csv変換!$A:$AK,MATCH(Y$1,競技者csv変換!$1:$1,0),0)))</f>
        <v/>
      </c>
      <c r="Z41" t="str">
        <f>IF(ISERROR(VLOOKUP($A41,競技者csv変換!$A:$AK,MATCH(Z$1,競技者csv変換!$1:$1,0),0)),"",IF(VLOOKUP($A41,競技者csv変換!$A:$AK,MATCH(Z$1,競技者csv変換!$1:$1,0),0)="","",VLOOKUP($A41,競技者csv変換!$A:$AK,MATCH(Z$1,競技者csv変換!$1:$1,0),0)))</f>
        <v/>
      </c>
      <c r="AA41" t="str">
        <f>IF(ISERROR(VLOOKUP($A41,競技者csv変換!$A:$AK,MATCH(AA$1,競技者csv変換!$1:$1,0),0)),"",IF(VLOOKUP($A41,競技者csv変換!$A:$AK,MATCH(AA$1,競技者csv変換!$1:$1,0),0)="","",VLOOKUP($A41,競技者csv変換!$A:$AK,MATCH(AA$1,競技者csv変換!$1:$1,0),0)))</f>
        <v/>
      </c>
      <c r="AB41" t="str">
        <f>IF(ISERROR(VLOOKUP($A41,競技者csv変換!$A:$AK,MATCH(AB$1,競技者csv変換!$1:$1,0),0)),"",IF(VLOOKUP($A41,競技者csv変換!$A:$AK,MATCH(AB$1,競技者csv変換!$1:$1,0),0)="","",VLOOKUP($A41,競技者csv変換!$A:$AK,MATCH(AB$1,競技者csv変換!$1:$1,0),0)))</f>
        <v/>
      </c>
      <c r="AC41" t="str">
        <f>IF(ISERROR(VLOOKUP($A41,競技者csv変換!$A:$AK,MATCH(AC$1,競技者csv変換!$1:$1,0),0)),"",IF(VLOOKUP($A41,競技者csv変換!$A:$AK,MATCH(AC$1,競技者csv変換!$1:$1,0),0)="","",VLOOKUP($A41,競技者csv変換!$A:$AK,MATCH(AC$1,競技者csv変換!$1:$1,0),0)))</f>
        <v/>
      </c>
      <c r="AD41" t="str">
        <f>IF(ISERROR(VLOOKUP($A41,競技者csv変換!$A:$AK,MATCH(AD$1,競技者csv変換!$1:$1,0),0)),"",IF(VLOOKUP($A41,競技者csv変換!$A:$AK,MATCH(AD$1,競技者csv変換!$1:$1,0),0)="","",VLOOKUP($A41,競技者csv変換!$A:$AK,MATCH(AD$1,競技者csv変換!$1:$1,0),0)))</f>
        <v/>
      </c>
      <c r="AE41" t="str">
        <f>IF(ISERROR(VLOOKUP($A41,競技者csv変換!$A:$AK,MATCH(AE$1,競技者csv変換!$1:$1,0),0)),"",IF(VLOOKUP($A41,競技者csv変換!$A:$AK,MATCH(AE$1,競技者csv変換!$1:$1,0),0)="","",VLOOKUP($A41,競技者csv変換!$A:$AK,MATCH(AE$1,競技者csv変換!$1:$1,0),0)))</f>
        <v/>
      </c>
      <c r="AF41" t="str">
        <f>IF(ISERROR(VLOOKUP($A41,競技者csv変換!$A:$AK,MATCH(AF$1,競技者csv変換!$1:$1,0),0)),"",IF(VLOOKUP($A41,競技者csv変換!$A:$AK,MATCH(AF$1,競技者csv変換!$1:$1,0),0)="","",VLOOKUP($A41,競技者csv変換!$A:$AK,MATCH(AF$1,競技者csv変換!$1:$1,0),0)))</f>
        <v/>
      </c>
      <c r="AG41" t="str">
        <f>IF(ISERROR(VLOOKUP($A41,競技者csv変換!$A:$AK,MATCH(AG$1,競技者csv変換!$1:$1,0),0)),"",IF(VLOOKUP($A41,競技者csv変換!$A:$AK,MATCH(AG$1,競技者csv変換!$1:$1,0),0)="","",VLOOKUP($A41,競技者csv変換!$A:$AK,MATCH(AG$1,競技者csv変換!$1:$1,0),0)))</f>
        <v/>
      </c>
      <c r="AH41" t="str">
        <f>IF(ISERROR(VLOOKUP($A41,競技者csv変換!$A:$AK,MATCH(AH$1,競技者csv変換!$1:$1,0),0)),"",IF(VLOOKUP($A41,競技者csv変換!$A:$AK,MATCH(AH$1,競技者csv変換!$1:$1,0),0)="","",VLOOKUP($A41,競技者csv変換!$A:$AK,MATCH(AH$1,競技者csv変換!$1:$1,0),0)))</f>
        <v/>
      </c>
      <c r="AI41" t="str">
        <f>IF(ISERROR(VLOOKUP($A41,競技者csv変換!$A:$AK,MATCH(AI$1,競技者csv変換!$1:$1,0),0)),"",IF(VLOOKUP($A41,競技者csv変換!$A:$AK,MATCH(AI$1,競技者csv変換!$1:$1,0),0)="","",VLOOKUP($A41,競技者csv変換!$A:$AK,MATCH(AI$1,競技者csv変換!$1:$1,0),0)))</f>
        <v/>
      </c>
      <c r="AJ41" t="str">
        <f>IF(ISERROR(VLOOKUP($A41,競技者csv変換!$A:$AK,MATCH(AJ$1,競技者csv変換!$1:$1,0),0)),"",IF(VLOOKUP($A41,競技者csv変換!$A:$AK,MATCH(AJ$1,競技者csv変換!$1:$1,0),0)="","",VLOOKUP($A41,競技者csv変換!$A:$AK,MATCH(AJ$1,競技者csv変換!$1:$1,0),0)))</f>
        <v/>
      </c>
      <c r="AK41" t="str">
        <f>IF(ISERROR(VLOOKUP($A41,競技者csv変換!$A:$AK,MATCH(AK$1,競技者csv変換!$1:$1,0),0)),"",IF(VLOOKUP($A41,競技者csv変換!$A:$AK,MATCH(AK$1,競技者csv変換!$1:$1,0),0)="","",VLOOKUP($A41,競技者csv変換!$A:$AK,MATCH(AK$1,競技者csv変換!$1:$1,0),0)))</f>
        <v/>
      </c>
    </row>
    <row r="42" spans="1:37" x14ac:dyDescent="0.65">
      <c r="A42" t="str">
        <f t="shared" si="0"/>
        <v/>
      </c>
      <c r="B42" t="str">
        <f>IF(ISERROR(VLOOKUP($A42,競技者csv変換!$A:$AK,MATCH(B$1,競技者csv変換!$1:$1,0),0)),"",IF(VLOOKUP($A42,競技者csv変換!$A:$AK,MATCH(B$1,競技者csv変換!$1:$1,0),0)="","",VLOOKUP($A42,競技者csv変換!$A:$AK,MATCH(B$1,競技者csv変換!$1:$1,0),0)))</f>
        <v/>
      </c>
      <c r="C42" t="str">
        <f>IF(ISERROR(VLOOKUP($A42,競技者csv変換!$A:$AK,MATCH(C$1,競技者csv変換!$1:$1,0),0)),"",IF(VLOOKUP($A42,競技者csv変換!$A:$AK,MATCH(C$1,競技者csv変換!$1:$1,0),0)="","",VLOOKUP($A42,競技者csv変換!$A:$AK,MATCH(C$1,競技者csv変換!$1:$1,0),0)))</f>
        <v/>
      </c>
      <c r="D42" t="str">
        <f>IF(ISERROR(VLOOKUP($A42,競技者csv変換!$A:$AK,MATCH(D$1,競技者csv変換!$1:$1,0),0)),"",IF(VLOOKUP($A42,競技者csv変換!$A:$AK,MATCH(D$1,競技者csv変換!$1:$1,0),0)="","",VLOOKUP($A42,競技者csv変換!$A:$AK,MATCH(D$1,競技者csv変換!$1:$1,0),0)))</f>
        <v/>
      </c>
      <c r="E42" t="str">
        <f>IF(ISERROR(VLOOKUP($A42,競技者csv変換!$A:$AK,MATCH(E$1,競技者csv変換!$1:$1,0),0)),"",IF(VLOOKUP($A42,競技者csv変換!$A:$AK,MATCH(E$1,競技者csv変換!$1:$1,0),0)="","",VLOOKUP($A42,競技者csv変換!$A:$AK,MATCH(E$1,競技者csv変換!$1:$1,0),0)))</f>
        <v/>
      </c>
      <c r="F42" t="str">
        <f>IF(ISERROR(VLOOKUP($A42,競技者csv変換!$A:$AK,MATCH(F$1,競技者csv変換!$1:$1,0),0)),"",IF(VLOOKUP($A42,競技者csv変換!$A:$AK,MATCH(F$1,競技者csv変換!$1:$1,0),0)="","",VLOOKUP($A42,競技者csv変換!$A:$AK,MATCH(F$1,競技者csv変換!$1:$1,0),0)))</f>
        <v/>
      </c>
      <c r="G42" t="str">
        <f>IF(ISERROR(VLOOKUP($A42,競技者csv変換!$A:$AK,MATCH(G$1,競技者csv変換!$1:$1,0),0)),"",IF(VLOOKUP($A42,競技者csv変換!$A:$AK,MATCH(G$1,競技者csv変換!$1:$1,0),0)="","",VLOOKUP($A42,競技者csv変換!$A:$AK,MATCH(G$1,競技者csv変換!$1:$1,0),0)))</f>
        <v/>
      </c>
      <c r="H42" t="str">
        <f>IF(ISERROR(VLOOKUP($A42,競技者csv変換!$A:$AK,MATCH(H$1,競技者csv変換!$1:$1,0),0)),"",IF(VLOOKUP($A42,競技者csv変換!$A:$AK,MATCH(H$1,競技者csv変換!$1:$1,0),0)="","",VLOOKUP($A42,競技者csv変換!$A:$AK,MATCH(H$1,競技者csv変換!$1:$1,0),0)))</f>
        <v/>
      </c>
      <c r="I42" t="str">
        <f>IF(ISERROR(VLOOKUP($A42,競技者csv変換!$A:$AK,MATCH(I$1,競技者csv変換!$1:$1,0),0)),"",IF(VLOOKUP($A42,競技者csv変換!$A:$AK,MATCH(I$1,競技者csv変換!$1:$1,0),0)="","",VLOOKUP($A42,競技者csv変換!$A:$AK,MATCH(I$1,競技者csv変換!$1:$1,0),0)))</f>
        <v/>
      </c>
      <c r="J42" t="str">
        <f>IF(ISERROR(VLOOKUP($A42,競技者csv変換!$A:$AK,MATCH(J$1,競技者csv変換!$1:$1,0),0)),"",IF(VLOOKUP($A42,競技者csv変換!$A:$AK,MATCH(J$1,競技者csv変換!$1:$1,0),0)="","",VLOOKUP($A42,競技者csv変換!$A:$AK,MATCH(J$1,競技者csv変換!$1:$1,0),0)))</f>
        <v/>
      </c>
      <c r="K42" t="str">
        <f>IF(ISERROR(VLOOKUP($A42,競技者csv変換!$A:$AK,MATCH(K$1,競技者csv変換!$1:$1,0),0)),"",IF(VLOOKUP($A42,競技者csv変換!$A:$AK,MATCH(K$1,競技者csv変換!$1:$1,0),0)="","",VLOOKUP($A42,競技者csv変換!$A:$AK,MATCH(K$1,競技者csv変換!$1:$1,0),0)))</f>
        <v/>
      </c>
      <c r="L42" t="str">
        <f>IF(ISERROR(VLOOKUP($A42,競技者csv変換!$A:$AK,MATCH(L$1,競技者csv変換!$1:$1,0),0)),"",IF(VLOOKUP($A42,競技者csv変換!$A:$AK,MATCH(L$1,競技者csv変換!$1:$1,0),0)="","",VLOOKUP($A42,競技者csv変換!$A:$AK,MATCH(L$1,競技者csv変換!$1:$1,0),0)))</f>
        <v/>
      </c>
      <c r="M42" t="str">
        <f>IF(ISERROR(VLOOKUP($A42,競技者csv変換!$A:$AK,MATCH(M$1,競技者csv変換!$1:$1,0),0)),"",IF(VLOOKUP($A42,競技者csv変換!$A:$AK,MATCH(M$1,競技者csv変換!$1:$1,0),0)="","",VLOOKUP($A42,競技者csv変換!$A:$AK,MATCH(M$1,競技者csv変換!$1:$1,0),0)))</f>
        <v/>
      </c>
      <c r="N42" t="str">
        <f>IF(ISERROR(VLOOKUP($A42,競技者csv変換!$A:$AK,MATCH(N$1,競技者csv変換!$1:$1,0),0)),"",IF(VLOOKUP($A42,競技者csv変換!$A:$AK,MATCH(N$1,競技者csv変換!$1:$1,0),0)="","",VLOOKUP($A42,競技者csv変換!$A:$AK,MATCH(N$1,競技者csv変換!$1:$1,0),0)))</f>
        <v/>
      </c>
      <c r="O42" t="str">
        <f>IF(ISERROR(VLOOKUP($A42,競技者csv変換!$A:$AK,MATCH(O$1,競技者csv変換!$1:$1,0),0)),"",IF(VLOOKUP($A42,競技者csv変換!$A:$AK,MATCH(O$1,競技者csv変換!$1:$1,0),0)="","",VLOOKUP($A42,競技者csv変換!$A:$AK,MATCH(O$1,競技者csv変換!$1:$1,0),0)))</f>
        <v/>
      </c>
      <c r="P42" t="str">
        <f>IF(ISERROR(VLOOKUP($A42,競技者csv変換!$A:$AK,MATCH(P$1,競技者csv変換!$1:$1,0),0)),"",IF(VLOOKUP($A42,競技者csv変換!$A:$AK,MATCH(P$1,競技者csv変換!$1:$1,0),0)="","",VLOOKUP($A42,競技者csv変換!$A:$AK,MATCH(P$1,競技者csv変換!$1:$1,0),0)))</f>
        <v/>
      </c>
      <c r="Q42" t="str">
        <f>IF(ISERROR(VLOOKUP($A42,競技者csv変換!$A:$AK,MATCH(Q$1,競技者csv変換!$1:$1,0),0)),"",IF(VLOOKUP($A42,競技者csv変換!$A:$AK,MATCH(Q$1,競技者csv変換!$1:$1,0),0)="","",VLOOKUP($A42,競技者csv変換!$A:$AK,MATCH(Q$1,競技者csv変換!$1:$1,0),0)))</f>
        <v/>
      </c>
      <c r="R42" t="str">
        <f>IF(ISERROR(VLOOKUP($A42,競技者csv変換!$A:$AK,MATCH(R$1,競技者csv変換!$1:$1,0),0)),"",IF(VLOOKUP($A42,競技者csv変換!$A:$AK,MATCH(R$1,競技者csv変換!$1:$1,0),0)="","",VLOOKUP($A42,競技者csv変換!$A:$AK,MATCH(R$1,競技者csv変換!$1:$1,0),0)))</f>
        <v/>
      </c>
      <c r="S42" t="str">
        <f>IF(ISERROR(VLOOKUP($A42,競技者csv変換!$A:$AK,MATCH(S$1,競技者csv変換!$1:$1,0),0)),"",IF(VLOOKUP($A42,競技者csv変換!$A:$AK,MATCH(S$1,競技者csv変換!$1:$1,0),0)="","",VLOOKUP($A42,競技者csv変換!$A:$AK,MATCH(S$1,競技者csv変換!$1:$1,0),0)))</f>
        <v/>
      </c>
      <c r="T42" t="str">
        <f>IF(ISERROR(VLOOKUP($A42,競技者csv変換!$A:$AK,MATCH(T$1,競技者csv変換!$1:$1,0),0)),"",IF(VLOOKUP($A42,競技者csv変換!$A:$AK,MATCH(T$1,競技者csv変換!$1:$1,0),0)="","",VLOOKUP($A42,競技者csv変換!$A:$AK,MATCH(T$1,競技者csv変換!$1:$1,0),0)))</f>
        <v/>
      </c>
      <c r="U42" t="str">
        <f>IF(ISERROR(VLOOKUP($A42,競技者csv変換!$A:$AK,MATCH(U$1,競技者csv変換!$1:$1,0),0)),"",IF(VLOOKUP($A42,競技者csv変換!$A:$AK,MATCH(U$1,競技者csv変換!$1:$1,0),0)="","",VLOOKUP($A42,競技者csv変換!$A:$AK,MATCH(U$1,競技者csv変換!$1:$1,0),0)))</f>
        <v/>
      </c>
      <c r="V42" t="str">
        <f>IF(ISERROR(VLOOKUP($A42,競技者csv変換!$A:$AK,MATCH(V$1,競技者csv変換!$1:$1,0),0)),"",IF(VLOOKUP($A42,競技者csv変換!$A:$AK,MATCH(V$1,競技者csv変換!$1:$1,0),0)="","",VLOOKUP($A42,競技者csv変換!$A:$AK,MATCH(V$1,競技者csv変換!$1:$1,0),0)))</f>
        <v/>
      </c>
      <c r="W42" t="str">
        <f>IF(ISERROR(VLOOKUP($A42,競技者csv変換!$A:$AK,MATCH(W$1,競技者csv変換!$1:$1,0),0)),"",IF(VLOOKUP($A42,競技者csv変換!$A:$AK,MATCH(W$1,競技者csv変換!$1:$1,0),0)="","",VLOOKUP($A42,競技者csv変換!$A:$AK,MATCH(W$1,競技者csv変換!$1:$1,0),0)))</f>
        <v/>
      </c>
      <c r="X42" t="str">
        <f>IF(ISERROR(VLOOKUP($A42,競技者csv変換!$A:$AK,MATCH(X$1,競技者csv変換!$1:$1,0),0)),"",IF(VLOOKUP($A42,競技者csv変換!$A:$AK,MATCH(X$1,競技者csv変換!$1:$1,0),0)="","",VLOOKUP($A42,競技者csv変換!$A:$AK,MATCH(X$1,競技者csv変換!$1:$1,0),0)))</f>
        <v/>
      </c>
      <c r="Y42" t="str">
        <f>IF(ISERROR(VLOOKUP($A42,競技者csv変換!$A:$AK,MATCH(Y$1,競技者csv変換!$1:$1,0),0)),"",IF(VLOOKUP($A42,競技者csv変換!$A:$AK,MATCH(Y$1,競技者csv変換!$1:$1,0),0)="","",VLOOKUP($A42,競技者csv変換!$A:$AK,MATCH(Y$1,競技者csv変換!$1:$1,0),0)))</f>
        <v/>
      </c>
      <c r="Z42" t="str">
        <f>IF(ISERROR(VLOOKUP($A42,競技者csv変換!$A:$AK,MATCH(Z$1,競技者csv変換!$1:$1,0),0)),"",IF(VLOOKUP($A42,競技者csv変換!$A:$AK,MATCH(Z$1,競技者csv変換!$1:$1,0),0)="","",VLOOKUP($A42,競技者csv変換!$A:$AK,MATCH(Z$1,競技者csv変換!$1:$1,0),0)))</f>
        <v/>
      </c>
      <c r="AA42" t="str">
        <f>IF(ISERROR(VLOOKUP($A42,競技者csv変換!$A:$AK,MATCH(AA$1,競技者csv変換!$1:$1,0),0)),"",IF(VLOOKUP($A42,競技者csv変換!$A:$AK,MATCH(AA$1,競技者csv変換!$1:$1,0),0)="","",VLOOKUP($A42,競技者csv変換!$A:$AK,MATCH(AA$1,競技者csv変換!$1:$1,0),0)))</f>
        <v/>
      </c>
      <c r="AB42" t="str">
        <f>IF(ISERROR(VLOOKUP($A42,競技者csv変換!$A:$AK,MATCH(AB$1,競技者csv変換!$1:$1,0),0)),"",IF(VLOOKUP($A42,競技者csv変換!$A:$AK,MATCH(AB$1,競技者csv変換!$1:$1,0),0)="","",VLOOKUP($A42,競技者csv変換!$A:$AK,MATCH(AB$1,競技者csv変換!$1:$1,0),0)))</f>
        <v/>
      </c>
      <c r="AC42" t="str">
        <f>IF(ISERROR(VLOOKUP($A42,競技者csv変換!$A:$AK,MATCH(AC$1,競技者csv変換!$1:$1,0),0)),"",IF(VLOOKUP($A42,競技者csv変換!$A:$AK,MATCH(AC$1,競技者csv変換!$1:$1,0),0)="","",VLOOKUP($A42,競技者csv変換!$A:$AK,MATCH(AC$1,競技者csv変換!$1:$1,0),0)))</f>
        <v/>
      </c>
      <c r="AD42" t="str">
        <f>IF(ISERROR(VLOOKUP($A42,競技者csv変換!$A:$AK,MATCH(AD$1,競技者csv変換!$1:$1,0),0)),"",IF(VLOOKUP($A42,競技者csv変換!$A:$AK,MATCH(AD$1,競技者csv変換!$1:$1,0),0)="","",VLOOKUP($A42,競技者csv変換!$A:$AK,MATCH(AD$1,競技者csv変換!$1:$1,0),0)))</f>
        <v/>
      </c>
      <c r="AE42" t="str">
        <f>IF(ISERROR(VLOOKUP($A42,競技者csv変換!$A:$AK,MATCH(AE$1,競技者csv変換!$1:$1,0),0)),"",IF(VLOOKUP($A42,競技者csv変換!$A:$AK,MATCH(AE$1,競技者csv変換!$1:$1,0),0)="","",VLOOKUP($A42,競技者csv変換!$A:$AK,MATCH(AE$1,競技者csv変換!$1:$1,0),0)))</f>
        <v/>
      </c>
      <c r="AF42" t="str">
        <f>IF(ISERROR(VLOOKUP($A42,競技者csv変換!$A:$AK,MATCH(AF$1,競技者csv変換!$1:$1,0),0)),"",IF(VLOOKUP($A42,競技者csv変換!$A:$AK,MATCH(AF$1,競技者csv変換!$1:$1,0),0)="","",VLOOKUP($A42,競技者csv変換!$A:$AK,MATCH(AF$1,競技者csv変換!$1:$1,0),0)))</f>
        <v/>
      </c>
      <c r="AG42" t="str">
        <f>IF(ISERROR(VLOOKUP($A42,競技者csv変換!$A:$AK,MATCH(AG$1,競技者csv変換!$1:$1,0),0)),"",IF(VLOOKUP($A42,競技者csv変換!$A:$AK,MATCH(AG$1,競技者csv変換!$1:$1,0),0)="","",VLOOKUP($A42,競技者csv変換!$A:$AK,MATCH(AG$1,競技者csv変換!$1:$1,0),0)))</f>
        <v/>
      </c>
      <c r="AH42" t="str">
        <f>IF(ISERROR(VLOOKUP($A42,競技者csv変換!$A:$AK,MATCH(AH$1,競技者csv変換!$1:$1,0),0)),"",IF(VLOOKUP($A42,競技者csv変換!$A:$AK,MATCH(AH$1,競技者csv変換!$1:$1,0),0)="","",VLOOKUP($A42,競技者csv変換!$A:$AK,MATCH(AH$1,競技者csv変換!$1:$1,0),0)))</f>
        <v/>
      </c>
      <c r="AI42" t="str">
        <f>IF(ISERROR(VLOOKUP($A42,競技者csv変換!$A:$AK,MATCH(AI$1,競技者csv変換!$1:$1,0),0)),"",IF(VLOOKUP($A42,競技者csv変換!$A:$AK,MATCH(AI$1,競技者csv変換!$1:$1,0),0)="","",VLOOKUP($A42,競技者csv変換!$A:$AK,MATCH(AI$1,競技者csv変換!$1:$1,0),0)))</f>
        <v/>
      </c>
      <c r="AJ42" t="str">
        <f>IF(ISERROR(VLOOKUP($A42,競技者csv変換!$A:$AK,MATCH(AJ$1,競技者csv変換!$1:$1,0),0)),"",IF(VLOOKUP($A42,競技者csv変換!$A:$AK,MATCH(AJ$1,競技者csv変換!$1:$1,0),0)="","",VLOOKUP($A42,競技者csv変換!$A:$AK,MATCH(AJ$1,競技者csv変換!$1:$1,0),0)))</f>
        <v/>
      </c>
      <c r="AK42" t="str">
        <f>IF(ISERROR(VLOOKUP($A42,競技者csv変換!$A:$AK,MATCH(AK$1,競技者csv変換!$1:$1,0),0)),"",IF(VLOOKUP($A42,競技者csv変換!$A:$AK,MATCH(AK$1,競技者csv変換!$1:$1,0),0)="","",VLOOKUP($A42,競技者csv変換!$A:$AK,MATCH(AK$1,競技者csv変換!$1:$1,0),0)))</f>
        <v/>
      </c>
    </row>
    <row r="43" spans="1:37" x14ac:dyDescent="0.65">
      <c r="A43" t="str">
        <f t="shared" si="0"/>
        <v/>
      </c>
      <c r="B43" t="str">
        <f>IF(ISERROR(VLOOKUP($A43,競技者csv変換!$A:$AK,MATCH(B$1,競技者csv変換!$1:$1,0),0)),"",IF(VLOOKUP($A43,競技者csv変換!$A:$AK,MATCH(B$1,競技者csv変換!$1:$1,0),0)="","",VLOOKUP($A43,競技者csv変換!$A:$AK,MATCH(B$1,競技者csv変換!$1:$1,0),0)))</f>
        <v/>
      </c>
      <c r="C43" t="str">
        <f>IF(ISERROR(VLOOKUP($A43,競技者csv変換!$A:$AK,MATCH(C$1,競技者csv変換!$1:$1,0),0)),"",IF(VLOOKUP($A43,競技者csv変換!$A:$AK,MATCH(C$1,競技者csv変換!$1:$1,0),0)="","",VLOOKUP($A43,競技者csv変換!$A:$AK,MATCH(C$1,競技者csv変換!$1:$1,0),0)))</f>
        <v/>
      </c>
      <c r="D43" t="str">
        <f>IF(ISERROR(VLOOKUP($A43,競技者csv変換!$A:$AK,MATCH(D$1,競技者csv変換!$1:$1,0),0)),"",IF(VLOOKUP($A43,競技者csv変換!$A:$AK,MATCH(D$1,競技者csv変換!$1:$1,0),0)="","",VLOOKUP($A43,競技者csv変換!$A:$AK,MATCH(D$1,競技者csv変換!$1:$1,0),0)))</f>
        <v/>
      </c>
      <c r="E43" t="str">
        <f>IF(ISERROR(VLOOKUP($A43,競技者csv変換!$A:$AK,MATCH(E$1,競技者csv変換!$1:$1,0),0)),"",IF(VLOOKUP($A43,競技者csv変換!$A:$AK,MATCH(E$1,競技者csv変換!$1:$1,0),0)="","",VLOOKUP($A43,競技者csv変換!$A:$AK,MATCH(E$1,競技者csv変換!$1:$1,0),0)))</f>
        <v/>
      </c>
      <c r="F43" t="str">
        <f>IF(ISERROR(VLOOKUP($A43,競技者csv変換!$A:$AK,MATCH(F$1,競技者csv変換!$1:$1,0),0)),"",IF(VLOOKUP($A43,競技者csv変換!$A:$AK,MATCH(F$1,競技者csv変換!$1:$1,0),0)="","",VLOOKUP($A43,競技者csv変換!$A:$AK,MATCH(F$1,競技者csv変換!$1:$1,0),0)))</f>
        <v/>
      </c>
      <c r="G43" t="str">
        <f>IF(ISERROR(VLOOKUP($A43,競技者csv変換!$A:$AK,MATCH(G$1,競技者csv変換!$1:$1,0),0)),"",IF(VLOOKUP($A43,競技者csv変換!$A:$AK,MATCH(G$1,競技者csv変換!$1:$1,0),0)="","",VLOOKUP($A43,競技者csv変換!$A:$AK,MATCH(G$1,競技者csv変換!$1:$1,0),0)))</f>
        <v/>
      </c>
      <c r="H43" t="str">
        <f>IF(ISERROR(VLOOKUP($A43,競技者csv変換!$A:$AK,MATCH(H$1,競技者csv変換!$1:$1,0),0)),"",IF(VLOOKUP($A43,競技者csv変換!$A:$AK,MATCH(H$1,競技者csv変換!$1:$1,0),0)="","",VLOOKUP($A43,競技者csv変換!$A:$AK,MATCH(H$1,競技者csv変換!$1:$1,0),0)))</f>
        <v/>
      </c>
      <c r="I43" t="str">
        <f>IF(ISERROR(VLOOKUP($A43,競技者csv変換!$A:$AK,MATCH(I$1,競技者csv変換!$1:$1,0),0)),"",IF(VLOOKUP($A43,競技者csv変換!$A:$AK,MATCH(I$1,競技者csv変換!$1:$1,0),0)="","",VLOOKUP($A43,競技者csv変換!$A:$AK,MATCH(I$1,競技者csv変換!$1:$1,0),0)))</f>
        <v/>
      </c>
      <c r="J43" t="str">
        <f>IF(ISERROR(VLOOKUP($A43,競技者csv変換!$A:$AK,MATCH(J$1,競技者csv変換!$1:$1,0),0)),"",IF(VLOOKUP($A43,競技者csv変換!$A:$AK,MATCH(J$1,競技者csv変換!$1:$1,0),0)="","",VLOOKUP($A43,競技者csv変換!$A:$AK,MATCH(J$1,競技者csv変換!$1:$1,0),0)))</f>
        <v/>
      </c>
      <c r="K43" t="str">
        <f>IF(ISERROR(VLOOKUP($A43,競技者csv変換!$A:$AK,MATCH(K$1,競技者csv変換!$1:$1,0),0)),"",IF(VLOOKUP($A43,競技者csv変換!$A:$AK,MATCH(K$1,競技者csv変換!$1:$1,0),0)="","",VLOOKUP($A43,競技者csv変換!$A:$AK,MATCH(K$1,競技者csv変換!$1:$1,0),0)))</f>
        <v/>
      </c>
      <c r="L43" t="str">
        <f>IF(ISERROR(VLOOKUP($A43,競技者csv変換!$A:$AK,MATCH(L$1,競技者csv変換!$1:$1,0),0)),"",IF(VLOOKUP($A43,競技者csv変換!$A:$AK,MATCH(L$1,競技者csv変換!$1:$1,0),0)="","",VLOOKUP($A43,競技者csv変換!$A:$AK,MATCH(L$1,競技者csv変換!$1:$1,0),0)))</f>
        <v/>
      </c>
      <c r="M43" t="str">
        <f>IF(ISERROR(VLOOKUP($A43,競技者csv変換!$A:$AK,MATCH(M$1,競技者csv変換!$1:$1,0),0)),"",IF(VLOOKUP($A43,競技者csv変換!$A:$AK,MATCH(M$1,競技者csv変換!$1:$1,0),0)="","",VLOOKUP($A43,競技者csv変換!$A:$AK,MATCH(M$1,競技者csv変換!$1:$1,0),0)))</f>
        <v/>
      </c>
      <c r="N43" t="str">
        <f>IF(ISERROR(VLOOKUP($A43,競技者csv変換!$A:$AK,MATCH(N$1,競技者csv変換!$1:$1,0),0)),"",IF(VLOOKUP($A43,競技者csv変換!$A:$AK,MATCH(N$1,競技者csv変換!$1:$1,0),0)="","",VLOOKUP($A43,競技者csv変換!$A:$AK,MATCH(N$1,競技者csv変換!$1:$1,0),0)))</f>
        <v/>
      </c>
      <c r="O43" t="str">
        <f>IF(ISERROR(VLOOKUP($A43,競技者csv変換!$A:$AK,MATCH(O$1,競技者csv変換!$1:$1,0),0)),"",IF(VLOOKUP($A43,競技者csv変換!$A:$AK,MATCH(O$1,競技者csv変換!$1:$1,0),0)="","",VLOOKUP($A43,競技者csv変換!$A:$AK,MATCH(O$1,競技者csv変換!$1:$1,0),0)))</f>
        <v/>
      </c>
      <c r="P43" t="str">
        <f>IF(ISERROR(VLOOKUP($A43,競技者csv変換!$A:$AK,MATCH(P$1,競技者csv変換!$1:$1,0),0)),"",IF(VLOOKUP($A43,競技者csv変換!$A:$AK,MATCH(P$1,競技者csv変換!$1:$1,0),0)="","",VLOOKUP($A43,競技者csv変換!$A:$AK,MATCH(P$1,競技者csv変換!$1:$1,0),0)))</f>
        <v/>
      </c>
      <c r="Q43" t="str">
        <f>IF(ISERROR(VLOOKUP($A43,競技者csv変換!$A:$AK,MATCH(Q$1,競技者csv変換!$1:$1,0),0)),"",IF(VLOOKUP($A43,競技者csv変換!$A:$AK,MATCH(Q$1,競技者csv変換!$1:$1,0),0)="","",VLOOKUP($A43,競技者csv変換!$A:$AK,MATCH(Q$1,競技者csv変換!$1:$1,0),0)))</f>
        <v/>
      </c>
      <c r="R43" t="str">
        <f>IF(ISERROR(VLOOKUP($A43,競技者csv変換!$A:$AK,MATCH(R$1,競技者csv変換!$1:$1,0),0)),"",IF(VLOOKUP($A43,競技者csv変換!$A:$AK,MATCH(R$1,競技者csv変換!$1:$1,0),0)="","",VLOOKUP($A43,競技者csv変換!$A:$AK,MATCH(R$1,競技者csv変換!$1:$1,0),0)))</f>
        <v/>
      </c>
      <c r="S43" t="str">
        <f>IF(ISERROR(VLOOKUP($A43,競技者csv変換!$A:$AK,MATCH(S$1,競技者csv変換!$1:$1,0),0)),"",IF(VLOOKUP($A43,競技者csv変換!$A:$AK,MATCH(S$1,競技者csv変換!$1:$1,0),0)="","",VLOOKUP($A43,競技者csv変換!$A:$AK,MATCH(S$1,競技者csv変換!$1:$1,0),0)))</f>
        <v/>
      </c>
      <c r="T43" t="str">
        <f>IF(ISERROR(VLOOKUP($A43,競技者csv変換!$A:$AK,MATCH(T$1,競技者csv変換!$1:$1,0),0)),"",IF(VLOOKUP($A43,競技者csv変換!$A:$AK,MATCH(T$1,競技者csv変換!$1:$1,0),0)="","",VLOOKUP($A43,競技者csv変換!$A:$AK,MATCH(T$1,競技者csv変換!$1:$1,0),0)))</f>
        <v/>
      </c>
      <c r="U43" t="str">
        <f>IF(ISERROR(VLOOKUP($A43,競技者csv変換!$A:$AK,MATCH(U$1,競技者csv変換!$1:$1,0),0)),"",IF(VLOOKUP($A43,競技者csv変換!$A:$AK,MATCH(U$1,競技者csv変換!$1:$1,0),0)="","",VLOOKUP($A43,競技者csv変換!$A:$AK,MATCH(U$1,競技者csv変換!$1:$1,0),0)))</f>
        <v/>
      </c>
      <c r="V43" t="str">
        <f>IF(ISERROR(VLOOKUP($A43,競技者csv変換!$A:$AK,MATCH(V$1,競技者csv変換!$1:$1,0),0)),"",IF(VLOOKUP($A43,競技者csv変換!$A:$AK,MATCH(V$1,競技者csv変換!$1:$1,0),0)="","",VLOOKUP($A43,競技者csv変換!$A:$AK,MATCH(V$1,競技者csv変換!$1:$1,0),0)))</f>
        <v/>
      </c>
      <c r="W43" t="str">
        <f>IF(ISERROR(VLOOKUP($A43,競技者csv変換!$A:$AK,MATCH(W$1,競技者csv変換!$1:$1,0),0)),"",IF(VLOOKUP($A43,競技者csv変換!$A:$AK,MATCH(W$1,競技者csv変換!$1:$1,0),0)="","",VLOOKUP($A43,競技者csv変換!$A:$AK,MATCH(W$1,競技者csv変換!$1:$1,0),0)))</f>
        <v/>
      </c>
      <c r="X43" t="str">
        <f>IF(ISERROR(VLOOKUP($A43,競技者csv変換!$A:$AK,MATCH(X$1,競技者csv変換!$1:$1,0),0)),"",IF(VLOOKUP($A43,競技者csv変換!$A:$AK,MATCH(X$1,競技者csv変換!$1:$1,0),0)="","",VLOOKUP($A43,競技者csv変換!$A:$AK,MATCH(X$1,競技者csv変換!$1:$1,0),0)))</f>
        <v/>
      </c>
      <c r="Y43" t="str">
        <f>IF(ISERROR(VLOOKUP($A43,競技者csv変換!$A:$AK,MATCH(Y$1,競技者csv変換!$1:$1,0),0)),"",IF(VLOOKUP($A43,競技者csv変換!$A:$AK,MATCH(Y$1,競技者csv変換!$1:$1,0),0)="","",VLOOKUP($A43,競技者csv変換!$A:$AK,MATCH(Y$1,競技者csv変換!$1:$1,0),0)))</f>
        <v/>
      </c>
      <c r="Z43" t="str">
        <f>IF(ISERROR(VLOOKUP($A43,競技者csv変換!$A:$AK,MATCH(Z$1,競技者csv変換!$1:$1,0),0)),"",IF(VLOOKUP($A43,競技者csv変換!$A:$AK,MATCH(Z$1,競技者csv変換!$1:$1,0),0)="","",VLOOKUP($A43,競技者csv変換!$A:$AK,MATCH(Z$1,競技者csv変換!$1:$1,0),0)))</f>
        <v/>
      </c>
      <c r="AA43" t="str">
        <f>IF(ISERROR(VLOOKUP($A43,競技者csv変換!$A:$AK,MATCH(AA$1,競技者csv変換!$1:$1,0),0)),"",IF(VLOOKUP($A43,競技者csv変換!$A:$AK,MATCH(AA$1,競技者csv変換!$1:$1,0),0)="","",VLOOKUP($A43,競技者csv変換!$A:$AK,MATCH(AA$1,競技者csv変換!$1:$1,0),0)))</f>
        <v/>
      </c>
      <c r="AB43" t="str">
        <f>IF(ISERROR(VLOOKUP($A43,競技者csv変換!$A:$AK,MATCH(AB$1,競技者csv変換!$1:$1,0),0)),"",IF(VLOOKUP($A43,競技者csv変換!$A:$AK,MATCH(AB$1,競技者csv変換!$1:$1,0),0)="","",VLOOKUP($A43,競技者csv変換!$A:$AK,MATCH(AB$1,競技者csv変換!$1:$1,0),0)))</f>
        <v/>
      </c>
      <c r="AC43" t="str">
        <f>IF(ISERROR(VLOOKUP($A43,競技者csv変換!$A:$AK,MATCH(AC$1,競技者csv変換!$1:$1,0),0)),"",IF(VLOOKUP($A43,競技者csv変換!$A:$AK,MATCH(AC$1,競技者csv変換!$1:$1,0),0)="","",VLOOKUP($A43,競技者csv変換!$A:$AK,MATCH(AC$1,競技者csv変換!$1:$1,0),0)))</f>
        <v/>
      </c>
      <c r="AD43" t="str">
        <f>IF(ISERROR(VLOOKUP($A43,競技者csv変換!$A:$AK,MATCH(AD$1,競技者csv変換!$1:$1,0),0)),"",IF(VLOOKUP($A43,競技者csv変換!$A:$AK,MATCH(AD$1,競技者csv変換!$1:$1,0),0)="","",VLOOKUP($A43,競技者csv変換!$A:$AK,MATCH(AD$1,競技者csv変換!$1:$1,0),0)))</f>
        <v/>
      </c>
      <c r="AE43" t="str">
        <f>IF(ISERROR(VLOOKUP($A43,競技者csv変換!$A:$AK,MATCH(AE$1,競技者csv変換!$1:$1,0),0)),"",IF(VLOOKUP($A43,競技者csv変換!$A:$AK,MATCH(AE$1,競技者csv変換!$1:$1,0),0)="","",VLOOKUP($A43,競技者csv変換!$A:$AK,MATCH(AE$1,競技者csv変換!$1:$1,0),0)))</f>
        <v/>
      </c>
      <c r="AF43" t="str">
        <f>IF(ISERROR(VLOOKUP($A43,競技者csv変換!$A:$AK,MATCH(AF$1,競技者csv変換!$1:$1,0),0)),"",IF(VLOOKUP($A43,競技者csv変換!$A:$AK,MATCH(AF$1,競技者csv変換!$1:$1,0),0)="","",VLOOKUP($A43,競技者csv変換!$A:$AK,MATCH(AF$1,競技者csv変換!$1:$1,0),0)))</f>
        <v/>
      </c>
      <c r="AG43" t="str">
        <f>IF(ISERROR(VLOOKUP($A43,競技者csv変換!$A:$AK,MATCH(AG$1,競技者csv変換!$1:$1,0),0)),"",IF(VLOOKUP($A43,競技者csv変換!$A:$AK,MATCH(AG$1,競技者csv変換!$1:$1,0),0)="","",VLOOKUP($A43,競技者csv変換!$A:$AK,MATCH(AG$1,競技者csv変換!$1:$1,0),0)))</f>
        <v/>
      </c>
      <c r="AH43" t="str">
        <f>IF(ISERROR(VLOOKUP($A43,競技者csv変換!$A:$AK,MATCH(AH$1,競技者csv変換!$1:$1,0),0)),"",IF(VLOOKUP($A43,競技者csv変換!$A:$AK,MATCH(AH$1,競技者csv変換!$1:$1,0),0)="","",VLOOKUP($A43,競技者csv変換!$A:$AK,MATCH(AH$1,競技者csv変換!$1:$1,0),0)))</f>
        <v/>
      </c>
      <c r="AI43" t="str">
        <f>IF(ISERROR(VLOOKUP($A43,競技者csv変換!$A:$AK,MATCH(AI$1,競技者csv変換!$1:$1,0),0)),"",IF(VLOOKUP($A43,競技者csv変換!$A:$AK,MATCH(AI$1,競技者csv変換!$1:$1,0),0)="","",VLOOKUP($A43,競技者csv変換!$A:$AK,MATCH(AI$1,競技者csv変換!$1:$1,0),0)))</f>
        <v/>
      </c>
      <c r="AJ43" t="str">
        <f>IF(ISERROR(VLOOKUP($A43,競技者csv変換!$A:$AK,MATCH(AJ$1,競技者csv変換!$1:$1,0),0)),"",IF(VLOOKUP($A43,競技者csv変換!$A:$AK,MATCH(AJ$1,競技者csv変換!$1:$1,0),0)="","",VLOOKUP($A43,競技者csv変換!$A:$AK,MATCH(AJ$1,競技者csv変換!$1:$1,0),0)))</f>
        <v/>
      </c>
      <c r="AK43" t="str">
        <f>IF(ISERROR(VLOOKUP($A43,競技者csv変換!$A:$AK,MATCH(AK$1,競技者csv変換!$1:$1,0),0)),"",IF(VLOOKUP($A43,競技者csv変換!$A:$AK,MATCH(AK$1,競技者csv変換!$1:$1,0),0)="","",VLOOKUP($A43,競技者csv変換!$A:$AK,MATCH(AK$1,競技者csv変換!$1:$1,0),0)))</f>
        <v/>
      </c>
    </row>
    <row r="44" spans="1:37" x14ac:dyDescent="0.65">
      <c r="A44" t="str">
        <f t="shared" si="0"/>
        <v/>
      </c>
      <c r="B44" t="str">
        <f>IF(ISERROR(VLOOKUP($A44,競技者csv変換!$A:$AK,MATCH(B$1,競技者csv変換!$1:$1,0),0)),"",IF(VLOOKUP($A44,競技者csv変換!$A:$AK,MATCH(B$1,競技者csv変換!$1:$1,0),0)="","",VLOOKUP($A44,競技者csv変換!$A:$AK,MATCH(B$1,競技者csv変換!$1:$1,0),0)))</f>
        <v/>
      </c>
      <c r="C44" t="str">
        <f>IF(ISERROR(VLOOKUP($A44,競技者csv変換!$A:$AK,MATCH(C$1,競技者csv変換!$1:$1,0),0)),"",IF(VLOOKUP($A44,競技者csv変換!$A:$AK,MATCH(C$1,競技者csv変換!$1:$1,0),0)="","",VLOOKUP($A44,競技者csv変換!$A:$AK,MATCH(C$1,競技者csv変換!$1:$1,0),0)))</f>
        <v/>
      </c>
      <c r="D44" t="str">
        <f>IF(ISERROR(VLOOKUP($A44,競技者csv変換!$A:$AK,MATCH(D$1,競技者csv変換!$1:$1,0),0)),"",IF(VLOOKUP($A44,競技者csv変換!$A:$AK,MATCH(D$1,競技者csv変換!$1:$1,0),0)="","",VLOOKUP($A44,競技者csv変換!$A:$AK,MATCH(D$1,競技者csv変換!$1:$1,0),0)))</f>
        <v/>
      </c>
      <c r="E44" t="str">
        <f>IF(ISERROR(VLOOKUP($A44,競技者csv変換!$A:$AK,MATCH(E$1,競技者csv変換!$1:$1,0),0)),"",IF(VLOOKUP($A44,競技者csv変換!$A:$AK,MATCH(E$1,競技者csv変換!$1:$1,0),0)="","",VLOOKUP($A44,競技者csv変換!$A:$AK,MATCH(E$1,競技者csv変換!$1:$1,0),0)))</f>
        <v/>
      </c>
      <c r="F44" t="str">
        <f>IF(ISERROR(VLOOKUP($A44,競技者csv変換!$A:$AK,MATCH(F$1,競技者csv変換!$1:$1,0),0)),"",IF(VLOOKUP($A44,競技者csv変換!$A:$AK,MATCH(F$1,競技者csv変換!$1:$1,0),0)="","",VLOOKUP($A44,競技者csv変換!$A:$AK,MATCH(F$1,競技者csv変換!$1:$1,0),0)))</f>
        <v/>
      </c>
      <c r="G44" t="str">
        <f>IF(ISERROR(VLOOKUP($A44,競技者csv変換!$A:$AK,MATCH(G$1,競技者csv変換!$1:$1,0),0)),"",IF(VLOOKUP($A44,競技者csv変換!$A:$AK,MATCH(G$1,競技者csv変換!$1:$1,0),0)="","",VLOOKUP($A44,競技者csv変換!$A:$AK,MATCH(G$1,競技者csv変換!$1:$1,0),0)))</f>
        <v/>
      </c>
      <c r="H44" t="str">
        <f>IF(ISERROR(VLOOKUP($A44,競技者csv変換!$A:$AK,MATCH(H$1,競技者csv変換!$1:$1,0),0)),"",IF(VLOOKUP($A44,競技者csv変換!$A:$AK,MATCH(H$1,競技者csv変換!$1:$1,0),0)="","",VLOOKUP($A44,競技者csv変換!$A:$AK,MATCH(H$1,競技者csv変換!$1:$1,0),0)))</f>
        <v/>
      </c>
      <c r="I44" t="str">
        <f>IF(ISERROR(VLOOKUP($A44,競技者csv変換!$A:$AK,MATCH(I$1,競技者csv変換!$1:$1,0),0)),"",IF(VLOOKUP($A44,競技者csv変換!$A:$AK,MATCH(I$1,競技者csv変換!$1:$1,0),0)="","",VLOOKUP($A44,競技者csv変換!$A:$AK,MATCH(I$1,競技者csv変換!$1:$1,0),0)))</f>
        <v/>
      </c>
      <c r="J44" t="str">
        <f>IF(ISERROR(VLOOKUP($A44,競技者csv変換!$A:$AK,MATCH(J$1,競技者csv変換!$1:$1,0),0)),"",IF(VLOOKUP($A44,競技者csv変換!$A:$AK,MATCH(J$1,競技者csv変換!$1:$1,0),0)="","",VLOOKUP($A44,競技者csv変換!$A:$AK,MATCH(J$1,競技者csv変換!$1:$1,0),0)))</f>
        <v/>
      </c>
      <c r="K44" t="str">
        <f>IF(ISERROR(VLOOKUP($A44,競技者csv変換!$A:$AK,MATCH(K$1,競技者csv変換!$1:$1,0),0)),"",IF(VLOOKUP($A44,競技者csv変換!$A:$AK,MATCH(K$1,競技者csv変換!$1:$1,0),0)="","",VLOOKUP($A44,競技者csv変換!$A:$AK,MATCH(K$1,競技者csv変換!$1:$1,0),0)))</f>
        <v/>
      </c>
      <c r="L44" t="str">
        <f>IF(ISERROR(VLOOKUP($A44,競技者csv変換!$A:$AK,MATCH(L$1,競技者csv変換!$1:$1,0),0)),"",IF(VLOOKUP($A44,競技者csv変換!$A:$AK,MATCH(L$1,競技者csv変換!$1:$1,0),0)="","",VLOOKUP($A44,競技者csv変換!$A:$AK,MATCH(L$1,競技者csv変換!$1:$1,0),0)))</f>
        <v/>
      </c>
      <c r="M44" t="str">
        <f>IF(ISERROR(VLOOKUP($A44,競技者csv変換!$A:$AK,MATCH(M$1,競技者csv変換!$1:$1,0),0)),"",IF(VLOOKUP($A44,競技者csv変換!$A:$AK,MATCH(M$1,競技者csv変換!$1:$1,0),0)="","",VLOOKUP($A44,競技者csv変換!$A:$AK,MATCH(M$1,競技者csv変換!$1:$1,0),0)))</f>
        <v/>
      </c>
      <c r="N44" t="str">
        <f>IF(ISERROR(VLOOKUP($A44,競技者csv変換!$A:$AK,MATCH(N$1,競技者csv変換!$1:$1,0),0)),"",IF(VLOOKUP($A44,競技者csv変換!$A:$AK,MATCH(N$1,競技者csv変換!$1:$1,0),0)="","",VLOOKUP($A44,競技者csv変換!$A:$AK,MATCH(N$1,競技者csv変換!$1:$1,0),0)))</f>
        <v/>
      </c>
      <c r="O44" t="str">
        <f>IF(ISERROR(VLOOKUP($A44,競技者csv変換!$A:$AK,MATCH(O$1,競技者csv変換!$1:$1,0),0)),"",IF(VLOOKUP($A44,競技者csv変換!$A:$AK,MATCH(O$1,競技者csv変換!$1:$1,0),0)="","",VLOOKUP($A44,競技者csv変換!$A:$AK,MATCH(O$1,競技者csv変換!$1:$1,0),0)))</f>
        <v/>
      </c>
      <c r="P44" t="str">
        <f>IF(ISERROR(VLOOKUP($A44,競技者csv変換!$A:$AK,MATCH(P$1,競技者csv変換!$1:$1,0),0)),"",IF(VLOOKUP($A44,競技者csv変換!$A:$AK,MATCH(P$1,競技者csv変換!$1:$1,0),0)="","",VLOOKUP($A44,競技者csv変換!$A:$AK,MATCH(P$1,競技者csv変換!$1:$1,0),0)))</f>
        <v/>
      </c>
      <c r="Q44" t="str">
        <f>IF(ISERROR(VLOOKUP($A44,競技者csv変換!$A:$AK,MATCH(Q$1,競技者csv変換!$1:$1,0),0)),"",IF(VLOOKUP($A44,競技者csv変換!$A:$AK,MATCH(Q$1,競技者csv変換!$1:$1,0),0)="","",VLOOKUP($A44,競技者csv変換!$A:$AK,MATCH(Q$1,競技者csv変換!$1:$1,0),0)))</f>
        <v/>
      </c>
      <c r="R44" t="str">
        <f>IF(ISERROR(VLOOKUP($A44,競技者csv変換!$A:$AK,MATCH(R$1,競技者csv変換!$1:$1,0),0)),"",IF(VLOOKUP($A44,競技者csv変換!$A:$AK,MATCH(R$1,競技者csv変換!$1:$1,0),0)="","",VLOOKUP($A44,競技者csv変換!$A:$AK,MATCH(R$1,競技者csv変換!$1:$1,0),0)))</f>
        <v/>
      </c>
      <c r="S44" t="str">
        <f>IF(ISERROR(VLOOKUP($A44,競技者csv変換!$A:$AK,MATCH(S$1,競技者csv変換!$1:$1,0),0)),"",IF(VLOOKUP($A44,競技者csv変換!$A:$AK,MATCH(S$1,競技者csv変換!$1:$1,0),0)="","",VLOOKUP($A44,競技者csv変換!$A:$AK,MATCH(S$1,競技者csv変換!$1:$1,0),0)))</f>
        <v/>
      </c>
      <c r="T44" t="str">
        <f>IF(ISERROR(VLOOKUP($A44,競技者csv変換!$A:$AK,MATCH(T$1,競技者csv変換!$1:$1,0),0)),"",IF(VLOOKUP($A44,競技者csv変換!$A:$AK,MATCH(T$1,競技者csv変換!$1:$1,0),0)="","",VLOOKUP($A44,競技者csv変換!$A:$AK,MATCH(T$1,競技者csv変換!$1:$1,0),0)))</f>
        <v/>
      </c>
      <c r="U44" t="str">
        <f>IF(ISERROR(VLOOKUP($A44,競技者csv変換!$A:$AK,MATCH(U$1,競技者csv変換!$1:$1,0),0)),"",IF(VLOOKUP($A44,競技者csv変換!$A:$AK,MATCH(U$1,競技者csv変換!$1:$1,0),0)="","",VLOOKUP($A44,競技者csv変換!$A:$AK,MATCH(U$1,競技者csv変換!$1:$1,0),0)))</f>
        <v/>
      </c>
      <c r="V44" t="str">
        <f>IF(ISERROR(VLOOKUP($A44,競技者csv変換!$A:$AK,MATCH(V$1,競技者csv変換!$1:$1,0),0)),"",IF(VLOOKUP($A44,競技者csv変換!$A:$AK,MATCH(V$1,競技者csv変換!$1:$1,0),0)="","",VLOOKUP($A44,競技者csv変換!$A:$AK,MATCH(V$1,競技者csv変換!$1:$1,0),0)))</f>
        <v/>
      </c>
      <c r="W44" t="str">
        <f>IF(ISERROR(VLOOKUP($A44,競技者csv変換!$A:$AK,MATCH(W$1,競技者csv変換!$1:$1,0),0)),"",IF(VLOOKUP($A44,競技者csv変換!$A:$AK,MATCH(W$1,競技者csv変換!$1:$1,0),0)="","",VLOOKUP($A44,競技者csv変換!$A:$AK,MATCH(W$1,競技者csv変換!$1:$1,0),0)))</f>
        <v/>
      </c>
      <c r="X44" t="str">
        <f>IF(ISERROR(VLOOKUP($A44,競技者csv変換!$A:$AK,MATCH(X$1,競技者csv変換!$1:$1,0),0)),"",IF(VLOOKUP($A44,競技者csv変換!$A:$AK,MATCH(X$1,競技者csv変換!$1:$1,0),0)="","",VLOOKUP($A44,競技者csv変換!$A:$AK,MATCH(X$1,競技者csv変換!$1:$1,0),0)))</f>
        <v/>
      </c>
      <c r="Y44" t="str">
        <f>IF(ISERROR(VLOOKUP($A44,競技者csv変換!$A:$AK,MATCH(Y$1,競技者csv変換!$1:$1,0),0)),"",IF(VLOOKUP($A44,競技者csv変換!$A:$AK,MATCH(Y$1,競技者csv変換!$1:$1,0),0)="","",VLOOKUP($A44,競技者csv変換!$A:$AK,MATCH(Y$1,競技者csv変換!$1:$1,0),0)))</f>
        <v/>
      </c>
      <c r="Z44" t="str">
        <f>IF(ISERROR(VLOOKUP($A44,競技者csv変換!$A:$AK,MATCH(Z$1,競技者csv変換!$1:$1,0),0)),"",IF(VLOOKUP($A44,競技者csv変換!$A:$AK,MATCH(Z$1,競技者csv変換!$1:$1,0),0)="","",VLOOKUP($A44,競技者csv変換!$A:$AK,MATCH(Z$1,競技者csv変換!$1:$1,0),0)))</f>
        <v/>
      </c>
      <c r="AA44" t="str">
        <f>IF(ISERROR(VLOOKUP($A44,競技者csv変換!$A:$AK,MATCH(AA$1,競技者csv変換!$1:$1,0),0)),"",IF(VLOOKUP($A44,競技者csv変換!$A:$AK,MATCH(AA$1,競技者csv変換!$1:$1,0),0)="","",VLOOKUP($A44,競技者csv変換!$A:$AK,MATCH(AA$1,競技者csv変換!$1:$1,0),0)))</f>
        <v/>
      </c>
      <c r="AB44" t="str">
        <f>IF(ISERROR(VLOOKUP($A44,競技者csv変換!$A:$AK,MATCH(AB$1,競技者csv変換!$1:$1,0),0)),"",IF(VLOOKUP($A44,競技者csv変換!$A:$AK,MATCH(AB$1,競技者csv変換!$1:$1,0),0)="","",VLOOKUP($A44,競技者csv変換!$A:$AK,MATCH(AB$1,競技者csv変換!$1:$1,0),0)))</f>
        <v/>
      </c>
      <c r="AC44" t="str">
        <f>IF(ISERROR(VLOOKUP($A44,競技者csv変換!$A:$AK,MATCH(AC$1,競技者csv変換!$1:$1,0),0)),"",IF(VLOOKUP($A44,競技者csv変換!$A:$AK,MATCH(AC$1,競技者csv変換!$1:$1,0),0)="","",VLOOKUP($A44,競技者csv変換!$A:$AK,MATCH(AC$1,競技者csv変換!$1:$1,0),0)))</f>
        <v/>
      </c>
      <c r="AD44" t="str">
        <f>IF(ISERROR(VLOOKUP($A44,競技者csv変換!$A:$AK,MATCH(AD$1,競技者csv変換!$1:$1,0),0)),"",IF(VLOOKUP($A44,競技者csv変換!$A:$AK,MATCH(AD$1,競技者csv変換!$1:$1,0),0)="","",VLOOKUP($A44,競技者csv変換!$A:$AK,MATCH(AD$1,競技者csv変換!$1:$1,0),0)))</f>
        <v/>
      </c>
      <c r="AE44" t="str">
        <f>IF(ISERROR(VLOOKUP($A44,競技者csv変換!$A:$AK,MATCH(AE$1,競技者csv変換!$1:$1,0),0)),"",IF(VLOOKUP($A44,競技者csv変換!$A:$AK,MATCH(AE$1,競技者csv変換!$1:$1,0),0)="","",VLOOKUP($A44,競技者csv変換!$A:$AK,MATCH(AE$1,競技者csv変換!$1:$1,0),0)))</f>
        <v/>
      </c>
      <c r="AF44" t="str">
        <f>IF(ISERROR(VLOOKUP($A44,競技者csv変換!$A:$AK,MATCH(AF$1,競技者csv変換!$1:$1,0),0)),"",IF(VLOOKUP($A44,競技者csv変換!$A:$AK,MATCH(AF$1,競技者csv変換!$1:$1,0),0)="","",VLOOKUP($A44,競技者csv変換!$A:$AK,MATCH(AF$1,競技者csv変換!$1:$1,0),0)))</f>
        <v/>
      </c>
      <c r="AG44" t="str">
        <f>IF(ISERROR(VLOOKUP($A44,競技者csv変換!$A:$AK,MATCH(AG$1,競技者csv変換!$1:$1,0),0)),"",IF(VLOOKUP($A44,競技者csv変換!$A:$AK,MATCH(AG$1,競技者csv変換!$1:$1,0),0)="","",VLOOKUP($A44,競技者csv変換!$A:$AK,MATCH(AG$1,競技者csv変換!$1:$1,0),0)))</f>
        <v/>
      </c>
      <c r="AH44" t="str">
        <f>IF(ISERROR(VLOOKUP($A44,競技者csv変換!$A:$AK,MATCH(AH$1,競技者csv変換!$1:$1,0),0)),"",IF(VLOOKUP($A44,競技者csv変換!$A:$AK,MATCH(AH$1,競技者csv変換!$1:$1,0),0)="","",VLOOKUP($A44,競技者csv変換!$A:$AK,MATCH(AH$1,競技者csv変換!$1:$1,0),0)))</f>
        <v/>
      </c>
      <c r="AI44" t="str">
        <f>IF(ISERROR(VLOOKUP($A44,競技者csv変換!$A:$AK,MATCH(AI$1,競技者csv変換!$1:$1,0),0)),"",IF(VLOOKUP($A44,競技者csv変換!$A:$AK,MATCH(AI$1,競技者csv変換!$1:$1,0),0)="","",VLOOKUP($A44,競技者csv変換!$A:$AK,MATCH(AI$1,競技者csv変換!$1:$1,0),0)))</f>
        <v/>
      </c>
      <c r="AJ44" t="str">
        <f>IF(ISERROR(VLOOKUP($A44,競技者csv変換!$A:$AK,MATCH(AJ$1,競技者csv変換!$1:$1,0),0)),"",IF(VLOOKUP($A44,競技者csv変換!$A:$AK,MATCH(AJ$1,競技者csv変換!$1:$1,0),0)="","",VLOOKUP($A44,競技者csv変換!$A:$AK,MATCH(AJ$1,競技者csv変換!$1:$1,0),0)))</f>
        <v/>
      </c>
      <c r="AK44" t="str">
        <f>IF(ISERROR(VLOOKUP($A44,競技者csv変換!$A:$AK,MATCH(AK$1,競技者csv変換!$1:$1,0),0)),"",IF(VLOOKUP($A44,競技者csv変換!$A:$AK,MATCH(AK$1,競技者csv変換!$1:$1,0),0)="","",VLOOKUP($A44,競技者csv変換!$A:$AK,MATCH(AK$1,競技者csv変換!$1:$1,0),0)))</f>
        <v/>
      </c>
    </row>
    <row r="45" spans="1:37" x14ac:dyDescent="0.65">
      <c r="A45" t="str">
        <f t="shared" si="0"/>
        <v/>
      </c>
      <c r="B45" t="str">
        <f>IF(ISERROR(VLOOKUP($A45,競技者csv変換!$A:$AK,MATCH(B$1,競技者csv変換!$1:$1,0),0)),"",IF(VLOOKUP($A45,競技者csv変換!$A:$AK,MATCH(B$1,競技者csv変換!$1:$1,0),0)="","",VLOOKUP($A45,競技者csv変換!$A:$AK,MATCH(B$1,競技者csv変換!$1:$1,0),0)))</f>
        <v/>
      </c>
      <c r="C45" t="str">
        <f>IF(ISERROR(VLOOKUP($A45,競技者csv変換!$A:$AK,MATCH(C$1,競技者csv変換!$1:$1,0),0)),"",IF(VLOOKUP($A45,競技者csv変換!$A:$AK,MATCH(C$1,競技者csv変換!$1:$1,0),0)="","",VLOOKUP($A45,競技者csv変換!$A:$AK,MATCH(C$1,競技者csv変換!$1:$1,0),0)))</f>
        <v/>
      </c>
      <c r="D45" t="str">
        <f>IF(ISERROR(VLOOKUP($A45,競技者csv変換!$A:$AK,MATCH(D$1,競技者csv変換!$1:$1,0),0)),"",IF(VLOOKUP($A45,競技者csv変換!$A:$AK,MATCH(D$1,競技者csv変換!$1:$1,0),0)="","",VLOOKUP($A45,競技者csv変換!$A:$AK,MATCH(D$1,競技者csv変換!$1:$1,0),0)))</f>
        <v/>
      </c>
      <c r="E45" t="str">
        <f>IF(ISERROR(VLOOKUP($A45,競技者csv変換!$A:$AK,MATCH(E$1,競技者csv変換!$1:$1,0),0)),"",IF(VLOOKUP($A45,競技者csv変換!$A:$AK,MATCH(E$1,競技者csv変換!$1:$1,0),0)="","",VLOOKUP($A45,競技者csv変換!$A:$AK,MATCH(E$1,競技者csv変換!$1:$1,0),0)))</f>
        <v/>
      </c>
      <c r="F45" t="str">
        <f>IF(ISERROR(VLOOKUP($A45,競技者csv変換!$A:$AK,MATCH(F$1,競技者csv変換!$1:$1,0),0)),"",IF(VLOOKUP($A45,競技者csv変換!$A:$AK,MATCH(F$1,競技者csv変換!$1:$1,0),0)="","",VLOOKUP($A45,競技者csv変換!$A:$AK,MATCH(F$1,競技者csv変換!$1:$1,0),0)))</f>
        <v/>
      </c>
      <c r="G45" t="str">
        <f>IF(ISERROR(VLOOKUP($A45,競技者csv変換!$A:$AK,MATCH(G$1,競技者csv変換!$1:$1,0),0)),"",IF(VLOOKUP($A45,競技者csv変換!$A:$AK,MATCH(G$1,競技者csv変換!$1:$1,0),0)="","",VLOOKUP($A45,競技者csv変換!$A:$AK,MATCH(G$1,競技者csv変換!$1:$1,0),0)))</f>
        <v/>
      </c>
      <c r="H45" t="str">
        <f>IF(ISERROR(VLOOKUP($A45,競技者csv変換!$A:$AK,MATCH(H$1,競技者csv変換!$1:$1,0),0)),"",IF(VLOOKUP($A45,競技者csv変換!$A:$AK,MATCH(H$1,競技者csv変換!$1:$1,0),0)="","",VLOOKUP($A45,競技者csv変換!$A:$AK,MATCH(H$1,競技者csv変換!$1:$1,0),0)))</f>
        <v/>
      </c>
      <c r="I45" t="str">
        <f>IF(ISERROR(VLOOKUP($A45,競技者csv変換!$A:$AK,MATCH(I$1,競技者csv変換!$1:$1,0),0)),"",IF(VLOOKUP($A45,競技者csv変換!$A:$AK,MATCH(I$1,競技者csv変換!$1:$1,0),0)="","",VLOOKUP($A45,競技者csv変換!$A:$AK,MATCH(I$1,競技者csv変換!$1:$1,0),0)))</f>
        <v/>
      </c>
      <c r="J45" t="str">
        <f>IF(ISERROR(VLOOKUP($A45,競技者csv変換!$A:$AK,MATCH(J$1,競技者csv変換!$1:$1,0),0)),"",IF(VLOOKUP($A45,競技者csv変換!$A:$AK,MATCH(J$1,競技者csv変換!$1:$1,0),0)="","",VLOOKUP($A45,競技者csv変換!$A:$AK,MATCH(J$1,競技者csv変換!$1:$1,0),0)))</f>
        <v/>
      </c>
      <c r="K45" t="str">
        <f>IF(ISERROR(VLOOKUP($A45,競技者csv変換!$A:$AK,MATCH(K$1,競技者csv変換!$1:$1,0),0)),"",IF(VLOOKUP($A45,競技者csv変換!$A:$AK,MATCH(K$1,競技者csv変換!$1:$1,0),0)="","",VLOOKUP($A45,競技者csv変換!$A:$AK,MATCH(K$1,競技者csv変換!$1:$1,0),0)))</f>
        <v/>
      </c>
      <c r="L45" t="str">
        <f>IF(ISERROR(VLOOKUP($A45,競技者csv変換!$A:$AK,MATCH(L$1,競技者csv変換!$1:$1,0),0)),"",IF(VLOOKUP($A45,競技者csv変換!$A:$AK,MATCH(L$1,競技者csv変換!$1:$1,0),0)="","",VLOOKUP($A45,競技者csv変換!$A:$AK,MATCH(L$1,競技者csv変換!$1:$1,0),0)))</f>
        <v/>
      </c>
      <c r="M45" t="str">
        <f>IF(ISERROR(VLOOKUP($A45,競技者csv変換!$A:$AK,MATCH(M$1,競技者csv変換!$1:$1,0),0)),"",IF(VLOOKUP($A45,競技者csv変換!$A:$AK,MATCH(M$1,競技者csv変換!$1:$1,0),0)="","",VLOOKUP($A45,競技者csv変換!$A:$AK,MATCH(M$1,競技者csv変換!$1:$1,0),0)))</f>
        <v/>
      </c>
      <c r="N45" t="str">
        <f>IF(ISERROR(VLOOKUP($A45,競技者csv変換!$A:$AK,MATCH(N$1,競技者csv変換!$1:$1,0),0)),"",IF(VLOOKUP($A45,競技者csv変換!$A:$AK,MATCH(N$1,競技者csv変換!$1:$1,0),0)="","",VLOOKUP($A45,競技者csv変換!$A:$AK,MATCH(N$1,競技者csv変換!$1:$1,0),0)))</f>
        <v/>
      </c>
      <c r="O45" t="str">
        <f>IF(ISERROR(VLOOKUP($A45,競技者csv変換!$A:$AK,MATCH(O$1,競技者csv変換!$1:$1,0),0)),"",IF(VLOOKUP($A45,競技者csv変換!$A:$AK,MATCH(O$1,競技者csv変換!$1:$1,0),0)="","",VLOOKUP($A45,競技者csv変換!$A:$AK,MATCH(O$1,競技者csv変換!$1:$1,0),0)))</f>
        <v/>
      </c>
      <c r="P45" t="str">
        <f>IF(ISERROR(VLOOKUP($A45,競技者csv変換!$A:$AK,MATCH(P$1,競技者csv変換!$1:$1,0),0)),"",IF(VLOOKUP($A45,競技者csv変換!$A:$AK,MATCH(P$1,競技者csv変換!$1:$1,0),0)="","",VLOOKUP($A45,競技者csv変換!$A:$AK,MATCH(P$1,競技者csv変換!$1:$1,0),0)))</f>
        <v/>
      </c>
      <c r="Q45" t="str">
        <f>IF(ISERROR(VLOOKUP($A45,競技者csv変換!$A:$AK,MATCH(Q$1,競技者csv変換!$1:$1,0),0)),"",IF(VLOOKUP($A45,競技者csv変換!$A:$AK,MATCH(Q$1,競技者csv変換!$1:$1,0),0)="","",VLOOKUP($A45,競技者csv変換!$A:$AK,MATCH(Q$1,競技者csv変換!$1:$1,0),0)))</f>
        <v/>
      </c>
      <c r="R45" t="str">
        <f>IF(ISERROR(VLOOKUP($A45,競技者csv変換!$A:$AK,MATCH(R$1,競技者csv変換!$1:$1,0),0)),"",IF(VLOOKUP($A45,競技者csv変換!$A:$AK,MATCH(R$1,競技者csv変換!$1:$1,0),0)="","",VLOOKUP($A45,競技者csv変換!$A:$AK,MATCH(R$1,競技者csv変換!$1:$1,0),0)))</f>
        <v/>
      </c>
      <c r="S45" t="str">
        <f>IF(ISERROR(VLOOKUP($A45,競技者csv変換!$A:$AK,MATCH(S$1,競技者csv変換!$1:$1,0),0)),"",IF(VLOOKUP($A45,競技者csv変換!$A:$AK,MATCH(S$1,競技者csv変換!$1:$1,0),0)="","",VLOOKUP($A45,競技者csv変換!$A:$AK,MATCH(S$1,競技者csv変換!$1:$1,0),0)))</f>
        <v/>
      </c>
      <c r="T45" t="str">
        <f>IF(ISERROR(VLOOKUP($A45,競技者csv変換!$A:$AK,MATCH(T$1,競技者csv変換!$1:$1,0),0)),"",IF(VLOOKUP($A45,競技者csv変換!$A:$AK,MATCH(T$1,競技者csv変換!$1:$1,0),0)="","",VLOOKUP($A45,競技者csv変換!$A:$AK,MATCH(T$1,競技者csv変換!$1:$1,0),0)))</f>
        <v/>
      </c>
      <c r="U45" t="str">
        <f>IF(ISERROR(VLOOKUP($A45,競技者csv変換!$A:$AK,MATCH(U$1,競技者csv変換!$1:$1,0),0)),"",IF(VLOOKUP($A45,競技者csv変換!$A:$AK,MATCH(U$1,競技者csv変換!$1:$1,0),0)="","",VLOOKUP($A45,競技者csv変換!$A:$AK,MATCH(U$1,競技者csv変換!$1:$1,0),0)))</f>
        <v/>
      </c>
      <c r="V45" t="str">
        <f>IF(ISERROR(VLOOKUP($A45,競技者csv変換!$A:$AK,MATCH(V$1,競技者csv変換!$1:$1,0),0)),"",IF(VLOOKUP($A45,競技者csv変換!$A:$AK,MATCH(V$1,競技者csv変換!$1:$1,0),0)="","",VLOOKUP($A45,競技者csv変換!$A:$AK,MATCH(V$1,競技者csv変換!$1:$1,0),0)))</f>
        <v/>
      </c>
      <c r="W45" t="str">
        <f>IF(ISERROR(VLOOKUP($A45,競技者csv変換!$A:$AK,MATCH(W$1,競技者csv変換!$1:$1,0),0)),"",IF(VLOOKUP($A45,競技者csv変換!$A:$AK,MATCH(W$1,競技者csv変換!$1:$1,0),0)="","",VLOOKUP($A45,競技者csv変換!$A:$AK,MATCH(W$1,競技者csv変換!$1:$1,0),0)))</f>
        <v/>
      </c>
      <c r="X45" t="str">
        <f>IF(ISERROR(VLOOKUP($A45,競技者csv変換!$A:$AK,MATCH(X$1,競技者csv変換!$1:$1,0),0)),"",IF(VLOOKUP($A45,競技者csv変換!$A:$AK,MATCH(X$1,競技者csv変換!$1:$1,0),0)="","",VLOOKUP($A45,競技者csv変換!$A:$AK,MATCH(X$1,競技者csv変換!$1:$1,0),0)))</f>
        <v/>
      </c>
      <c r="Y45" t="str">
        <f>IF(ISERROR(VLOOKUP($A45,競技者csv変換!$A:$AK,MATCH(Y$1,競技者csv変換!$1:$1,0),0)),"",IF(VLOOKUP($A45,競技者csv変換!$A:$AK,MATCH(Y$1,競技者csv変換!$1:$1,0),0)="","",VLOOKUP($A45,競技者csv変換!$A:$AK,MATCH(Y$1,競技者csv変換!$1:$1,0),0)))</f>
        <v/>
      </c>
      <c r="Z45" t="str">
        <f>IF(ISERROR(VLOOKUP($A45,競技者csv変換!$A:$AK,MATCH(Z$1,競技者csv変換!$1:$1,0),0)),"",IF(VLOOKUP($A45,競技者csv変換!$A:$AK,MATCH(Z$1,競技者csv変換!$1:$1,0),0)="","",VLOOKUP($A45,競技者csv変換!$A:$AK,MATCH(Z$1,競技者csv変換!$1:$1,0),0)))</f>
        <v/>
      </c>
      <c r="AA45" t="str">
        <f>IF(ISERROR(VLOOKUP($A45,競技者csv変換!$A:$AK,MATCH(AA$1,競技者csv変換!$1:$1,0),0)),"",IF(VLOOKUP($A45,競技者csv変換!$A:$AK,MATCH(AA$1,競技者csv変換!$1:$1,0),0)="","",VLOOKUP($A45,競技者csv変換!$A:$AK,MATCH(AA$1,競技者csv変換!$1:$1,0),0)))</f>
        <v/>
      </c>
      <c r="AB45" t="str">
        <f>IF(ISERROR(VLOOKUP($A45,競技者csv変換!$A:$AK,MATCH(AB$1,競技者csv変換!$1:$1,0),0)),"",IF(VLOOKUP($A45,競技者csv変換!$A:$AK,MATCH(AB$1,競技者csv変換!$1:$1,0),0)="","",VLOOKUP($A45,競技者csv変換!$A:$AK,MATCH(AB$1,競技者csv変換!$1:$1,0),0)))</f>
        <v/>
      </c>
      <c r="AC45" t="str">
        <f>IF(ISERROR(VLOOKUP($A45,競技者csv変換!$A:$AK,MATCH(AC$1,競技者csv変換!$1:$1,0),0)),"",IF(VLOOKUP($A45,競技者csv変換!$A:$AK,MATCH(AC$1,競技者csv変換!$1:$1,0),0)="","",VLOOKUP($A45,競技者csv変換!$A:$AK,MATCH(AC$1,競技者csv変換!$1:$1,0),0)))</f>
        <v/>
      </c>
      <c r="AD45" t="str">
        <f>IF(ISERROR(VLOOKUP($A45,競技者csv変換!$A:$AK,MATCH(AD$1,競技者csv変換!$1:$1,0),0)),"",IF(VLOOKUP($A45,競技者csv変換!$A:$AK,MATCH(AD$1,競技者csv変換!$1:$1,0),0)="","",VLOOKUP($A45,競技者csv変換!$A:$AK,MATCH(AD$1,競技者csv変換!$1:$1,0),0)))</f>
        <v/>
      </c>
      <c r="AE45" t="str">
        <f>IF(ISERROR(VLOOKUP($A45,競技者csv変換!$A:$AK,MATCH(AE$1,競技者csv変換!$1:$1,0),0)),"",IF(VLOOKUP($A45,競技者csv変換!$A:$AK,MATCH(AE$1,競技者csv変換!$1:$1,0),0)="","",VLOOKUP($A45,競技者csv変換!$A:$AK,MATCH(AE$1,競技者csv変換!$1:$1,0),0)))</f>
        <v/>
      </c>
      <c r="AF45" t="str">
        <f>IF(ISERROR(VLOOKUP($A45,競技者csv変換!$A:$AK,MATCH(AF$1,競技者csv変換!$1:$1,0),0)),"",IF(VLOOKUP($A45,競技者csv変換!$A:$AK,MATCH(AF$1,競技者csv変換!$1:$1,0),0)="","",VLOOKUP($A45,競技者csv変換!$A:$AK,MATCH(AF$1,競技者csv変換!$1:$1,0),0)))</f>
        <v/>
      </c>
      <c r="AG45" t="str">
        <f>IF(ISERROR(VLOOKUP($A45,競技者csv変換!$A:$AK,MATCH(AG$1,競技者csv変換!$1:$1,0),0)),"",IF(VLOOKUP($A45,競技者csv変換!$A:$AK,MATCH(AG$1,競技者csv変換!$1:$1,0),0)="","",VLOOKUP($A45,競技者csv変換!$A:$AK,MATCH(AG$1,競技者csv変換!$1:$1,0),0)))</f>
        <v/>
      </c>
      <c r="AH45" t="str">
        <f>IF(ISERROR(VLOOKUP($A45,競技者csv変換!$A:$AK,MATCH(AH$1,競技者csv変換!$1:$1,0),0)),"",IF(VLOOKUP($A45,競技者csv変換!$A:$AK,MATCH(AH$1,競技者csv変換!$1:$1,0),0)="","",VLOOKUP($A45,競技者csv変換!$A:$AK,MATCH(AH$1,競技者csv変換!$1:$1,0),0)))</f>
        <v/>
      </c>
      <c r="AI45" t="str">
        <f>IF(ISERROR(VLOOKUP($A45,競技者csv変換!$A:$AK,MATCH(AI$1,競技者csv変換!$1:$1,0),0)),"",IF(VLOOKUP($A45,競技者csv変換!$A:$AK,MATCH(AI$1,競技者csv変換!$1:$1,0),0)="","",VLOOKUP($A45,競技者csv変換!$A:$AK,MATCH(AI$1,競技者csv変換!$1:$1,0),0)))</f>
        <v/>
      </c>
      <c r="AJ45" t="str">
        <f>IF(ISERROR(VLOOKUP($A45,競技者csv変換!$A:$AK,MATCH(AJ$1,競技者csv変換!$1:$1,0),0)),"",IF(VLOOKUP($A45,競技者csv変換!$A:$AK,MATCH(AJ$1,競技者csv変換!$1:$1,0),0)="","",VLOOKUP($A45,競技者csv変換!$A:$AK,MATCH(AJ$1,競技者csv変換!$1:$1,0),0)))</f>
        <v/>
      </c>
      <c r="AK45" t="str">
        <f>IF(ISERROR(VLOOKUP($A45,競技者csv変換!$A:$AK,MATCH(AK$1,競技者csv変換!$1:$1,0),0)),"",IF(VLOOKUP($A45,競技者csv変換!$A:$AK,MATCH(AK$1,競技者csv変換!$1:$1,0),0)="","",VLOOKUP($A45,競技者csv変換!$A:$AK,MATCH(AK$1,競技者csv変換!$1:$1,0),0)))</f>
        <v/>
      </c>
    </row>
    <row r="46" spans="1:37" x14ac:dyDescent="0.65">
      <c r="A46" t="str">
        <f t="shared" si="0"/>
        <v/>
      </c>
      <c r="B46" t="str">
        <f>IF(ISERROR(VLOOKUP($A46,競技者csv変換!$A:$AK,MATCH(B$1,競技者csv変換!$1:$1,0),0)),"",IF(VLOOKUP($A46,競技者csv変換!$A:$AK,MATCH(B$1,競技者csv変換!$1:$1,0),0)="","",VLOOKUP($A46,競技者csv変換!$A:$AK,MATCH(B$1,競技者csv変換!$1:$1,0),0)))</f>
        <v/>
      </c>
      <c r="C46" t="str">
        <f>IF(ISERROR(VLOOKUP($A46,競技者csv変換!$A:$AK,MATCH(C$1,競技者csv変換!$1:$1,0),0)),"",IF(VLOOKUP($A46,競技者csv変換!$A:$AK,MATCH(C$1,競技者csv変換!$1:$1,0),0)="","",VLOOKUP($A46,競技者csv変換!$A:$AK,MATCH(C$1,競技者csv変換!$1:$1,0),0)))</f>
        <v/>
      </c>
      <c r="D46" t="str">
        <f>IF(ISERROR(VLOOKUP($A46,競技者csv変換!$A:$AK,MATCH(D$1,競技者csv変換!$1:$1,0),0)),"",IF(VLOOKUP($A46,競技者csv変換!$A:$AK,MATCH(D$1,競技者csv変換!$1:$1,0),0)="","",VLOOKUP($A46,競技者csv変換!$A:$AK,MATCH(D$1,競技者csv変換!$1:$1,0),0)))</f>
        <v/>
      </c>
      <c r="E46" t="str">
        <f>IF(ISERROR(VLOOKUP($A46,競技者csv変換!$A:$AK,MATCH(E$1,競技者csv変換!$1:$1,0),0)),"",IF(VLOOKUP($A46,競技者csv変換!$A:$AK,MATCH(E$1,競技者csv変換!$1:$1,0),0)="","",VLOOKUP($A46,競技者csv変換!$A:$AK,MATCH(E$1,競技者csv変換!$1:$1,0),0)))</f>
        <v/>
      </c>
      <c r="F46" t="str">
        <f>IF(ISERROR(VLOOKUP($A46,競技者csv変換!$A:$AK,MATCH(F$1,競技者csv変換!$1:$1,0),0)),"",IF(VLOOKUP($A46,競技者csv変換!$A:$AK,MATCH(F$1,競技者csv変換!$1:$1,0),0)="","",VLOOKUP($A46,競技者csv変換!$A:$AK,MATCH(F$1,競技者csv変換!$1:$1,0),0)))</f>
        <v/>
      </c>
      <c r="G46" t="str">
        <f>IF(ISERROR(VLOOKUP($A46,競技者csv変換!$A:$AK,MATCH(G$1,競技者csv変換!$1:$1,0),0)),"",IF(VLOOKUP($A46,競技者csv変換!$A:$AK,MATCH(G$1,競技者csv変換!$1:$1,0),0)="","",VLOOKUP($A46,競技者csv変換!$A:$AK,MATCH(G$1,競技者csv変換!$1:$1,0),0)))</f>
        <v/>
      </c>
      <c r="H46" t="str">
        <f>IF(ISERROR(VLOOKUP($A46,競技者csv変換!$A:$AK,MATCH(H$1,競技者csv変換!$1:$1,0),0)),"",IF(VLOOKUP($A46,競技者csv変換!$A:$AK,MATCH(H$1,競技者csv変換!$1:$1,0),0)="","",VLOOKUP($A46,競技者csv変換!$A:$AK,MATCH(H$1,競技者csv変換!$1:$1,0),0)))</f>
        <v/>
      </c>
      <c r="I46" t="str">
        <f>IF(ISERROR(VLOOKUP($A46,競技者csv変換!$A:$AK,MATCH(I$1,競技者csv変換!$1:$1,0),0)),"",IF(VLOOKUP($A46,競技者csv変換!$A:$AK,MATCH(I$1,競技者csv変換!$1:$1,0),0)="","",VLOOKUP($A46,競技者csv変換!$A:$AK,MATCH(I$1,競技者csv変換!$1:$1,0),0)))</f>
        <v/>
      </c>
      <c r="J46" t="str">
        <f>IF(ISERROR(VLOOKUP($A46,競技者csv変換!$A:$AK,MATCH(J$1,競技者csv変換!$1:$1,0),0)),"",IF(VLOOKUP($A46,競技者csv変換!$A:$AK,MATCH(J$1,競技者csv変換!$1:$1,0),0)="","",VLOOKUP($A46,競技者csv変換!$A:$AK,MATCH(J$1,競技者csv変換!$1:$1,0),0)))</f>
        <v/>
      </c>
      <c r="K46" t="str">
        <f>IF(ISERROR(VLOOKUP($A46,競技者csv変換!$A:$AK,MATCH(K$1,競技者csv変換!$1:$1,0),0)),"",IF(VLOOKUP($A46,競技者csv変換!$A:$AK,MATCH(K$1,競技者csv変換!$1:$1,0),0)="","",VLOOKUP($A46,競技者csv変換!$A:$AK,MATCH(K$1,競技者csv変換!$1:$1,0),0)))</f>
        <v/>
      </c>
      <c r="L46" t="str">
        <f>IF(ISERROR(VLOOKUP($A46,競技者csv変換!$A:$AK,MATCH(L$1,競技者csv変換!$1:$1,0),0)),"",IF(VLOOKUP($A46,競技者csv変換!$A:$AK,MATCH(L$1,競技者csv変換!$1:$1,0),0)="","",VLOOKUP($A46,競技者csv変換!$A:$AK,MATCH(L$1,競技者csv変換!$1:$1,0),0)))</f>
        <v/>
      </c>
      <c r="M46" t="str">
        <f>IF(ISERROR(VLOOKUP($A46,競技者csv変換!$A:$AK,MATCH(M$1,競技者csv変換!$1:$1,0),0)),"",IF(VLOOKUP($A46,競技者csv変換!$A:$AK,MATCH(M$1,競技者csv変換!$1:$1,0),0)="","",VLOOKUP($A46,競技者csv変換!$A:$AK,MATCH(M$1,競技者csv変換!$1:$1,0),0)))</f>
        <v/>
      </c>
      <c r="N46" t="str">
        <f>IF(ISERROR(VLOOKUP($A46,競技者csv変換!$A:$AK,MATCH(N$1,競技者csv変換!$1:$1,0),0)),"",IF(VLOOKUP($A46,競技者csv変換!$A:$AK,MATCH(N$1,競技者csv変換!$1:$1,0),0)="","",VLOOKUP($A46,競技者csv変換!$A:$AK,MATCH(N$1,競技者csv変換!$1:$1,0),0)))</f>
        <v/>
      </c>
      <c r="O46" t="str">
        <f>IF(ISERROR(VLOOKUP($A46,競技者csv変換!$A:$AK,MATCH(O$1,競技者csv変換!$1:$1,0),0)),"",IF(VLOOKUP($A46,競技者csv変換!$A:$AK,MATCH(O$1,競技者csv変換!$1:$1,0),0)="","",VLOOKUP($A46,競技者csv変換!$A:$AK,MATCH(O$1,競技者csv変換!$1:$1,0),0)))</f>
        <v/>
      </c>
      <c r="P46" t="str">
        <f>IF(ISERROR(VLOOKUP($A46,競技者csv変換!$A:$AK,MATCH(P$1,競技者csv変換!$1:$1,0),0)),"",IF(VLOOKUP($A46,競技者csv変換!$A:$AK,MATCH(P$1,競技者csv変換!$1:$1,0),0)="","",VLOOKUP($A46,競技者csv変換!$A:$AK,MATCH(P$1,競技者csv変換!$1:$1,0),0)))</f>
        <v/>
      </c>
      <c r="Q46" t="str">
        <f>IF(ISERROR(VLOOKUP($A46,競技者csv変換!$A:$AK,MATCH(Q$1,競技者csv変換!$1:$1,0),0)),"",IF(VLOOKUP($A46,競技者csv変換!$A:$AK,MATCH(Q$1,競技者csv変換!$1:$1,0),0)="","",VLOOKUP($A46,競技者csv変換!$A:$AK,MATCH(Q$1,競技者csv変換!$1:$1,0),0)))</f>
        <v/>
      </c>
      <c r="R46" t="str">
        <f>IF(ISERROR(VLOOKUP($A46,競技者csv変換!$A:$AK,MATCH(R$1,競技者csv変換!$1:$1,0),0)),"",IF(VLOOKUP($A46,競技者csv変換!$A:$AK,MATCH(R$1,競技者csv変換!$1:$1,0),0)="","",VLOOKUP($A46,競技者csv変換!$A:$AK,MATCH(R$1,競技者csv変換!$1:$1,0),0)))</f>
        <v/>
      </c>
      <c r="S46" t="str">
        <f>IF(ISERROR(VLOOKUP($A46,競技者csv変換!$A:$AK,MATCH(S$1,競技者csv変換!$1:$1,0),0)),"",IF(VLOOKUP($A46,競技者csv変換!$A:$AK,MATCH(S$1,競技者csv変換!$1:$1,0),0)="","",VLOOKUP($A46,競技者csv変換!$A:$AK,MATCH(S$1,競技者csv変換!$1:$1,0),0)))</f>
        <v/>
      </c>
      <c r="T46" t="str">
        <f>IF(ISERROR(VLOOKUP($A46,競技者csv変換!$A:$AK,MATCH(T$1,競技者csv変換!$1:$1,0),0)),"",IF(VLOOKUP($A46,競技者csv変換!$A:$AK,MATCH(T$1,競技者csv変換!$1:$1,0),0)="","",VLOOKUP($A46,競技者csv変換!$A:$AK,MATCH(T$1,競技者csv変換!$1:$1,0),0)))</f>
        <v/>
      </c>
      <c r="U46" t="str">
        <f>IF(ISERROR(VLOOKUP($A46,競技者csv変換!$A:$AK,MATCH(U$1,競技者csv変換!$1:$1,0),0)),"",IF(VLOOKUP($A46,競技者csv変換!$A:$AK,MATCH(U$1,競技者csv変換!$1:$1,0),0)="","",VLOOKUP($A46,競技者csv変換!$A:$AK,MATCH(U$1,競技者csv変換!$1:$1,0),0)))</f>
        <v/>
      </c>
      <c r="V46" t="str">
        <f>IF(ISERROR(VLOOKUP($A46,競技者csv変換!$A:$AK,MATCH(V$1,競技者csv変換!$1:$1,0),0)),"",IF(VLOOKUP($A46,競技者csv変換!$A:$AK,MATCH(V$1,競技者csv変換!$1:$1,0),0)="","",VLOOKUP($A46,競技者csv変換!$A:$AK,MATCH(V$1,競技者csv変換!$1:$1,0),0)))</f>
        <v/>
      </c>
      <c r="W46" t="str">
        <f>IF(ISERROR(VLOOKUP($A46,競技者csv変換!$A:$AK,MATCH(W$1,競技者csv変換!$1:$1,0),0)),"",IF(VLOOKUP($A46,競技者csv変換!$A:$AK,MATCH(W$1,競技者csv変換!$1:$1,0),0)="","",VLOOKUP($A46,競技者csv変換!$A:$AK,MATCH(W$1,競技者csv変換!$1:$1,0),0)))</f>
        <v/>
      </c>
      <c r="X46" t="str">
        <f>IF(ISERROR(VLOOKUP($A46,競技者csv変換!$A:$AK,MATCH(X$1,競技者csv変換!$1:$1,0),0)),"",IF(VLOOKUP($A46,競技者csv変換!$A:$AK,MATCH(X$1,競技者csv変換!$1:$1,0),0)="","",VLOOKUP($A46,競技者csv変換!$A:$AK,MATCH(X$1,競技者csv変換!$1:$1,0),0)))</f>
        <v/>
      </c>
      <c r="Y46" t="str">
        <f>IF(ISERROR(VLOOKUP($A46,競技者csv変換!$A:$AK,MATCH(Y$1,競技者csv変換!$1:$1,0),0)),"",IF(VLOOKUP($A46,競技者csv変換!$A:$AK,MATCH(Y$1,競技者csv変換!$1:$1,0),0)="","",VLOOKUP($A46,競技者csv変換!$A:$AK,MATCH(Y$1,競技者csv変換!$1:$1,0),0)))</f>
        <v/>
      </c>
      <c r="Z46" t="str">
        <f>IF(ISERROR(VLOOKUP($A46,競技者csv変換!$A:$AK,MATCH(Z$1,競技者csv変換!$1:$1,0),0)),"",IF(VLOOKUP($A46,競技者csv変換!$A:$AK,MATCH(Z$1,競技者csv変換!$1:$1,0),0)="","",VLOOKUP($A46,競技者csv変換!$A:$AK,MATCH(Z$1,競技者csv変換!$1:$1,0),0)))</f>
        <v/>
      </c>
      <c r="AA46" t="str">
        <f>IF(ISERROR(VLOOKUP($A46,競技者csv変換!$A:$AK,MATCH(AA$1,競技者csv変換!$1:$1,0),0)),"",IF(VLOOKUP($A46,競技者csv変換!$A:$AK,MATCH(AA$1,競技者csv変換!$1:$1,0),0)="","",VLOOKUP($A46,競技者csv変換!$A:$AK,MATCH(AA$1,競技者csv変換!$1:$1,0),0)))</f>
        <v/>
      </c>
      <c r="AB46" t="str">
        <f>IF(ISERROR(VLOOKUP($A46,競技者csv変換!$A:$AK,MATCH(AB$1,競技者csv変換!$1:$1,0),0)),"",IF(VLOOKUP($A46,競技者csv変換!$A:$AK,MATCH(AB$1,競技者csv変換!$1:$1,0),0)="","",VLOOKUP($A46,競技者csv変換!$A:$AK,MATCH(AB$1,競技者csv変換!$1:$1,0),0)))</f>
        <v/>
      </c>
      <c r="AC46" t="str">
        <f>IF(ISERROR(VLOOKUP($A46,競技者csv変換!$A:$AK,MATCH(AC$1,競技者csv変換!$1:$1,0),0)),"",IF(VLOOKUP($A46,競技者csv変換!$A:$AK,MATCH(AC$1,競技者csv変換!$1:$1,0),0)="","",VLOOKUP($A46,競技者csv変換!$A:$AK,MATCH(AC$1,競技者csv変換!$1:$1,0),0)))</f>
        <v/>
      </c>
      <c r="AD46" t="str">
        <f>IF(ISERROR(VLOOKUP($A46,競技者csv変換!$A:$AK,MATCH(AD$1,競技者csv変換!$1:$1,0),0)),"",IF(VLOOKUP($A46,競技者csv変換!$A:$AK,MATCH(AD$1,競技者csv変換!$1:$1,0),0)="","",VLOOKUP($A46,競技者csv変換!$A:$AK,MATCH(AD$1,競技者csv変換!$1:$1,0),0)))</f>
        <v/>
      </c>
      <c r="AE46" t="str">
        <f>IF(ISERROR(VLOOKUP($A46,競技者csv変換!$A:$AK,MATCH(AE$1,競技者csv変換!$1:$1,0),0)),"",IF(VLOOKUP($A46,競技者csv変換!$A:$AK,MATCH(AE$1,競技者csv変換!$1:$1,0),0)="","",VLOOKUP($A46,競技者csv変換!$A:$AK,MATCH(AE$1,競技者csv変換!$1:$1,0),0)))</f>
        <v/>
      </c>
      <c r="AF46" t="str">
        <f>IF(ISERROR(VLOOKUP($A46,競技者csv変換!$A:$AK,MATCH(AF$1,競技者csv変換!$1:$1,0),0)),"",IF(VLOOKUP($A46,競技者csv変換!$A:$AK,MATCH(AF$1,競技者csv変換!$1:$1,0),0)="","",VLOOKUP($A46,競技者csv変換!$A:$AK,MATCH(AF$1,競技者csv変換!$1:$1,0),0)))</f>
        <v/>
      </c>
      <c r="AG46" t="str">
        <f>IF(ISERROR(VLOOKUP($A46,競技者csv変換!$A:$AK,MATCH(AG$1,競技者csv変換!$1:$1,0),0)),"",IF(VLOOKUP($A46,競技者csv変換!$A:$AK,MATCH(AG$1,競技者csv変換!$1:$1,0),0)="","",VLOOKUP($A46,競技者csv変換!$A:$AK,MATCH(AG$1,競技者csv変換!$1:$1,0),0)))</f>
        <v/>
      </c>
      <c r="AH46" t="str">
        <f>IF(ISERROR(VLOOKUP($A46,競技者csv変換!$A:$AK,MATCH(AH$1,競技者csv変換!$1:$1,0),0)),"",IF(VLOOKUP($A46,競技者csv変換!$A:$AK,MATCH(AH$1,競技者csv変換!$1:$1,0),0)="","",VLOOKUP($A46,競技者csv変換!$A:$AK,MATCH(AH$1,競技者csv変換!$1:$1,0),0)))</f>
        <v/>
      </c>
      <c r="AI46" t="str">
        <f>IF(ISERROR(VLOOKUP($A46,競技者csv変換!$A:$AK,MATCH(AI$1,競技者csv変換!$1:$1,0),0)),"",IF(VLOOKUP($A46,競技者csv変換!$A:$AK,MATCH(AI$1,競技者csv変換!$1:$1,0),0)="","",VLOOKUP($A46,競技者csv変換!$A:$AK,MATCH(AI$1,競技者csv変換!$1:$1,0),0)))</f>
        <v/>
      </c>
      <c r="AJ46" t="str">
        <f>IF(ISERROR(VLOOKUP($A46,競技者csv変換!$A:$AK,MATCH(AJ$1,競技者csv変換!$1:$1,0),0)),"",IF(VLOOKUP($A46,競技者csv変換!$A:$AK,MATCH(AJ$1,競技者csv変換!$1:$1,0),0)="","",VLOOKUP($A46,競技者csv変換!$A:$AK,MATCH(AJ$1,競技者csv変換!$1:$1,0),0)))</f>
        <v/>
      </c>
      <c r="AK46" t="str">
        <f>IF(ISERROR(VLOOKUP($A46,競技者csv変換!$A:$AK,MATCH(AK$1,競技者csv変換!$1:$1,0),0)),"",IF(VLOOKUP($A46,競技者csv変換!$A:$AK,MATCH(AK$1,競技者csv変換!$1:$1,0),0)="","",VLOOKUP($A46,競技者csv変換!$A:$AK,MATCH(AK$1,競技者csv変換!$1:$1,0),0)))</f>
        <v/>
      </c>
    </row>
    <row r="47" spans="1:37" x14ac:dyDescent="0.65">
      <c r="A47" t="str">
        <f t="shared" si="0"/>
        <v/>
      </c>
      <c r="B47" t="str">
        <f>IF(ISERROR(VLOOKUP($A47,競技者csv変換!$A:$AK,MATCH(B$1,競技者csv変換!$1:$1,0),0)),"",IF(VLOOKUP($A47,競技者csv変換!$A:$AK,MATCH(B$1,競技者csv変換!$1:$1,0),0)="","",VLOOKUP($A47,競技者csv変換!$A:$AK,MATCH(B$1,競技者csv変換!$1:$1,0),0)))</f>
        <v/>
      </c>
      <c r="C47" t="str">
        <f>IF(ISERROR(VLOOKUP($A47,競技者csv変換!$A:$AK,MATCH(C$1,競技者csv変換!$1:$1,0),0)),"",IF(VLOOKUP($A47,競技者csv変換!$A:$AK,MATCH(C$1,競技者csv変換!$1:$1,0),0)="","",VLOOKUP($A47,競技者csv変換!$A:$AK,MATCH(C$1,競技者csv変換!$1:$1,0),0)))</f>
        <v/>
      </c>
      <c r="D47" t="str">
        <f>IF(ISERROR(VLOOKUP($A47,競技者csv変換!$A:$AK,MATCH(D$1,競技者csv変換!$1:$1,0),0)),"",IF(VLOOKUP($A47,競技者csv変換!$A:$AK,MATCH(D$1,競技者csv変換!$1:$1,0),0)="","",VLOOKUP($A47,競技者csv変換!$A:$AK,MATCH(D$1,競技者csv変換!$1:$1,0),0)))</f>
        <v/>
      </c>
      <c r="E47" t="str">
        <f>IF(ISERROR(VLOOKUP($A47,競技者csv変換!$A:$AK,MATCH(E$1,競技者csv変換!$1:$1,0),0)),"",IF(VLOOKUP($A47,競技者csv変換!$A:$AK,MATCH(E$1,競技者csv変換!$1:$1,0),0)="","",VLOOKUP($A47,競技者csv変換!$A:$AK,MATCH(E$1,競技者csv変換!$1:$1,0),0)))</f>
        <v/>
      </c>
      <c r="F47" t="str">
        <f>IF(ISERROR(VLOOKUP($A47,競技者csv変換!$A:$AK,MATCH(F$1,競技者csv変換!$1:$1,0),0)),"",IF(VLOOKUP($A47,競技者csv変換!$A:$AK,MATCH(F$1,競技者csv変換!$1:$1,0),0)="","",VLOOKUP($A47,競技者csv変換!$A:$AK,MATCH(F$1,競技者csv変換!$1:$1,0),0)))</f>
        <v/>
      </c>
      <c r="G47" t="str">
        <f>IF(ISERROR(VLOOKUP($A47,競技者csv変換!$A:$AK,MATCH(G$1,競技者csv変換!$1:$1,0),0)),"",IF(VLOOKUP($A47,競技者csv変換!$A:$AK,MATCH(G$1,競技者csv変換!$1:$1,0),0)="","",VLOOKUP($A47,競技者csv変換!$A:$AK,MATCH(G$1,競技者csv変換!$1:$1,0),0)))</f>
        <v/>
      </c>
      <c r="H47" t="str">
        <f>IF(ISERROR(VLOOKUP($A47,競技者csv変換!$A:$AK,MATCH(H$1,競技者csv変換!$1:$1,0),0)),"",IF(VLOOKUP($A47,競技者csv変換!$A:$AK,MATCH(H$1,競技者csv変換!$1:$1,0),0)="","",VLOOKUP($A47,競技者csv変換!$A:$AK,MATCH(H$1,競技者csv変換!$1:$1,0),0)))</f>
        <v/>
      </c>
      <c r="I47" t="str">
        <f>IF(ISERROR(VLOOKUP($A47,競技者csv変換!$A:$AK,MATCH(I$1,競技者csv変換!$1:$1,0),0)),"",IF(VLOOKUP($A47,競技者csv変換!$A:$AK,MATCH(I$1,競技者csv変換!$1:$1,0),0)="","",VLOOKUP($A47,競技者csv変換!$A:$AK,MATCH(I$1,競技者csv変換!$1:$1,0),0)))</f>
        <v/>
      </c>
      <c r="J47" t="str">
        <f>IF(ISERROR(VLOOKUP($A47,競技者csv変換!$A:$AK,MATCH(J$1,競技者csv変換!$1:$1,0),0)),"",IF(VLOOKUP($A47,競技者csv変換!$A:$AK,MATCH(J$1,競技者csv変換!$1:$1,0),0)="","",VLOOKUP($A47,競技者csv変換!$A:$AK,MATCH(J$1,競技者csv変換!$1:$1,0),0)))</f>
        <v/>
      </c>
      <c r="K47" t="str">
        <f>IF(ISERROR(VLOOKUP($A47,競技者csv変換!$A:$AK,MATCH(K$1,競技者csv変換!$1:$1,0),0)),"",IF(VLOOKUP($A47,競技者csv変換!$A:$AK,MATCH(K$1,競技者csv変換!$1:$1,0),0)="","",VLOOKUP($A47,競技者csv変換!$A:$AK,MATCH(K$1,競技者csv変換!$1:$1,0),0)))</f>
        <v/>
      </c>
      <c r="L47" t="str">
        <f>IF(ISERROR(VLOOKUP($A47,競技者csv変換!$A:$AK,MATCH(L$1,競技者csv変換!$1:$1,0),0)),"",IF(VLOOKUP($A47,競技者csv変換!$A:$AK,MATCH(L$1,競技者csv変換!$1:$1,0),0)="","",VLOOKUP($A47,競技者csv変換!$A:$AK,MATCH(L$1,競技者csv変換!$1:$1,0),0)))</f>
        <v/>
      </c>
      <c r="M47" t="str">
        <f>IF(ISERROR(VLOOKUP($A47,競技者csv変換!$A:$AK,MATCH(M$1,競技者csv変換!$1:$1,0),0)),"",IF(VLOOKUP($A47,競技者csv変換!$A:$AK,MATCH(M$1,競技者csv変換!$1:$1,0),0)="","",VLOOKUP($A47,競技者csv変換!$A:$AK,MATCH(M$1,競技者csv変換!$1:$1,0),0)))</f>
        <v/>
      </c>
      <c r="N47" t="str">
        <f>IF(ISERROR(VLOOKUP($A47,競技者csv変換!$A:$AK,MATCH(N$1,競技者csv変換!$1:$1,0),0)),"",IF(VLOOKUP($A47,競技者csv変換!$A:$AK,MATCH(N$1,競技者csv変換!$1:$1,0),0)="","",VLOOKUP($A47,競技者csv変換!$A:$AK,MATCH(N$1,競技者csv変換!$1:$1,0),0)))</f>
        <v/>
      </c>
      <c r="O47" t="str">
        <f>IF(ISERROR(VLOOKUP($A47,競技者csv変換!$A:$AK,MATCH(O$1,競技者csv変換!$1:$1,0),0)),"",IF(VLOOKUP($A47,競技者csv変換!$A:$AK,MATCH(O$1,競技者csv変換!$1:$1,0),0)="","",VLOOKUP($A47,競技者csv変換!$A:$AK,MATCH(O$1,競技者csv変換!$1:$1,0),0)))</f>
        <v/>
      </c>
      <c r="P47" t="str">
        <f>IF(ISERROR(VLOOKUP($A47,競技者csv変換!$A:$AK,MATCH(P$1,競技者csv変換!$1:$1,0),0)),"",IF(VLOOKUP($A47,競技者csv変換!$A:$AK,MATCH(P$1,競技者csv変換!$1:$1,0),0)="","",VLOOKUP($A47,競技者csv変換!$A:$AK,MATCH(P$1,競技者csv変換!$1:$1,0),0)))</f>
        <v/>
      </c>
      <c r="Q47" t="str">
        <f>IF(ISERROR(VLOOKUP($A47,競技者csv変換!$A:$AK,MATCH(Q$1,競技者csv変換!$1:$1,0),0)),"",IF(VLOOKUP($A47,競技者csv変換!$A:$AK,MATCH(Q$1,競技者csv変換!$1:$1,0),0)="","",VLOOKUP($A47,競技者csv変換!$A:$AK,MATCH(Q$1,競技者csv変換!$1:$1,0),0)))</f>
        <v/>
      </c>
      <c r="R47" t="str">
        <f>IF(ISERROR(VLOOKUP($A47,競技者csv変換!$A:$AK,MATCH(R$1,競技者csv変換!$1:$1,0),0)),"",IF(VLOOKUP($A47,競技者csv変換!$A:$AK,MATCH(R$1,競技者csv変換!$1:$1,0),0)="","",VLOOKUP($A47,競技者csv変換!$A:$AK,MATCH(R$1,競技者csv変換!$1:$1,0),0)))</f>
        <v/>
      </c>
      <c r="S47" t="str">
        <f>IF(ISERROR(VLOOKUP($A47,競技者csv変換!$A:$AK,MATCH(S$1,競技者csv変換!$1:$1,0),0)),"",IF(VLOOKUP($A47,競技者csv変換!$A:$AK,MATCH(S$1,競技者csv変換!$1:$1,0),0)="","",VLOOKUP($A47,競技者csv変換!$A:$AK,MATCH(S$1,競技者csv変換!$1:$1,0),0)))</f>
        <v/>
      </c>
      <c r="T47" t="str">
        <f>IF(ISERROR(VLOOKUP($A47,競技者csv変換!$A:$AK,MATCH(T$1,競技者csv変換!$1:$1,0),0)),"",IF(VLOOKUP($A47,競技者csv変換!$A:$AK,MATCH(T$1,競技者csv変換!$1:$1,0),0)="","",VLOOKUP($A47,競技者csv変換!$A:$AK,MATCH(T$1,競技者csv変換!$1:$1,0),0)))</f>
        <v/>
      </c>
      <c r="U47" t="str">
        <f>IF(ISERROR(VLOOKUP($A47,競技者csv変換!$A:$AK,MATCH(U$1,競技者csv変換!$1:$1,0),0)),"",IF(VLOOKUP($A47,競技者csv変換!$A:$AK,MATCH(U$1,競技者csv変換!$1:$1,0),0)="","",VLOOKUP($A47,競技者csv変換!$A:$AK,MATCH(U$1,競技者csv変換!$1:$1,0),0)))</f>
        <v/>
      </c>
      <c r="V47" t="str">
        <f>IF(ISERROR(VLOOKUP($A47,競技者csv変換!$A:$AK,MATCH(V$1,競技者csv変換!$1:$1,0),0)),"",IF(VLOOKUP($A47,競技者csv変換!$A:$AK,MATCH(V$1,競技者csv変換!$1:$1,0),0)="","",VLOOKUP($A47,競技者csv変換!$A:$AK,MATCH(V$1,競技者csv変換!$1:$1,0),0)))</f>
        <v/>
      </c>
      <c r="W47" t="str">
        <f>IF(ISERROR(VLOOKUP($A47,競技者csv変換!$A:$AK,MATCH(W$1,競技者csv変換!$1:$1,0),0)),"",IF(VLOOKUP($A47,競技者csv変換!$A:$AK,MATCH(W$1,競技者csv変換!$1:$1,0),0)="","",VLOOKUP($A47,競技者csv変換!$A:$AK,MATCH(W$1,競技者csv変換!$1:$1,0),0)))</f>
        <v/>
      </c>
      <c r="X47" t="str">
        <f>IF(ISERROR(VLOOKUP($A47,競技者csv変換!$A:$AK,MATCH(X$1,競技者csv変換!$1:$1,0),0)),"",IF(VLOOKUP($A47,競技者csv変換!$A:$AK,MATCH(X$1,競技者csv変換!$1:$1,0),0)="","",VLOOKUP($A47,競技者csv変換!$A:$AK,MATCH(X$1,競技者csv変換!$1:$1,0),0)))</f>
        <v/>
      </c>
      <c r="Y47" t="str">
        <f>IF(ISERROR(VLOOKUP($A47,競技者csv変換!$A:$AK,MATCH(Y$1,競技者csv変換!$1:$1,0),0)),"",IF(VLOOKUP($A47,競技者csv変換!$A:$AK,MATCH(Y$1,競技者csv変換!$1:$1,0),0)="","",VLOOKUP($A47,競技者csv変換!$A:$AK,MATCH(Y$1,競技者csv変換!$1:$1,0),0)))</f>
        <v/>
      </c>
      <c r="Z47" t="str">
        <f>IF(ISERROR(VLOOKUP($A47,競技者csv変換!$A:$AK,MATCH(Z$1,競技者csv変換!$1:$1,0),0)),"",IF(VLOOKUP($A47,競技者csv変換!$A:$AK,MATCH(Z$1,競技者csv変換!$1:$1,0),0)="","",VLOOKUP($A47,競技者csv変換!$A:$AK,MATCH(Z$1,競技者csv変換!$1:$1,0),0)))</f>
        <v/>
      </c>
      <c r="AA47" t="str">
        <f>IF(ISERROR(VLOOKUP($A47,競技者csv変換!$A:$AK,MATCH(AA$1,競技者csv変換!$1:$1,0),0)),"",IF(VLOOKUP($A47,競技者csv変換!$A:$AK,MATCH(AA$1,競技者csv変換!$1:$1,0),0)="","",VLOOKUP($A47,競技者csv変換!$A:$AK,MATCH(AA$1,競技者csv変換!$1:$1,0),0)))</f>
        <v/>
      </c>
      <c r="AB47" t="str">
        <f>IF(ISERROR(VLOOKUP($A47,競技者csv変換!$A:$AK,MATCH(AB$1,競技者csv変換!$1:$1,0),0)),"",IF(VLOOKUP($A47,競技者csv変換!$A:$AK,MATCH(AB$1,競技者csv変換!$1:$1,0),0)="","",VLOOKUP($A47,競技者csv変換!$A:$AK,MATCH(AB$1,競技者csv変換!$1:$1,0),0)))</f>
        <v/>
      </c>
      <c r="AC47" t="str">
        <f>IF(ISERROR(VLOOKUP($A47,競技者csv変換!$A:$AK,MATCH(AC$1,競技者csv変換!$1:$1,0),0)),"",IF(VLOOKUP($A47,競技者csv変換!$A:$AK,MATCH(AC$1,競技者csv変換!$1:$1,0),0)="","",VLOOKUP($A47,競技者csv変換!$A:$AK,MATCH(AC$1,競技者csv変換!$1:$1,0),0)))</f>
        <v/>
      </c>
      <c r="AD47" t="str">
        <f>IF(ISERROR(VLOOKUP($A47,競技者csv変換!$A:$AK,MATCH(AD$1,競技者csv変換!$1:$1,0),0)),"",IF(VLOOKUP($A47,競技者csv変換!$A:$AK,MATCH(AD$1,競技者csv変換!$1:$1,0),0)="","",VLOOKUP($A47,競技者csv変換!$A:$AK,MATCH(AD$1,競技者csv変換!$1:$1,0),0)))</f>
        <v/>
      </c>
      <c r="AE47" t="str">
        <f>IF(ISERROR(VLOOKUP($A47,競技者csv変換!$A:$AK,MATCH(AE$1,競技者csv変換!$1:$1,0),0)),"",IF(VLOOKUP($A47,競技者csv変換!$A:$AK,MATCH(AE$1,競技者csv変換!$1:$1,0),0)="","",VLOOKUP($A47,競技者csv変換!$A:$AK,MATCH(AE$1,競技者csv変換!$1:$1,0),0)))</f>
        <v/>
      </c>
      <c r="AF47" t="str">
        <f>IF(ISERROR(VLOOKUP($A47,競技者csv変換!$A:$AK,MATCH(AF$1,競技者csv変換!$1:$1,0),0)),"",IF(VLOOKUP($A47,競技者csv変換!$A:$AK,MATCH(AF$1,競技者csv変換!$1:$1,0),0)="","",VLOOKUP($A47,競技者csv変換!$A:$AK,MATCH(AF$1,競技者csv変換!$1:$1,0),0)))</f>
        <v/>
      </c>
      <c r="AG47" t="str">
        <f>IF(ISERROR(VLOOKUP($A47,競技者csv変換!$A:$AK,MATCH(AG$1,競技者csv変換!$1:$1,0),0)),"",IF(VLOOKUP($A47,競技者csv変換!$A:$AK,MATCH(AG$1,競技者csv変換!$1:$1,0),0)="","",VLOOKUP($A47,競技者csv変換!$A:$AK,MATCH(AG$1,競技者csv変換!$1:$1,0),0)))</f>
        <v/>
      </c>
      <c r="AH47" t="str">
        <f>IF(ISERROR(VLOOKUP($A47,競技者csv変換!$A:$AK,MATCH(AH$1,競技者csv変換!$1:$1,0),0)),"",IF(VLOOKUP($A47,競技者csv変換!$A:$AK,MATCH(AH$1,競技者csv変換!$1:$1,0),0)="","",VLOOKUP($A47,競技者csv変換!$A:$AK,MATCH(AH$1,競技者csv変換!$1:$1,0),0)))</f>
        <v/>
      </c>
      <c r="AI47" t="str">
        <f>IF(ISERROR(VLOOKUP($A47,競技者csv変換!$A:$AK,MATCH(AI$1,競技者csv変換!$1:$1,0),0)),"",IF(VLOOKUP($A47,競技者csv変換!$A:$AK,MATCH(AI$1,競技者csv変換!$1:$1,0),0)="","",VLOOKUP($A47,競技者csv変換!$A:$AK,MATCH(AI$1,競技者csv変換!$1:$1,0),0)))</f>
        <v/>
      </c>
      <c r="AJ47" t="str">
        <f>IF(ISERROR(VLOOKUP($A47,競技者csv変換!$A:$AK,MATCH(AJ$1,競技者csv変換!$1:$1,0),0)),"",IF(VLOOKUP($A47,競技者csv変換!$A:$AK,MATCH(AJ$1,競技者csv変換!$1:$1,0),0)="","",VLOOKUP($A47,競技者csv変換!$A:$AK,MATCH(AJ$1,競技者csv変換!$1:$1,0),0)))</f>
        <v/>
      </c>
      <c r="AK47" t="str">
        <f>IF(ISERROR(VLOOKUP($A47,競技者csv変換!$A:$AK,MATCH(AK$1,競技者csv変換!$1:$1,0),0)),"",IF(VLOOKUP($A47,競技者csv変換!$A:$AK,MATCH(AK$1,競技者csv変換!$1:$1,0),0)="","",VLOOKUP($A47,競技者csv変換!$A:$AK,MATCH(AK$1,競技者csv変換!$1:$1,0),0)))</f>
        <v/>
      </c>
    </row>
    <row r="48" spans="1:37" x14ac:dyDescent="0.65">
      <c r="A48" t="str">
        <f t="shared" si="0"/>
        <v/>
      </c>
      <c r="B48" t="str">
        <f>IF(ISERROR(VLOOKUP($A48,競技者csv変換!$A:$AK,MATCH(B$1,競技者csv変換!$1:$1,0),0)),"",IF(VLOOKUP($A48,競技者csv変換!$A:$AK,MATCH(B$1,競技者csv変換!$1:$1,0),0)="","",VLOOKUP($A48,競技者csv変換!$A:$AK,MATCH(B$1,競技者csv変換!$1:$1,0),0)))</f>
        <v/>
      </c>
      <c r="C48" t="str">
        <f>IF(ISERROR(VLOOKUP($A48,競技者csv変換!$A:$AK,MATCH(C$1,競技者csv変換!$1:$1,0),0)),"",IF(VLOOKUP($A48,競技者csv変換!$A:$AK,MATCH(C$1,競技者csv変換!$1:$1,0),0)="","",VLOOKUP($A48,競技者csv変換!$A:$AK,MATCH(C$1,競技者csv変換!$1:$1,0),0)))</f>
        <v/>
      </c>
      <c r="D48" t="str">
        <f>IF(ISERROR(VLOOKUP($A48,競技者csv変換!$A:$AK,MATCH(D$1,競技者csv変換!$1:$1,0),0)),"",IF(VLOOKUP($A48,競技者csv変換!$A:$AK,MATCH(D$1,競技者csv変換!$1:$1,0),0)="","",VLOOKUP($A48,競技者csv変換!$A:$AK,MATCH(D$1,競技者csv変換!$1:$1,0),0)))</f>
        <v/>
      </c>
      <c r="E48" t="str">
        <f>IF(ISERROR(VLOOKUP($A48,競技者csv変換!$A:$AK,MATCH(E$1,競技者csv変換!$1:$1,0),0)),"",IF(VLOOKUP($A48,競技者csv変換!$A:$AK,MATCH(E$1,競技者csv変換!$1:$1,0),0)="","",VLOOKUP($A48,競技者csv変換!$A:$AK,MATCH(E$1,競技者csv変換!$1:$1,0),0)))</f>
        <v/>
      </c>
      <c r="F48" t="str">
        <f>IF(ISERROR(VLOOKUP($A48,競技者csv変換!$A:$AK,MATCH(F$1,競技者csv変換!$1:$1,0),0)),"",IF(VLOOKUP($A48,競技者csv変換!$A:$AK,MATCH(F$1,競技者csv変換!$1:$1,0),0)="","",VLOOKUP($A48,競技者csv変換!$A:$AK,MATCH(F$1,競技者csv変換!$1:$1,0),0)))</f>
        <v/>
      </c>
      <c r="G48" t="str">
        <f>IF(ISERROR(VLOOKUP($A48,競技者csv変換!$A:$AK,MATCH(G$1,競技者csv変換!$1:$1,0),0)),"",IF(VLOOKUP($A48,競技者csv変換!$A:$AK,MATCH(G$1,競技者csv変換!$1:$1,0),0)="","",VLOOKUP($A48,競技者csv変換!$A:$AK,MATCH(G$1,競技者csv変換!$1:$1,0),0)))</f>
        <v/>
      </c>
      <c r="H48" t="str">
        <f>IF(ISERROR(VLOOKUP($A48,競技者csv変換!$A:$AK,MATCH(H$1,競技者csv変換!$1:$1,0),0)),"",IF(VLOOKUP($A48,競技者csv変換!$A:$AK,MATCH(H$1,競技者csv変換!$1:$1,0),0)="","",VLOOKUP($A48,競技者csv変換!$A:$AK,MATCH(H$1,競技者csv変換!$1:$1,0),0)))</f>
        <v/>
      </c>
      <c r="I48" t="str">
        <f>IF(ISERROR(VLOOKUP($A48,競技者csv変換!$A:$AK,MATCH(I$1,競技者csv変換!$1:$1,0),0)),"",IF(VLOOKUP($A48,競技者csv変換!$A:$AK,MATCH(I$1,競技者csv変換!$1:$1,0),0)="","",VLOOKUP($A48,競技者csv変換!$A:$AK,MATCH(I$1,競技者csv変換!$1:$1,0),0)))</f>
        <v/>
      </c>
      <c r="J48" t="str">
        <f>IF(ISERROR(VLOOKUP($A48,競技者csv変換!$A:$AK,MATCH(J$1,競技者csv変換!$1:$1,0),0)),"",IF(VLOOKUP($A48,競技者csv変換!$A:$AK,MATCH(J$1,競技者csv変換!$1:$1,0),0)="","",VLOOKUP($A48,競技者csv変換!$A:$AK,MATCH(J$1,競技者csv変換!$1:$1,0),0)))</f>
        <v/>
      </c>
      <c r="K48" t="str">
        <f>IF(ISERROR(VLOOKUP($A48,競技者csv変換!$A:$AK,MATCH(K$1,競技者csv変換!$1:$1,0),0)),"",IF(VLOOKUP($A48,競技者csv変換!$A:$AK,MATCH(K$1,競技者csv変換!$1:$1,0),0)="","",VLOOKUP($A48,競技者csv変換!$A:$AK,MATCH(K$1,競技者csv変換!$1:$1,0),0)))</f>
        <v/>
      </c>
      <c r="L48" t="str">
        <f>IF(ISERROR(VLOOKUP($A48,競技者csv変換!$A:$AK,MATCH(L$1,競技者csv変換!$1:$1,0),0)),"",IF(VLOOKUP($A48,競技者csv変換!$A:$AK,MATCH(L$1,競技者csv変換!$1:$1,0),0)="","",VLOOKUP($A48,競技者csv変換!$A:$AK,MATCH(L$1,競技者csv変換!$1:$1,0),0)))</f>
        <v/>
      </c>
      <c r="M48" t="str">
        <f>IF(ISERROR(VLOOKUP($A48,競技者csv変換!$A:$AK,MATCH(M$1,競技者csv変換!$1:$1,0),0)),"",IF(VLOOKUP($A48,競技者csv変換!$A:$AK,MATCH(M$1,競技者csv変換!$1:$1,0),0)="","",VLOOKUP($A48,競技者csv変換!$A:$AK,MATCH(M$1,競技者csv変換!$1:$1,0),0)))</f>
        <v/>
      </c>
      <c r="N48" t="str">
        <f>IF(ISERROR(VLOOKUP($A48,競技者csv変換!$A:$AK,MATCH(N$1,競技者csv変換!$1:$1,0),0)),"",IF(VLOOKUP($A48,競技者csv変換!$A:$AK,MATCH(N$1,競技者csv変換!$1:$1,0),0)="","",VLOOKUP($A48,競技者csv変換!$A:$AK,MATCH(N$1,競技者csv変換!$1:$1,0),0)))</f>
        <v/>
      </c>
      <c r="O48" t="str">
        <f>IF(ISERROR(VLOOKUP($A48,競技者csv変換!$A:$AK,MATCH(O$1,競技者csv変換!$1:$1,0),0)),"",IF(VLOOKUP($A48,競技者csv変換!$A:$AK,MATCH(O$1,競技者csv変換!$1:$1,0),0)="","",VLOOKUP($A48,競技者csv変換!$A:$AK,MATCH(O$1,競技者csv変換!$1:$1,0),0)))</f>
        <v/>
      </c>
      <c r="P48" t="str">
        <f>IF(ISERROR(VLOOKUP($A48,競技者csv変換!$A:$AK,MATCH(P$1,競技者csv変換!$1:$1,0),0)),"",IF(VLOOKUP($A48,競技者csv変換!$A:$AK,MATCH(P$1,競技者csv変換!$1:$1,0),0)="","",VLOOKUP($A48,競技者csv変換!$A:$AK,MATCH(P$1,競技者csv変換!$1:$1,0),0)))</f>
        <v/>
      </c>
      <c r="Q48" t="str">
        <f>IF(ISERROR(VLOOKUP($A48,競技者csv変換!$A:$AK,MATCH(Q$1,競技者csv変換!$1:$1,0),0)),"",IF(VLOOKUP($A48,競技者csv変換!$A:$AK,MATCH(Q$1,競技者csv変換!$1:$1,0),0)="","",VLOOKUP($A48,競技者csv変換!$A:$AK,MATCH(Q$1,競技者csv変換!$1:$1,0),0)))</f>
        <v/>
      </c>
      <c r="R48" t="str">
        <f>IF(ISERROR(VLOOKUP($A48,競技者csv変換!$A:$AK,MATCH(R$1,競技者csv変換!$1:$1,0),0)),"",IF(VLOOKUP($A48,競技者csv変換!$A:$AK,MATCH(R$1,競技者csv変換!$1:$1,0),0)="","",VLOOKUP($A48,競技者csv変換!$A:$AK,MATCH(R$1,競技者csv変換!$1:$1,0),0)))</f>
        <v/>
      </c>
      <c r="S48" t="str">
        <f>IF(ISERROR(VLOOKUP($A48,競技者csv変換!$A:$AK,MATCH(S$1,競技者csv変換!$1:$1,0),0)),"",IF(VLOOKUP($A48,競技者csv変換!$A:$AK,MATCH(S$1,競技者csv変換!$1:$1,0),0)="","",VLOOKUP($A48,競技者csv変換!$A:$AK,MATCH(S$1,競技者csv変換!$1:$1,0),0)))</f>
        <v/>
      </c>
      <c r="T48" t="str">
        <f>IF(ISERROR(VLOOKUP($A48,競技者csv変換!$A:$AK,MATCH(T$1,競技者csv変換!$1:$1,0),0)),"",IF(VLOOKUP($A48,競技者csv変換!$A:$AK,MATCH(T$1,競技者csv変換!$1:$1,0),0)="","",VLOOKUP($A48,競技者csv変換!$A:$AK,MATCH(T$1,競技者csv変換!$1:$1,0),0)))</f>
        <v/>
      </c>
      <c r="U48" t="str">
        <f>IF(ISERROR(VLOOKUP($A48,競技者csv変換!$A:$AK,MATCH(U$1,競技者csv変換!$1:$1,0),0)),"",IF(VLOOKUP($A48,競技者csv変換!$A:$AK,MATCH(U$1,競技者csv変換!$1:$1,0),0)="","",VLOOKUP($A48,競技者csv変換!$A:$AK,MATCH(U$1,競技者csv変換!$1:$1,0),0)))</f>
        <v/>
      </c>
      <c r="V48" t="str">
        <f>IF(ISERROR(VLOOKUP($A48,競技者csv変換!$A:$AK,MATCH(V$1,競技者csv変換!$1:$1,0),0)),"",IF(VLOOKUP($A48,競技者csv変換!$A:$AK,MATCH(V$1,競技者csv変換!$1:$1,0),0)="","",VLOOKUP($A48,競技者csv変換!$A:$AK,MATCH(V$1,競技者csv変換!$1:$1,0),0)))</f>
        <v/>
      </c>
      <c r="W48" t="str">
        <f>IF(ISERROR(VLOOKUP($A48,競技者csv変換!$A:$AK,MATCH(W$1,競技者csv変換!$1:$1,0),0)),"",IF(VLOOKUP($A48,競技者csv変換!$A:$AK,MATCH(W$1,競技者csv変換!$1:$1,0),0)="","",VLOOKUP($A48,競技者csv変換!$A:$AK,MATCH(W$1,競技者csv変換!$1:$1,0),0)))</f>
        <v/>
      </c>
      <c r="X48" t="str">
        <f>IF(ISERROR(VLOOKUP($A48,競技者csv変換!$A:$AK,MATCH(X$1,競技者csv変換!$1:$1,0),0)),"",IF(VLOOKUP($A48,競技者csv変換!$A:$AK,MATCH(X$1,競技者csv変換!$1:$1,0),0)="","",VLOOKUP($A48,競技者csv変換!$A:$AK,MATCH(X$1,競技者csv変換!$1:$1,0),0)))</f>
        <v/>
      </c>
      <c r="Y48" t="str">
        <f>IF(ISERROR(VLOOKUP($A48,競技者csv変換!$A:$AK,MATCH(Y$1,競技者csv変換!$1:$1,0),0)),"",IF(VLOOKUP($A48,競技者csv変換!$A:$AK,MATCH(Y$1,競技者csv変換!$1:$1,0),0)="","",VLOOKUP($A48,競技者csv変換!$A:$AK,MATCH(Y$1,競技者csv変換!$1:$1,0),0)))</f>
        <v/>
      </c>
      <c r="Z48" t="str">
        <f>IF(ISERROR(VLOOKUP($A48,競技者csv変換!$A:$AK,MATCH(Z$1,競技者csv変換!$1:$1,0),0)),"",IF(VLOOKUP($A48,競技者csv変換!$A:$AK,MATCH(Z$1,競技者csv変換!$1:$1,0),0)="","",VLOOKUP($A48,競技者csv変換!$A:$AK,MATCH(Z$1,競技者csv変換!$1:$1,0),0)))</f>
        <v/>
      </c>
      <c r="AA48" t="str">
        <f>IF(ISERROR(VLOOKUP($A48,競技者csv変換!$A:$AK,MATCH(AA$1,競技者csv変換!$1:$1,0),0)),"",IF(VLOOKUP($A48,競技者csv変換!$A:$AK,MATCH(AA$1,競技者csv変換!$1:$1,0),0)="","",VLOOKUP($A48,競技者csv変換!$A:$AK,MATCH(AA$1,競技者csv変換!$1:$1,0),0)))</f>
        <v/>
      </c>
      <c r="AB48" t="str">
        <f>IF(ISERROR(VLOOKUP($A48,競技者csv変換!$A:$AK,MATCH(AB$1,競技者csv変換!$1:$1,0),0)),"",IF(VLOOKUP($A48,競技者csv変換!$A:$AK,MATCH(AB$1,競技者csv変換!$1:$1,0),0)="","",VLOOKUP($A48,競技者csv変換!$A:$AK,MATCH(AB$1,競技者csv変換!$1:$1,0),0)))</f>
        <v/>
      </c>
      <c r="AC48" t="str">
        <f>IF(ISERROR(VLOOKUP($A48,競技者csv変換!$A:$AK,MATCH(AC$1,競技者csv変換!$1:$1,0),0)),"",IF(VLOOKUP($A48,競技者csv変換!$A:$AK,MATCH(AC$1,競技者csv変換!$1:$1,0),0)="","",VLOOKUP($A48,競技者csv変換!$A:$AK,MATCH(AC$1,競技者csv変換!$1:$1,0),0)))</f>
        <v/>
      </c>
      <c r="AD48" t="str">
        <f>IF(ISERROR(VLOOKUP($A48,競技者csv変換!$A:$AK,MATCH(AD$1,競技者csv変換!$1:$1,0),0)),"",IF(VLOOKUP($A48,競技者csv変換!$A:$AK,MATCH(AD$1,競技者csv変換!$1:$1,0),0)="","",VLOOKUP($A48,競技者csv変換!$A:$AK,MATCH(AD$1,競技者csv変換!$1:$1,0),0)))</f>
        <v/>
      </c>
      <c r="AE48" t="str">
        <f>IF(ISERROR(VLOOKUP($A48,競技者csv変換!$A:$AK,MATCH(AE$1,競技者csv変換!$1:$1,0),0)),"",IF(VLOOKUP($A48,競技者csv変換!$A:$AK,MATCH(AE$1,競技者csv変換!$1:$1,0),0)="","",VLOOKUP($A48,競技者csv変換!$A:$AK,MATCH(AE$1,競技者csv変換!$1:$1,0),0)))</f>
        <v/>
      </c>
      <c r="AF48" t="str">
        <f>IF(ISERROR(VLOOKUP($A48,競技者csv変換!$A:$AK,MATCH(AF$1,競技者csv変換!$1:$1,0),0)),"",IF(VLOOKUP($A48,競技者csv変換!$A:$AK,MATCH(AF$1,競技者csv変換!$1:$1,0),0)="","",VLOOKUP($A48,競技者csv変換!$A:$AK,MATCH(AF$1,競技者csv変換!$1:$1,0),0)))</f>
        <v/>
      </c>
      <c r="AG48" t="str">
        <f>IF(ISERROR(VLOOKUP($A48,競技者csv変換!$A:$AK,MATCH(AG$1,競技者csv変換!$1:$1,0),0)),"",IF(VLOOKUP($A48,競技者csv変換!$A:$AK,MATCH(AG$1,競技者csv変換!$1:$1,0),0)="","",VLOOKUP($A48,競技者csv変換!$A:$AK,MATCH(AG$1,競技者csv変換!$1:$1,0),0)))</f>
        <v/>
      </c>
      <c r="AH48" t="str">
        <f>IF(ISERROR(VLOOKUP($A48,競技者csv変換!$A:$AK,MATCH(AH$1,競技者csv変換!$1:$1,0),0)),"",IF(VLOOKUP($A48,競技者csv変換!$A:$AK,MATCH(AH$1,競技者csv変換!$1:$1,0),0)="","",VLOOKUP($A48,競技者csv変換!$A:$AK,MATCH(AH$1,競技者csv変換!$1:$1,0),0)))</f>
        <v/>
      </c>
      <c r="AI48" t="str">
        <f>IF(ISERROR(VLOOKUP($A48,競技者csv変換!$A:$AK,MATCH(AI$1,競技者csv変換!$1:$1,0),0)),"",IF(VLOOKUP($A48,競技者csv変換!$A:$AK,MATCH(AI$1,競技者csv変換!$1:$1,0),0)="","",VLOOKUP($A48,競技者csv変換!$A:$AK,MATCH(AI$1,競技者csv変換!$1:$1,0),0)))</f>
        <v/>
      </c>
      <c r="AJ48" t="str">
        <f>IF(ISERROR(VLOOKUP($A48,競技者csv変換!$A:$AK,MATCH(AJ$1,競技者csv変換!$1:$1,0),0)),"",IF(VLOOKUP($A48,競技者csv変換!$A:$AK,MATCH(AJ$1,競技者csv変換!$1:$1,0),0)="","",VLOOKUP($A48,競技者csv変換!$A:$AK,MATCH(AJ$1,競技者csv変換!$1:$1,0),0)))</f>
        <v/>
      </c>
      <c r="AK48" t="str">
        <f>IF(ISERROR(VLOOKUP($A48,競技者csv変換!$A:$AK,MATCH(AK$1,競技者csv変換!$1:$1,0),0)),"",IF(VLOOKUP($A48,競技者csv変換!$A:$AK,MATCH(AK$1,競技者csv変換!$1:$1,0),0)="","",VLOOKUP($A48,競技者csv変換!$A:$AK,MATCH(AK$1,競技者csv変換!$1:$1,0),0)))</f>
        <v/>
      </c>
    </row>
    <row r="49" spans="1:37" x14ac:dyDescent="0.65">
      <c r="A49" t="str">
        <f t="shared" si="0"/>
        <v/>
      </c>
      <c r="B49" t="str">
        <f>IF(ISERROR(VLOOKUP($A49,競技者csv変換!$A:$AK,MATCH(B$1,競技者csv変換!$1:$1,0),0)),"",IF(VLOOKUP($A49,競技者csv変換!$A:$AK,MATCH(B$1,競技者csv変換!$1:$1,0),0)="","",VLOOKUP($A49,競技者csv変換!$A:$AK,MATCH(B$1,競技者csv変換!$1:$1,0),0)))</f>
        <v/>
      </c>
      <c r="C49" t="str">
        <f>IF(ISERROR(VLOOKUP($A49,競技者csv変換!$A:$AK,MATCH(C$1,競技者csv変換!$1:$1,0),0)),"",IF(VLOOKUP($A49,競技者csv変換!$A:$AK,MATCH(C$1,競技者csv変換!$1:$1,0),0)="","",VLOOKUP($A49,競技者csv変換!$A:$AK,MATCH(C$1,競技者csv変換!$1:$1,0),0)))</f>
        <v/>
      </c>
      <c r="D49" t="str">
        <f>IF(ISERROR(VLOOKUP($A49,競技者csv変換!$A:$AK,MATCH(D$1,競技者csv変換!$1:$1,0),0)),"",IF(VLOOKUP($A49,競技者csv変換!$A:$AK,MATCH(D$1,競技者csv変換!$1:$1,0),0)="","",VLOOKUP($A49,競技者csv変換!$A:$AK,MATCH(D$1,競技者csv変換!$1:$1,0),0)))</f>
        <v/>
      </c>
      <c r="E49" t="str">
        <f>IF(ISERROR(VLOOKUP($A49,競技者csv変換!$A:$AK,MATCH(E$1,競技者csv変換!$1:$1,0),0)),"",IF(VLOOKUP($A49,競技者csv変換!$A:$AK,MATCH(E$1,競技者csv変換!$1:$1,0),0)="","",VLOOKUP($A49,競技者csv変換!$A:$AK,MATCH(E$1,競技者csv変換!$1:$1,0),0)))</f>
        <v/>
      </c>
      <c r="F49" t="str">
        <f>IF(ISERROR(VLOOKUP($A49,競技者csv変換!$A:$AK,MATCH(F$1,競技者csv変換!$1:$1,0),0)),"",IF(VLOOKUP($A49,競技者csv変換!$A:$AK,MATCH(F$1,競技者csv変換!$1:$1,0),0)="","",VLOOKUP($A49,競技者csv変換!$A:$AK,MATCH(F$1,競技者csv変換!$1:$1,0),0)))</f>
        <v/>
      </c>
      <c r="G49" t="str">
        <f>IF(ISERROR(VLOOKUP($A49,競技者csv変換!$A:$AK,MATCH(G$1,競技者csv変換!$1:$1,0),0)),"",IF(VLOOKUP($A49,競技者csv変換!$A:$AK,MATCH(G$1,競技者csv変換!$1:$1,0),0)="","",VLOOKUP($A49,競技者csv変換!$A:$AK,MATCH(G$1,競技者csv変換!$1:$1,0),0)))</f>
        <v/>
      </c>
      <c r="H49" t="str">
        <f>IF(ISERROR(VLOOKUP($A49,競技者csv変換!$A:$AK,MATCH(H$1,競技者csv変換!$1:$1,0),0)),"",IF(VLOOKUP($A49,競技者csv変換!$A:$AK,MATCH(H$1,競技者csv変換!$1:$1,0),0)="","",VLOOKUP($A49,競技者csv変換!$A:$AK,MATCH(H$1,競技者csv変換!$1:$1,0),0)))</f>
        <v/>
      </c>
      <c r="I49" t="str">
        <f>IF(ISERROR(VLOOKUP($A49,競技者csv変換!$A:$AK,MATCH(I$1,競技者csv変換!$1:$1,0),0)),"",IF(VLOOKUP($A49,競技者csv変換!$A:$AK,MATCH(I$1,競技者csv変換!$1:$1,0),0)="","",VLOOKUP($A49,競技者csv変換!$A:$AK,MATCH(I$1,競技者csv変換!$1:$1,0),0)))</f>
        <v/>
      </c>
      <c r="J49" t="str">
        <f>IF(ISERROR(VLOOKUP($A49,競技者csv変換!$A:$AK,MATCH(J$1,競技者csv変換!$1:$1,0),0)),"",IF(VLOOKUP($A49,競技者csv変換!$A:$AK,MATCH(J$1,競技者csv変換!$1:$1,0),0)="","",VLOOKUP($A49,競技者csv変換!$A:$AK,MATCH(J$1,競技者csv変換!$1:$1,0),0)))</f>
        <v/>
      </c>
      <c r="K49" t="str">
        <f>IF(ISERROR(VLOOKUP($A49,競技者csv変換!$A:$AK,MATCH(K$1,競技者csv変換!$1:$1,0),0)),"",IF(VLOOKUP($A49,競技者csv変換!$A:$AK,MATCH(K$1,競技者csv変換!$1:$1,0),0)="","",VLOOKUP($A49,競技者csv変換!$A:$AK,MATCH(K$1,競技者csv変換!$1:$1,0),0)))</f>
        <v/>
      </c>
      <c r="L49" t="str">
        <f>IF(ISERROR(VLOOKUP($A49,競技者csv変換!$A:$AK,MATCH(L$1,競技者csv変換!$1:$1,0),0)),"",IF(VLOOKUP($A49,競技者csv変換!$A:$AK,MATCH(L$1,競技者csv変換!$1:$1,0),0)="","",VLOOKUP($A49,競技者csv変換!$A:$AK,MATCH(L$1,競技者csv変換!$1:$1,0),0)))</f>
        <v/>
      </c>
      <c r="M49" t="str">
        <f>IF(ISERROR(VLOOKUP($A49,競技者csv変換!$A:$AK,MATCH(M$1,競技者csv変換!$1:$1,0),0)),"",IF(VLOOKUP($A49,競技者csv変換!$A:$AK,MATCH(M$1,競技者csv変換!$1:$1,0),0)="","",VLOOKUP($A49,競技者csv変換!$A:$AK,MATCH(M$1,競技者csv変換!$1:$1,0),0)))</f>
        <v/>
      </c>
      <c r="N49" t="str">
        <f>IF(ISERROR(VLOOKUP($A49,競技者csv変換!$A:$AK,MATCH(N$1,競技者csv変換!$1:$1,0),0)),"",IF(VLOOKUP($A49,競技者csv変換!$A:$AK,MATCH(N$1,競技者csv変換!$1:$1,0),0)="","",VLOOKUP($A49,競技者csv変換!$A:$AK,MATCH(N$1,競技者csv変換!$1:$1,0),0)))</f>
        <v/>
      </c>
      <c r="O49" t="str">
        <f>IF(ISERROR(VLOOKUP($A49,競技者csv変換!$A:$AK,MATCH(O$1,競技者csv変換!$1:$1,0),0)),"",IF(VLOOKUP($A49,競技者csv変換!$A:$AK,MATCH(O$1,競技者csv変換!$1:$1,0),0)="","",VLOOKUP($A49,競技者csv変換!$A:$AK,MATCH(O$1,競技者csv変換!$1:$1,0),0)))</f>
        <v/>
      </c>
      <c r="P49" t="str">
        <f>IF(ISERROR(VLOOKUP($A49,競技者csv変換!$A:$AK,MATCH(P$1,競技者csv変換!$1:$1,0),0)),"",IF(VLOOKUP($A49,競技者csv変換!$A:$AK,MATCH(P$1,競技者csv変換!$1:$1,0),0)="","",VLOOKUP($A49,競技者csv変換!$A:$AK,MATCH(P$1,競技者csv変換!$1:$1,0),0)))</f>
        <v/>
      </c>
      <c r="Q49" t="str">
        <f>IF(ISERROR(VLOOKUP($A49,競技者csv変換!$A:$AK,MATCH(Q$1,競技者csv変換!$1:$1,0),0)),"",IF(VLOOKUP($A49,競技者csv変換!$A:$AK,MATCH(Q$1,競技者csv変換!$1:$1,0),0)="","",VLOOKUP($A49,競技者csv変換!$A:$AK,MATCH(Q$1,競技者csv変換!$1:$1,0),0)))</f>
        <v/>
      </c>
      <c r="R49" t="str">
        <f>IF(ISERROR(VLOOKUP($A49,競技者csv変換!$A:$AK,MATCH(R$1,競技者csv変換!$1:$1,0),0)),"",IF(VLOOKUP($A49,競技者csv変換!$A:$AK,MATCH(R$1,競技者csv変換!$1:$1,0),0)="","",VLOOKUP($A49,競技者csv変換!$A:$AK,MATCH(R$1,競技者csv変換!$1:$1,0),0)))</f>
        <v/>
      </c>
      <c r="S49" t="str">
        <f>IF(ISERROR(VLOOKUP($A49,競技者csv変換!$A:$AK,MATCH(S$1,競技者csv変換!$1:$1,0),0)),"",IF(VLOOKUP($A49,競技者csv変換!$A:$AK,MATCH(S$1,競技者csv変換!$1:$1,0),0)="","",VLOOKUP($A49,競技者csv変換!$A:$AK,MATCH(S$1,競技者csv変換!$1:$1,0),0)))</f>
        <v/>
      </c>
      <c r="T49" t="str">
        <f>IF(ISERROR(VLOOKUP($A49,競技者csv変換!$A:$AK,MATCH(T$1,競技者csv変換!$1:$1,0),0)),"",IF(VLOOKUP($A49,競技者csv変換!$A:$AK,MATCH(T$1,競技者csv変換!$1:$1,0),0)="","",VLOOKUP($A49,競技者csv変換!$A:$AK,MATCH(T$1,競技者csv変換!$1:$1,0),0)))</f>
        <v/>
      </c>
      <c r="U49" t="str">
        <f>IF(ISERROR(VLOOKUP($A49,競技者csv変換!$A:$AK,MATCH(U$1,競技者csv変換!$1:$1,0),0)),"",IF(VLOOKUP($A49,競技者csv変換!$A:$AK,MATCH(U$1,競技者csv変換!$1:$1,0),0)="","",VLOOKUP($A49,競技者csv変換!$A:$AK,MATCH(U$1,競技者csv変換!$1:$1,0),0)))</f>
        <v/>
      </c>
      <c r="V49" t="str">
        <f>IF(ISERROR(VLOOKUP($A49,競技者csv変換!$A:$AK,MATCH(V$1,競技者csv変換!$1:$1,0),0)),"",IF(VLOOKUP($A49,競技者csv変換!$A:$AK,MATCH(V$1,競技者csv変換!$1:$1,0),0)="","",VLOOKUP($A49,競技者csv変換!$A:$AK,MATCH(V$1,競技者csv変換!$1:$1,0),0)))</f>
        <v/>
      </c>
      <c r="W49" t="str">
        <f>IF(ISERROR(VLOOKUP($A49,競技者csv変換!$A:$AK,MATCH(W$1,競技者csv変換!$1:$1,0),0)),"",IF(VLOOKUP($A49,競技者csv変換!$A:$AK,MATCH(W$1,競技者csv変換!$1:$1,0),0)="","",VLOOKUP($A49,競技者csv変換!$A:$AK,MATCH(W$1,競技者csv変換!$1:$1,0),0)))</f>
        <v/>
      </c>
      <c r="X49" t="str">
        <f>IF(ISERROR(VLOOKUP($A49,競技者csv変換!$A:$AK,MATCH(X$1,競技者csv変換!$1:$1,0),0)),"",IF(VLOOKUP($A49,競技者csv変換!$A:$AK,MATCH(X$1,競技者csv変換!$1:$1,0),0)="","",VLOOKUP($A49,競技者csv変換!$A:$AK,MATCH(X$1,競技者csv変換!$1:$1,0),0)))</f>
        <v/>
      </c>
      <c r="Y49" t="str">
        <f>IF(ISERROR(VLOOKUP($A49,競技者csv変換!$A:$AK,MATCH(Y$1,競技者csv変換!$1:$1,0),0)),"",IF(VLOOKUP($A49,競技者csv変換!$A:$AK,MATCH(Y$1,競技者csv変換!$1:$1,0),0)="","",VLOOKUP($A49,競技者csv変換!$A:$AK,MATCH(Y$1,競技者csv変換!$1:$1,0),0)))</f>
        <v/>
      </c>
      <c r="Z49" t="str">
        <f>IF(ISERROR(VLOOKUP($A49,競技者csv変換!$A:$AK,MATCH(Z$1,競技者csv変換!$1:$1,0),0)),"",IF(VLOOKUP($A49,競技者csv変換!$A:$AK,MATCH(Z$1,競技者csv変換!$1:$1,0),0)="","",VLOOKUP($A49,競技者csv変換!$A:$AK,MATCH(Z$1,競技者csv変換!$1:$1,0),0)))</f>
        <v/>
      </c>
      <c r="AA49" t="str">
        <f>IF(ISERROR(VLOOKUP($A49,競技者csv変換!$A:$AK,MATCH(AA$1,競技者csv変換!$1:$1,0),0)),"",IF(VLOOKUP($A49,競技者csv変換!$A:$AK,MATCH(AA$1,競技者csv変換!$1:$1,0),0)="","",VLOOKUP($A49,競技者csv変換!$A:$AK,MATCH(AA$1,競技者csv変換!$1:$1,0),0)))</f>
        <v/>
      </c>
      <c r="AB49" t="str">
        <f>IF(ISERROR(VLOOKUP($A49,競技者csv変換!$A:$AK,MATCH(AB$1,競技者csv変換!$1:$1,0),0)),"",IF(VLOOKUP($A49,競技者csv変換!$A:$AK,MATCH(AB$1,競技者csv変換!$1:$1,0),0)="","",VLOOKUP($A49,競技者csv変換!$A:$AK,MATCH(AB$1,競技者csv変換!$1:$1,0),0)))</f>
        <v/>
      </c>
      <c r="AC49" t="str">
        <f>IF(ISERROR(VLOOKUP($A49,競技者csv変換!$A:$AK,MATCH(AC$1,競技者csv変換!$1:$1,0),0)),"",IF(VLOOKUP($A49,競技者csv変換!$A:$AK,MATCH(AC$1,競技者csv変換!$1:$1,0),0)="","",VLOOKUP($A49,競技者csv変換!$A:$AK,MATCH(AC$1,競技者csv変換!$1:$1,0),0)))</f>
        <v/>
      </c>
      <c r="AD49" t="str">
        <f>IF(ISERROR(VLOOKUP($A49,競技者csv変換!$A:$AK,MATCH(AD$1,競技者csv変換!$1:$1,0),0)),"",IF(VLOOKUP($A49,競技者csv変換!$A:$AK,MATCH(AD$1,競技者csv変換!$1:$1,0),0)="","",VLOOKUP($A49,競技者csv変換!$A:$AK,MATCH(AD$1,競技者csv変換!$1:$1,0),0)))</f>
        <v/>
      </c>
      <c r="AE49" t="str">
        <f>IF(ISERROR(VLOOKUP($A49,競技者csv変換!$A:$AK,MATCH(AE$1,競技者csv変換!$1:$1,0),0)),"",IF(VLOOKUP($A49,競技者csv変換!$A:$AK,MATCH(AE$1,競技者csv変換!$1:$1,0),0)="","",VLOOKUP($A49,競技者csv変換!$A:$AK,MATCH(AE$1,競技者csv変換!$1:$1,0),0)))</f>
        <v/>
      </c>
      <c r="AF49" t="str">
        <f>IF(ISERROR(VLOOKUP($A49,競技者csv変換!$A:$AK,MATCH(AF$1,競技者csv変換!$1:$1,0),0)),"",IF(VLOOKUP($A49,競技者csv変換!$A:$AK,MATCH(AF$1,競技者csv変換!$1:$1,0),0)="","",VLOOKUP($A49,競技者csv変換!$A:$AK,MATCH(AF$1,競技者csv変換!$1:$1,0),0)))</f>
        <v/>
      </c>
      <c r="AG49" t="str">
        <f>IF(ISERROR(VLOOKUP($A49,競技者csv変換!$A:$AK,MATCH(AG$1,競技者csv変換!$1:$1,0),0)),"",IF(VLOOKUP($A49,競技者csv変換!$A:$AK,MATCH(AG$1,競技者csv変換!$1:$1,0),0)="","",VLOOKUP($A49,競技者csv変換!$A:$AK,MATCH(AG$1,競技者csv変換!$1:$1,0),0)))</f>
        <v/>
      </c>
      <c r="AH49" t="str">
        <f>IF(ISERROR(VLOOKUP($A49,競技者csv変換!$A:$AK,MATCH(AH$1,競技者csv変換!$1:$1,0),0)),"",IF(VLOOKUP($A49,競技者csv変換!$A:$AK,MATCH(AH$1,競技者csv変換!$1:$1,0),0)="","",VLOOKUP($A49,競技者csv変換!$A:$AK,MATCH(AH$1,競技者csv変換!$1:$1,0),0)))</f>
        <v/>
      </c>
      <c r="AI49" t="str">
        <f>IF(ISERROR(VLOOKUP($A49,競技者csv変換!$A:$AK,MATCH(AI$1,競技者csv変換!$1:$1,0),0)),"",IF(VLOOKUP($A49,競技者csv変換!$A:$AK,MATCH(AI$1,競技者csv変換!$1:$1,0),0)="","",VLOOKUP($A49,競技者csv変換!$A:$AK,MATCH(AI$1,競技者csv変換!$1:$1,0),0)))</f>
        <v/>
      </c>
      <c r="AJ49" t="str">
        <f>IF(ISERROR(VLOOKUP($A49,競技者csv変換!$A:$AK,MATCH(AJ$1,競技者csv変換!$1:$1,0),0)),"",IF(VLOOKUP($A49,競技者csv変換!$A:$AK,MATCH(AJ$1,競技者csv変換!$1:$1,0),0)="","",VLOOKUP($A49,競技者csv変換!$A:$AK,MATCH(AJ$1,競技者csv変換!$1:$1,0),0)))</f>
        <v/>
      </c>
      <c r="AK49" t="str">
        <f>IF(ISERROR(VLOOKUP($A49,競技者csv変換!$A:$AK,MATCH(AK$1,競技者csv変換!$1:$1,0),0)),"",IF(VLOOKUP($A49,競技者csv変換!$A:$AK,MATCH(AK$1,競技者csv変換!$1:$1,0),0)="","",VLOOKUP($A49,競技者csv変換!$A:$AK,MATCH(AK$1,競技者csv変換!$1:$1,0),0)))</f>
        <v/>
      </c>
    </row>
    <row r="50" spans="1:37" x14ac:dyDescent="0.65">
      <c r="A50" t="str">
        <f t="shared" si="0"/>
        <v/>
      </c>
      <c r="B50" t="str">
        <f>IF(ISERROR(VLOOKUP($A50,競技者csv変換!$A:$AK,MATCH(B$1,競技者csv変換!$1:$1,0),0)),"",IF(VLOOKUP($A50,競技者csv変換!$A:$AK,MATCH(B$1,競技者csv変換!$1:$1,0),0)="","",VLOOKUP($A50,競技者csv変換!$A:$AK,MATCH(B$1,競技者csv変換!$1:$1,0),0)))</f>
        <v/>
      </c>
      <c r="C50" t="str">
        <f>IF(ISERROR(VLOOKUP($A50,競技者csv変換!$A:$AK,MATCH(C$1,競技者csv変換!$1:$1,0),0)),"",IF(VLOOKUP($A50,競技者csv変換!$A:$AK,MATCH(C$1,競技者csv変換!$1:$1,0),0)="","",VLOOKUP($A50,競技者csv変換!$A:$AK,MATCH(C$1,競技者csv変換!$1:$1,0),0)))</f>
        <v/>
      </c>
      <c r="D50" t="str">
        <f>IF(ISERROR(VLOOKUP($A50,競技者csv変換!$A:$AK,MATCH(D$1,競技者csv変換!$1:$1,0),0)),"",IF(VLOOKUP($A50,競技者csv変換!$A:$AK,MATCH(D$1,競技者csv変換!$1:$1,0),0)="","",VLOOKUP($A50,競技者csv変換!$A:$AK,MATCH(D$1,競技者csv変換!$1:$1,0),0)))</f>
        <v/>
      </c>
      <c r="E50" t="str">
        <f>IF(ISERROR(VLOOKUP($A50,競技者csv変換!$A:$AK,MATCH(E$1,競技者csv変換!$1:$1,0),0)),"",IF(VLOOKUP($A50,競技者csv変換!$A:$AK,MATCH(E$1,競技者csv変換!$1:$1,0),0)="","",VLOOKUP($A50,競技者csv変換!$A:$AK,MATCH(E$1,競技者csv変換!$1:$1,0),0)))</f>
        <v/>
      </c>
      <c r="F50" t="str">
        <f>IF(ISERROR(VLOOKUP($A50,競技者csv変換!$A:$AK,MATCH(F$1,競技者csv変換!$1:$1,0),0)),"",IF(VLOOKUP($A50,競技者csv変換!$A:$AK,MATCH(F$1,競技者csv変換!$1:$1,0),0)="","",VLOOKUP($A50,競技者csv変換!$A:$AK,MATCH(F$1,競技者csv変換!$1:$1,0),0)))</f>
        <v/>
      </c>
      <c r="G50" t="str">
        <f>IF(ISERROR(VLOOKUP($A50,競技者csv変換!$A:$AK,MATCH(G$1,競技者csv変換!$1:$1,0),0)),"",IF(VLOOKUP($A50,競技者csv変換!$A:$AK,MATCH(G$1,競技者csv変換!$1:$1,0),0)="","",VLOOKUP($A50,競技者csv変換!$A:$AK,MATCH(G$1,競技者csv変換!$1:$1,0),0)))</f>
        <v/>
      </c>
      <c r="H50" t="str">
        <f>IF(ISERROR(VLOOKUP($A50,競技者csv変換!$A:$AK,MATCH(H$1,競技者csv変換!$1:$1,0),0)),"",IF(VLOOKUP($A50,競技者csv変換!$A:$AK,MATCH(H$1,競技者csv変換!$1:$1,0),0)="","",VLOOKUP($A50,競技者csv変換!$A:$AK,MATCH(H$1,競技者csv変換!$1:$1,0),0)))</f>
        <v/>
      </c>
      <c r="I50" t="str">
        <f>IF(ISERROR(VLOOKUP($A50,競技者csv変換!$A:$AK,MATCH(I$1,競技者csv変換!$1:$1,0),0)),"",IF(VLOOKUP($A50,競技者csv変換!$A:$AK,MATCH(I$1,競技者csv変換!$1:$1,0),0)="","",VLOOKUP($A50,競技者csv変換!$A:$AK,MATCH(I$1,競技者csv変換!$1:$1,0),0)))</f>
        <v/>
      </c>
      <c r="J50" t="str">
        <f>IF(ISERROR(VLOOKUP($A50,競技者csv変換!$A:$AK,MATCH(J$1,競技者csv変換!$1:$1,0),0)),"",IF(VLOOKUP($A50,競技者csv変換!$A:$AK,MATCH(J$1,競技者csv変換!$1:$1,0),0)="","",VLOOKUP($A50,競技者csv変換!$A:$AK,MATCH(J$1,競技者csv変換!$1:$1,0),0)))</f>
        <v/>
      </c>
      <c r="K50" t="str">
        <f>IF(ISERROR(VLOOKUP($A50,競技者csv変換!$A:$AK,MATCH(K$1,競技者csv変換!$1:$1,0),0)),"",IF(VLOOKUP($A50,競技者csv変換!$A:$AK,MATCH(K$1,競技者csv変換!$1:$1,0),0)="","",VLOOKUP($A50,競技者csv変換!$A:$AK,MATCH(K$1,競技者csv変換!$1:$1,0),0)))</f>
        <v/>
      </c>
      <c r="L50" t="str">
        <f>IF(ISERROR(VLOOKUP($A50,競技者csv変換!$A:$AK,MATCH(L$1,競技者csv変換!$1:$1,0),0)),"",IF(VLOOKUP($A50,競技者csv変換!$A:$AK,MATCH(L$1,競技者csv変換!$1:$1,0),0)="","",VLOOKUP($A50,競技者csv変換!$A:$AK,MATCH(L$1,競技者csv変換!$1:$1,0),0)))</f>
        <v/>
      </c>
      <c r="M50" t="str">
        <f>IF(ISERROR(VLOOKUP($A50,競技者csv変換!$A:$AK,MATCH(M$1,競技者csv変換!$1:$1,0),0)),"",IF(VLOOKUP($A50,競技者csv変換!$A:$AK,MATCH(M$1,競技者csv変換!$1:$1,0),0)="","",VLOOKUP($A50,競技者csv変換!$A:$AK,MATCH(M$1,競技者csv変換!$1:$1,0),0)))</f>
        <v/>
      </c>
      <c r="N50" t="str">
        <f>IF(ISERROR(VLOOKUP($A50,競技者csv変換!$A:$AK,MATCH(N$1,競技者csv変換!$1:$1,0),0)),"",IF(VLOOKUP($A50,競技者csv変換!$A:$AK,MATCH(N$1,競技者csv変換!$1:$1,0),0)="","",VLOOKUP($A50,競技者csv変換!$A:$AK,MATCH(N$1,競技者csv変換!$1:$1,0),0)))</f>
        <v/>
      </c>
      <c r="O50" t="str">
        <f>IF(ISERROR(VLOOKUP($A50,競技者csv変換!$A:$AK,MATCH(O$1,競技者csv変換!$1:$1,0),0)),"",IF(VLOOKUP($A50,競技者csv変換!$A:$AK,MATCH(O$1,競技者csv変換!$1:$1,0),0)="","",VLOOKUP($A50,競技者csv変換!$A:$AK,MATCH(O$1,競技者csv変換!$1:$1,0),0)))</f>
        <v/>
      </c>
      <c r="P50" t="str">
        <f>IF(ISERROR(VLOOKUP($A50,競技者csv変換!$A:$AK,MATCH(P$1,競技者csv変換!$1:$1,0),0)),"",IF(VLOOKUP($A50,競技者csv変換!$A:$AK,MATCH(P$1,競技者csv変換!$1:$1,0),0)="","",VLOOKUP($A50,競技者csv変換!$A:$AK,MATCH(P$1,競技者csv変換!$1:$1,0),0)))</f>
        <v/>
      </c>
      <c r="Q50" t="str">
        <f>IF(ISERROR(VLOOKUP($A50,競技者csv変換!$A:$AK,MATCH(Q$1,競技者csv変換!$1:$1,0),0)),"",IF(VLOOKUP($A50,競技者csv変換!$A:$AK,MATCH(Q$1,競技者csv変換!$1:$1,0),0)="","",VLOOKUP($A50,競技者csv変換!$A:$AK,MATCH(Q$1,競技者csv変換!$1:$1,0),0)))</f>
        <v/>
      </c>
      <c r="R50" t="str">
        <f>IF(ISERROR(VLOOKUP($A50,競技者csv変換!$A:$AK,MATCH(R$1,競技者csv変換!$1:$1,0),0)),"",IF(VLOOKUP($A50,競技者csv変換!$A:$AK,MATCH(R$1,競技者csv変換!$1:$1,0),0)="","",VLOOKUP($A50,競技者csv変換!$A:$AK,MATCH(R$1,競技者csv変換!$1:$1,0),0)))</f>
        <v/>
      </c>
      <c r="S50" t="str">
        <f>IF(ISERROR(VLOOKUP($A50,競技者csv変換!$A:$AK,MATCH(S$1,競技者csv変換!$1:$1,0),0)),"",IF(VLOOKUP($A50,競技者csv変換!$A:$AK,MATCH(S$1,競技者csv変換!$1:$1,0),0)="","",VLOOKUP($A50,競技者csv変換!$A:$AK,MATCH(S$1,競技者csv変換!$1:$1,0),0)))</f>
        <v/>
      </c>
      <c r="T50" t="str">
        <f>IF(ISERROR(VLOOKUP($A50,競技者csv変換!$A:$AK,MATCH(T$1,競技者csv変換!$1:$1,0),0)),"",IF(VLOOKUP($A50,競技者csv変換!$A:$AK,MATCH(T$1,競技者csv変換!$1:$1,0),0)="","",VLOOKUP($A50,競技者csv変換!$A:$AK,MATCH(T$1,競技者csv変換!$1:$1,0),0)))</f>
        <v/>
      </c>
      <c r="U50" t="str">
        <f>IF(ISERROR(VLOOKUP($A50,競技者csv変換!$A:$AK,MATCH(U$1,競技者csv変換!$1:$1,0),0)),"",IF(VLOOKUP($A50,競技者csv変換!$A:$AK,MATCH(U$1,競技者csv変換!$1:$1,0),0)="","",VLOOKUP($A50,競技者csv変換!$A:$AK,MATCH(U$1,競技者csv変換!$1:$1,0),0)))</f>
        <v/>
      </c>
      <c r="V50" t="str">
        <f>IF(ISERROR(VLOOKUP($A50,競技者csv変換!$A:$AK,MATCH(V$1,競技者csv変換!$1:$1,0),0)),"",IF(VLOOKUP($A50,競技者csv変換!$A:$AK,MATCH(V$1,競技者csv変換!$1:$1,0),0)="","",VLOOKUP($A50,競技者csv変換!$A:$AK,MATCH(V$1,競技者csv変換!$1:$1,0),0)))</f>
        <v/>
      </c>
      <c r="W50" t="str">
        <f>IF(ISERROR(VLOOKUP($A50,競技者csv変換!$A:$AK,MATCH(W$1,競技者csv変換!$1:$1,0),0)),"",IF(VLOOKUP($A50,競技者csv変換!$A:$AK,MATCH(W$1,競技者csv変換!$1:$1,0),0)="","",VLOOKUP($A50,競技者csv変換!$A:$AK,MATCH(W$1,競技者csv変換!$1:$1,0),0)))</f>
        <v/>
      </c>
      <c r="X50" t="str">
        <f>IF(ISERROR(VLOOKUP($A50,競技者csv変換!$A:$AK,MATCH(X$1,競技者csv変換!$1:$1,0),0)),"",IF(VLOOKUP($A50,競技者csv変換!$A:$AK,MATCH(X$1,競技者csv変換!$1:$1,0),0)="","",VLOOKUP($A50,競技者csv変換!$A:$AK,MATCH(X$1,競技者csv変換!$1:$1,0),0)))</f>
        <v/>
      </c>
      <c r="Y50" t="str">
        <f>IF(ISERROR(VLOOKUP($A50,競技者csv変換!$A:$AK,MATCH(Y$1,競技者csv変換!$1:$1,0),0)),"",IF(VLOOKUP($A50,競技者csv変換!$A:$AK,MATCH(Y$1,競技者csv変換!$1:$1,0),0)="","",VLOOKUP($A50,競技者csv変換!$A:$AK,MATCH(Y$1,競技者csv変換!$1:$1,0),0)))</f>
        <v/>
      </c>
      <c r="Z50" t="str">
        <f>IF(ISERROR(VLOOKUP($A50,競技者csv変換!$A:$AK,MATCH(Z$1,競技者csv変換!$1:$1,0),0)),"",IF(VLOOKUP($A50,競技者csv変換!$A:$AK,MATCH(Z$1,競技者csv変換!$1:$1,0),0)="","",VLOOKUP($A50,競技者csv変換!$A:$AK,MATCH(Z$1,競技者csv変換!$1:$1,0),0)))</f>
        <v/>
      </c>
      <c r="AA50" t="str">
        <f>IF(ISERROR(VLOOKUP($A50,競技者csv変換!$A:$AK,MATCH(AA$1,競技者csv変換!$1:$1,0),0)),"",IF(VLOOKUP($A50,競技者csv変換!$A:$AK,MATCH(AA$1,競技者csv変換!$1:$1,0),0)="","",VLOOKUP($A50,競技者csv変換!$A:$AK,MATCH(AA$1,競技者csv変換!$1:$1,0),0)))</f>
        <v/>
      </c>
      <c r="AB50" t="str">
        <f>IF(ISERROR(VLOOKUP($A50,競技者csv変換!$A:$AK,MATCH(AB$1,競技者csv変換!$1:$1,0),0)),"",IF(VLOOKUP($A50,競技者csv変換!$A:$AK,MATCH(AB$1,競技者csv変換!$1:$1,0),0)="","",VLOOKUP($A50,競技者csv変換!$A:$AK,MATCH(AB$1,競技者csv変換!$1:$1,0),0)))</f>
        <v/>
      </c>
      <c r="AC50" t="str">
        <f>IF(ISERROR(VLOOKUP($A50,競技者csv変換!$A:$AK,MATCH(AC$1,競技者csv変換!$1:$1,0),0)),"",IF(VLOOKUP($A50,競技者csv変換!$A:$AK,MATCH(AC$1,競技者csv変換!$1:$1,0),0)="","",VLOOKUP($A50,競技者csv変換!$A:$AK,MATCH(AC$1,競技者csv変換!$1:$1,0),0)))</f>
        <v/>
      </c>
      <c r="AD50" t="str">
        <f>IF(ISERROR(VLOOKUP($A50,競技者csv変換!$A:$AK,MATCH(AD$1,競技者csv変換!$1:$1,0),0)),"",IF(VLOOKUP($A50,競技者csv変換!$A:$AK,MATCH(AD$1,競技者csv変換!$1:$1,0),0)="","",VLOOKUP($A50,競技者csv変換!$A:$AK,MATCH(AD$1,競技者csv変換!$1:$1,0),0)))</f>
        <v/>
      </c>
      <c r="AE50" t="str">
        <f>IF(ISERROR(VLOOKUP($A50,競技者csv変換!$A:$AK,MATCH(AE$1,競技者csv変換!$1:$1,0),0)),"",IF(VLOOKUP($A50,競技者csv変換!$A:$AK,MATCH(AE$1,競技者csv変換!$1:$1,0),0)="","",VLOOKUP($A50,競技者csv変換!$A:$AK,MATCH(AE$1,競技者csv変換!$1:$1,0),0)))</f>
        <v/>
      </c>
      <c r="AF50" t="str">
        <f>IF(ISERROR(VLOOKUP($A50,競技者csv変換!$A:$AK,MATCH(AF$1,競技者csv変換!$1:$1,0),0)),"",IF(VLOOKUP($A50,競技者csv変換!$A:$AK,MATCH(AF$1,競技者csv変換!$1:$1,0),0)="","",VLOOKUP($A50,競技者csv変換!$A:$AK,MATCH(AF$1,競技者csv変換!$1:$1,0),0)))</f>
        <v/>
      </c>
      <c r="AG50" t="str">
        <f>IF(ISERROR(VLOOKUP($A50,競技者csv変換!$A:$AK,MATCH(AG$1,競技者csv変換!$1:$1,0),0)),"",IF(VLOOKUP($A50,競技者csv変換!$A:$AK,MATCH(AG$1,競技者csv変換!$1:$1,0),0)="","",VLOOKUP($A50,競技者csv変換!$A:$AK,MATCH(AG$1,競技者csv変換!$1:$1,0),0)))</f>
        <v/>
      </c>
      <c r="AH50" t="str">
        <f>IF(ISERROR(VLOOKUP($A50,競技者csv変換!$A:$AK,MATCH(AH$1,競技者csv変換!$1:$1,0),0)),"",IF(VLOOKUP($A50,競技者csv変換!$A:$AK,MATCH(AH$1,競技者csv変換!$1:$1,0),0)="","",VLOOKUP($A50,競技者csv変換!$A:$AK,MATCH(AH$1,競技者csv変換!$1:$1,0),0)))</f>
        <v/>
      </c>
      <c r="AI50" t="str">
        <f>IF(ISERROR(VLOOKUP($A50,競技者csv変換!$A:$AK,MATCH(AI$1,競技者csv変換!$1:$1,0),0)),"",IF(VLOOKUP($A50,競技者csv変換!$A:$AK,MATCH(AI$1,競技者csv変換!$1:$1,0),0)="","",VLOOKUP($A50,競技者csv変換!$A:$AK,MATCH(AI$1,競技者csv変換!$1:$1,0),0)))</f>
        <v/>
      </c>
      <c r="AJ50" t="str">
        <f>IF(ISERROR(VLOOKUP($A50,競技者csv変換!$A:$AK,MATCH(AJ$1,競技者csv変換!$1:$1,0),0)),"",IF(VLOOKUP($A50,競技者csv変換!$A:$AK,MATCH(AJ$1,競技者csv変換!$1:$1,0),0)="","",VLOOKUP($A50,競技者csv変換!$A:$AK,MATCH(AJ$1,競技者csv変換!$1:$1,0),0)))</f>
        <v/>
      </c>
      <c r="AK50" t="str">
        <f>IF(ISERROR(VLOOKUP($A50,競技者csv変換!$A:$AK,MATCH(AK$1,競技者csv変換!$1:$1,0),0)),"",IF(VLOOKUP($A50,競技者csv変換!$A:$AK,MATCH(AK$1,競技者csv変換!$1:$1,0),0)="","",VLOOKUP($A50,競技者csv変換!$A:$AK,MATCH(AK$1,競技者csv変換!$1:$1,0),0)))</f>
        <v/>
      </c>
    </row>
    <row r="51" spans="1:37" x14ac:dyDescent="0.65">
      <c r="A51" t="str">
        <f t="shared" si="0"/>
        <v/>
      </c>
      <c r="B51" t="str">
        <f>IF(ISERROR(VLOOKUP($A51,競技者csv変換!$A:$AK,MATCH(B$1,競技者csv変換!$1:$1,0),0)),"",IF(VLOOKUP($A51,競技者csv変換!$A:$AK,MATCH(B$1,競技者csv変換!$1:$1,0),0)="","",VLOOKUP($A51,競技者csv変換!$A:$AK,MATCH(B$1,競技者csv変換!$1:$1,0),0)))</f>
        <v/>
      </c>
      <c r="C51" t="str">
        <f>IF(ISERROR(VLOOKUP($A51,競技者csv変換!$A:$AK,MATCH(C$1,競技者csv変換!$1:$1,0),0)),"",IF(VLOOKUP($A51,競技者csv変換!$A:$AK,MATCH(C$1,競技者csv変換!$1:$1,0),0)="","",VLOOKUP($A51,競技者csv変換!$A:$AK,MATCH(C$1,競技者csv変換!$1:$1,0),0)))</f>
        <v/>
      </c>
      <c r="D51" t="str">
        <f>IF(ISERROR(VLOOKUP($A51,競技者csv変換!$A:$AK,MATCH(D$1,競技者csv変換!$1:$1,0),0)),"",IF(VLOOKUP($A51,競技者csv変換!$A:$AK,MATCH(D$1,競技者csv変換!$1:$1,0),0)="","",VLOOKUP($A51,競技者csv変換!$A:$AK,MATCH(D$1,競技者csv変換!$1:$1,0),0)))</f>
        <v/>
      </c>
      <c r="E51" t="str">
        <f>IF(ISERROR(VLOOKUP($A51,競技者csv変換!$A:$AK,MATCH(E$1,競技者csv変換!$1:$1,0),0)),"",IF(VLOOKUP($A51,競技者csv変換!$A:$AK,MATCH(E$1,競技者csv変換!$1:$1,0),0)="","",VLOOKUP($A51,競技者csv変換!$A:$AK,MATCH(E$1,競技者csv変換!$1:$1,0),0)))</f>
        <v/>
      </c>
      <c r="F51" t="str">
        <f>IF(ISERROR(VLOOKUP($A51,競技者csv変換!$A:$AK,MATCH(F$1,競技者csv変換!$1:$1,0),0)),"",IF(VLOOKUP($A51,競技者csv変換!$A:$AK,MATCH(F$1,競技者csv変換!$1:$1,0),0)="","",VLOOKUP($A51,競技者csv変換!$A:$AK,MATCH(F$1,競技者csv変換!$1:$1,0),0)))</f>
        <v/>
      </c>
      <c r="G51" t="str">
        <f>IF(ISERROR(VLOOKUP($A51,競技者csv変換!$A:$AK,MATCH(G$1,競技者csv変換!$1:$1,0),0)),"",IF(VLOOKUP($A51,競技者csv変換!$A:$AK,MATCH(G$1,競技者csv変換!$1:$1,0),0)="","",VLOOKUP($A51,競技者csv変換!$A:$AK,MATCH(G$1,競技者csv変換!$1:$1,0),0)))</f>
        <v/>
      </c>
      <c r="H51" t="str">
        <f>IF(ISERROR(VLOOKUP($A51,競技者csv変換!$A:$AK,MATCH(H$1,競技者csv変換!$1:$1,0),0)),"",IF(VLOOKUP($A51,競技者csv変換!$A:$AK,MATCH(H$1,競技者csv変換!$1:$1,0),0)="","",VLOOKUP($A51,競技者csv変換!$A:$AK,MATCH(H$1,競技者csv変換!$1:$1,0),0)))</f>
        <v/>
      </c>
      <c r="I51" t="str">
        <f>IF(ISERROR(VLOOKUP($A51,競技者csv変換!$A:$AK,MATCH(I$1,競技者csv変換!$1:$1,0),0)),"",IF(VLOOKUP($A51,競技者csv変換!$A:$AK,MATCH(I$1,競技者csv変換!$1:$1,0),0)="","",VLOOKUP($A51,競技者csv変換!$A:$AK,MATCH(I$1,競技者csv変換!$1:$1,0),0)))</f>
        <v/>
      </c>
      <c r="J51" t="str">
        <f>IF(ISERROR(VLOOKUP($A51,競技者csv変換!$A:$AK,MATCH(J$1,競技者csv変換!$1:$1,0),0)),"",IF(VLOOKUP($A51,競技者csv変換!$A:$AK,MATCH(J$1,競技者csv変換!$1:$1,0),0)="","",VLOOKUP($A51,競技者csv変換!$A:$AK,MATCH(J$1,競技者csv変換!$1:$1,0),0)))</f>
        <v/>
      </c>
      <c r="K51" t="str">
        <f>IF(ISERROR(VLOOKUP($A51,競技者csv変換!$A:$AK,MATCH(K$1,競技者csv変換!$1:$1,0),0)),"",IF(VLOOKUP($A51,競技者csv変換!$A:$AK,MATCH(K$1,競技者csv変換!$1:$1,0),0)="","",VLOOKUP($A51,競技者csv変換!$A:$AK,MATCH(K$1,競技者csv変換!$1:$1,0),0)))</f>
        <v/>
      </c>
      <c r="L51" t="str">
        <f>IF(ISERROR(VLOOKUP($A51,競技者csv変換!$A:$AK,MATCH(L$1,競技者csv変換!$1:$1,0),0)),"",IF(VLOOKUP($A51,競技者csv変換!$A:$AK,MATCH(L$1,競技者csv変換!$1:$1,0),0)="","",VLOOKUP($A51,競技者csv変換!$A:$AK,MATCH(L$1,競技者csv変換!$1:$1,0),0)))</f>
        <v/>
      </c>
      <c r="M51" t="str">
        <f>IF(ISERROR(VLOOKUP($A51,競技者csv変換!$A:$AK,MATCH(M$1,競技者csv変換!$1:$1,0),0)),"",IF(VLOOKUP($A51,競技者csv変換!$A:$AK,MATCH(M$1,競技者csv変換!$1:$1,0),0)="","",VLOOKUP($A51,競技者csv変換!$A:$AK,MATCH(M$1,競技者csv変換!$1:$1,0),0)))</f>
        <v/>
      </c>
      <c r="N51" t="str">
        <f>IF(ISERROR(VLOOKUP($A51,競技者csv変換!$A:$AK,MATCH(N$1,競技者csv変換!$1:$1,0),0)),"",IF(VLOOKUP($A51,競技者csv変換!$A:$AK,MATCH(N$1,競技者csv変換!$1:$1,0),0)="","",VLOOKUP($A51,競技者csv変換!$A:$AK,MATCH(N$1,競技者csv変換!$1:$1,0),0)))</f>
        <v/>
      </c>
      <c r="O51" t="str">
        <f>IF(ISERROR(VLOOKUP($A51,競技者csv変換!$A:$AK,MATCH(O$1,競技者csv変換!$1:$1,0),0)),"",IF(VLOOKUP($A51,競技者csv変換!$A:$AK,MATCH(O$1,競技者csv変換!$1:$1,0),0)="","",VLOOKUP($A51,競技者csv変換!$A:$AK,MATCH(O$1,競技者csv変換!$1:$1,0),0)))</f>
        <v/>
      </c>
      <c r="P51" t="str">
        <f>IF(ISERROR(VLOOKUP($A51,競技者csv変換!$A:$AK,MATCH(P$1,競技者csv変換!$1:$1,0),0)),"",IF(VLOOKUP($A51,競技者csv変換!$A:$AK,MATCH(P$1,競技者csv変換!$1:$1,0),0)="","",VLOOKUP($A51,競技者csv変換!$A:$AK,MATCH(P$1,競技者csv変換!$1:$1,0),0)))</f>
        <v/>
      </c>
      <c r="Q51" t="str">
        <f>IF(ISERROR(VLOOKUP($A51,競技者csv変換!$A:$AK,MATCH(Q$1,競技者csv変換!$1:$1,0),0)),"",IF(VLOOKUP($A51,競技者csv変換!$A:$AK,MATCH(Q$1,競技者csv変換!$1:$1,0),0)="","",VLOOKUP($A51,競技者csv変換!$A:$AK,MATCH(Q$1,競技者csv変換!$1:$1,0),0)))</f>
        <v/>
      </c>
      <c r="R51" t="str">
        <f>IF(ISERROR(VLOOKUP($A51,競技者csv変換!$A:$AK,MATCH(R$1,競技者csv変換!$1:$1,0),0)),"",IF(VLOOKUP($A51,競技者csv変換!$A:$AK,MATCH(R$1,競技者csv変換!$1:$1,0),0)="","",VLOOKUP($A51,競技者csv変換!$A:$AK,MATCH(R$1,競技者csv変換!$1:$1,0),0)))</f>
        <v/>
      </c>
      <c r="S51" t="str">
        <f>IF(ISERROR(VLOOKUP($A51,競技者csv変換!$A:$AK,MATCH(S$1,競技者csv変換!$1:$1,0),0)),"",IF(VLOOKUP($A51,競技者csv変換!$A:$AK,MATCH(S$1,競技者csv変換!$1:$1,0),0)="","",VLOOKUP($A51,競技者csv変換!$A:$AK,MATCH(S$1,競技者csv変換!$1:$1,0),0)))</f>
        <v/>
      </c>
      <c r="T51" t="str">
        <f>IF(ISERROR(VLOOKUP($A51,競技者csv変換!$A:$AK,MATCH(T$1,競技者csv変換!$1:$1,0),0)),"",IF(VLOOKUP($A51,競技者csv変換!$A:$AK,MATCH(T$1,競技者csv変換!$1:$1,0),0)="","",VLOOKUP($A51,競技者csv変換!$A:$AK,MATCH(T$1,競技者csv変換!$1:$1,0),0)))</f>
        <v/>
      </c>
      <c r="U51" t="str">
        <f>IF(ISERROR(VLOOKUP($A51,競技者csv変換!$A:$AK,MATCH(U$1,競技者csv変換!$1:$1,0),0)),"",IF(VLOOKUP($A51,競技者csv変換!$A:$AK,MATCH(U$1,競技者csv変換!$1:$1,0),0)="","",VLOOKUP($A51,競技者csv変換!$A:$AK,MATCH(U$1,競技者csv変換!$1:$1,0),0)))</f>
        <v/>
      </c>
      <c r="V51" t="str">
        <f>IF(ISERROR(VLOOKUP($A51,競技者csv変換!$A:$AK,MATCH(V$1,競技者csv変換!$1:$1,0),0)),"",IF(VLOOKUP($A51,競技者csv変換!$A:$AK,MATCH(V$1,競技者csv変換!$1:$1,0),0)="","",VLOOKUP($A51,競技者csv変換!$A:$AK,MATCH(V$1,競技者csv変換!$1:$1,0),0)))</f>
        <v/>
      </c>
      <c r="W51" t="str">
        <f>IF(ISERROR(VLOOKUP($A51,競技者csv変換!$A:$AK,MATCH(W$1,競技者csv変換!$1:$1,0),0)),"",IF(VLOOKUP($A51,競技者csv変換!$A:$AK,MATCH(W$1,競技者csv変換!$1:$1,0),0)="","",VLOOKUP($A51,競技者csv変換!$A:$AK,MATCH(W$1,競技者csv変換!$1:$1,0),0)))</f>
        <v/>
      </c>
      <c r="X51" t="str">
        <f>IF(ISERROR(VLOOKUP($A51,競技者csv変換!$A:$AK,MATCH(X$1,競技者csv変換!$1:$1,0),0)),"",IF(VLOOKUP($A51,競技者csv変換!$A:$AK,MATCH(X$1,競技者csv変換!$1:$1,0),0)="","",VLOOKUP($A51,競技者csv変換!$A:$AK,MATCH(X$1,競技者csv変換!$1:$1,0),0)))</f>
        <v/>
      </c>
      <c r="Y51" t="str">
        <f>IF(ISERROR(VLOOKUP($A51,競技者csv変換!$A:$AK,MATCH(Y$1,競技者csv変換!$1:$1,0),0)),"",IF(VLOOKUP($A51,競技者csv変換!$A:$AK,MATCH(Y$1,競技者csv変換!$1:$1,0),0)="","",VLOOKUP($A51,競技者csv変換!$A:$AK,MATCH(Y$1,競技者csv変換!$1:$1,0),0)))</f>
        <v/>
      </c>
      <c r="Z51" t="str">
        <f>IF(ISERROR(VLOOKUP($A51,競技者csv変換!$A:$AK,MATCH(Z$1,競技者csv変換!$1:$1,0),0)),"",IF(VLOOKUP($A51,競技者csv変換!$A:$AK,MATCH(Z$1,競技者csv変換!$1:$1,0),0)="","",VLOOKUP($A51,競技者csv変換!$A:$AK,MATCH(Z$1,競技者csv変換!$1:$1,0),0)))</f>
        <v/>
      </c>
      <c r="AA51" t="str">
        <f>IF(ISERROR(VLOOKUP($A51,競技者csv変換!$A:$AK,MATCH(AA$1,競技者csv変換!$1:$1,0),0)),"",IF(VLOOKUP($A51,競技者csv変換!$A:$AK,MATCH(AA$1,競技者csv変換!$1:$1,0),0)="","",VLOOKUP($A51,競技者csv変換!$A:$AK,MATCH(AA$1,競技者csv変換!$1:$1,0),0)))</f>
        <v/>
      </c>
      <c r="AB51" t="str">
        <f>IF(ISERROR(VLOOKUP($A51,競技者csv変換!$A:$AK,MATCH(AB$1,競技者csv変換!$1:$1,0),0)),"",IF(VLOOKUP($A51,競技者csv変換!$A:$AK,MATCH(AB$1,競技者csv変換!$1:$1,0),0)="","",VLOOKUP($A51,競技者csv変換!$A:$AK,MATCH(AB$1,競技者csv変換!$1:$1,0),0)))</f>
        <v/>
      </c>
      <c r="AC51" t="str">
        <f>IF(ISERROR(VLOOKUP($A51,競技者csv変換!$A:$AK,MATCH(AC$1,競技者csv変換!$1:$1,0),0)),"",IF(VLOOKUP($A51,競技者csv変換!$A:$AK,MATCH(AC$1,競技者csv変換!$1:$1,0),0)="","",VLOOKUP($A51,競技者csv変換!$A:$AK,MATCH(AC$1,競技者csv変換!$1:$1,0),0)))</f>
        <v/>
      </c>
      <c r="AD51" t="str">
        <f>IF(ISERROR(VLOOKUP($A51,競技者csv変換!$A:$AK,MATCH(AD$1,競技者csv変換!$1:$1,0),0)),"",IF(VLOOKUP($A51,競技者csv変換!$A:$AK,MATCH(AD$1,競技者csv変換!$1:$1,0),0)="","",VLOOKUP($A51,競技者csv変換!$A:$AK,MATCH(AD$1,競技者csv変換!$1:$1,0),0)))</f>
        <v/>
      </c>
      <c r="AE51" t="str">
        <f>IF(ISERROR(VLOOKUP($A51,競技者csv変換!$A:$AK,MATCH(AE$1,競技者csv変換!$1:$1,0),0)),"",IF(VLOOKUP($A51,競技者csv変換!$A:$AK,MATCH(AE$1,競技者csv変換!$1:$1,0),0)="","",VLOOKUP($A51,競技者csv変換!$A:$AK,MATCH(AE$1,競技者csv変換!$1:$1,0),0)))</f>
        <v/>
      </c>
      <c r="AF51" t="str">
        <f>IF(ISERROR(VLOOKUP($A51,競技者csv変換!$A:$AK,MATCH(AF$1,競技者csv変換!$1:$1,0),0)),"",IF(VLOOKUP($A51,競技者csv変換!$A:$AK,MATCH(AF$1,競技者csv変換!$1:$1,0),0)="","",VLOOKUP($A51,競技者csv変換!$A:$AK,MATCH(AF$1,競技者csv変換!$1:$1,0),0)))</f>
        <v/>
      </c>
      <c r="AG51" t="str">
        <f>IF(ISERROR(VLOOKUP($A51,競技者csv変換!$A:$AK,MATCH(AG$1,競技者csv変換!$1:$1,0),0)),"",IF(VLOOKUP($A51,競技者csv変換!$A:$AK,MATCH(AG$1,競技者csv変換!$1:$1,0),0)="","",VLOOKUP($A51,競技者csv変換!$A:$AK,MATCH(AG$1,競技者csv変換!$1:$1,0),0)))</f>
        <v/>
      </c>
      <c r="AH51" t="str">
        <f>IF(ISERROR(VLOOKUP($A51,競技者csv変換!$A:$AK,MATCH(AH$1,競技者csv変換!$1:$1,0),0)),"",IF(VLOOKUP($A51,競技者csv変換!$A:$AK,MATCH(AH$1,競技者csv変換!$1:$1,0),0)="","",VLOOKUP($A51,競技者csv変換!$A:$AK,MATCH(AH$1,競技者csv変換!$1:$1,0),0)))</f>
        <v/>
      </c>
      <c r="AI51" t="str">
        <f>IF(ISERROR(VLOOKUP($A51,競技者csv変換!$A:$AK,MATCH(AI$1,競技者csv変換!$1:$1,0),0)),"",IF(VLOOKUP($A51,競技者csv変換!$A:$AK,MATCH(AI$1,競技者csv変換!$1:$1,0),0)="","",VLOOKUP($A51,競技者csv変換!$A:$AK,MATCH(AI$1,競技者csv変換!$1:$1,0),0)))</f>
        <v/>
      </c>
      <c r="AJ51" t="str">
        <f>IF(ISERROR(VLOOKUP($A51,競技者csv変換!$A:$AK,MATCH(AJ$1,競技者csv変換!$1:$1,0),0)),"",IF(VLOOKUP($A51,競技者csv変換!$A:$AK,MATCH(AJ$1,競技者csv変換!$1:$1,0),0)="","",VLOOKUP($A51,競技者csv変換!$A:$AK,MATCH(AJ$1,競技者csv変換!$1:$1,0),0)))</f>
        <v/>
      </c>
      <c r="AK51" t="str">
        <f>IF(ISERROR(VLOOKUP($A51,競技者csv変換!$A:$AK,MATCH(AK$1,競技者csv変換!$1:$1,0),0)),"",IF(VLOOKUP($A51,競技者csv変換!$A:$AK,MATCH(AK$1,競技者csv変換!$1:$1,0),0)="","",VLOOKUP($A51,競技者csv変換!$A:$AK,MATCH(AK$1,競技者csv変換!$1:$1,0),0)))</f>
        <v/>
      </c>
    </row>
    <row r="52" spans="1:37" x14ac:dyDescent="0.65">
      <c r="A52" t="str">
        <f t="shared" si="0"/>
        <v/>
      </c>
      <c r="B52" t="str">
        <f>IF(ISERROR(VLOOKUP($A52,競技者csv変換!$A:$AK,MATCH(B$1,競技者csv変換!$1:$1,0),0)),"",IF(VLOOKUP($A52,競技者csv変換!$A:$AK,MATCH(B$1,競技者csv変換!$1:$1,0),0)="","",VLOOKUP($A52,競技者csv変換!$A:$AK,MATCH(B$1,競技者csv変換!$1:$1,0),0)))</f>
        <v/>
      </c>
      <c r="C52" t="str">
        <f>IF(ISERROR(VLOOKUP($A52,競技者csv変換!$A:$AK,MATCH(C$1,競技者csv変換!$1:$1,0),0)),"",IF(VLOOKUP($A52,競技者csv変換!$A:$AK,MATCH(C$1,競技者csv変換!$1:$1,0),0)="","",VLOOKUP($A52,競技者csv変換!$A:$AK,MATCH(C$1,競技者csv変換!$1:$1,0),0)))</f>
        <v/>
      </c>
      <c r="D52" t="str">
        <f>IF(ISERROR(VLOOKUP($A52,競技者csv変換!$A:$AK,MATCH(D$1,競技者csv変換!$1:$1,0),0)),"",IF(VLOOKUP($A52,競技者csv変換!$A:$AK,MATCH(D$1,競技者csv変換!$1:$1,0),0)="","",VLOOKUP($A52,競技者csv変換!$A:$AK,MATCH(D$1,競技者csv変換!$1:$1,0),0)))</f>
        <v/>
      </c>
      <c r="E52" t="str">
        <f>IF(ISERROR(VLOOKUP($A52,競技者csv変換!$A:$AK,MATCH(E$1,競技者csv変換!$1:$1,0),0)),"",IF(VLOOKUP($A52,競技者csv変換!$A:$AK,MATCH(E$1,競技者csv変換!$1:$1,0),0)="","",VLOOKUP($A52,競技者csv変換!$A:$AK,MATCH(E$1,競技者csv変換!$1:$1,0),0)))</f>
        <v/>
      </c>
      <c r="F52" t="str">
        <f>IF(ISERROR(VLOOKUP($A52,競技者csv変換!$A:$AK,MATCH(F$1,競技者csv変換!$1:$1,0),0)),"",IF(VLOOKUP($A52,競技者csv変換!$A:$AK,MATCH(F$1,競技者csv変換!$1:$1,0),0)="","",VLOOKUP($A52,競技者csv変換!$A:$AK,MATCH(F$1,競技者csv変換!$1:$1,0),0)))</f>
        <v/>
      </c>
      <c r="G52" t="str">
        <f>IF(ISERROR(VLOOKUP($A52,競技者csv変換!$A:$AK,MATCH(G$1,競技者csv変換!$1:$1,0),0)),"",IF(VLOOKUP($A52,競技者csv変換!$A:$AK,MATCH(G$1,競技者csv変換!$1:$1,0),0)="","",VLOOKUP($A52,競技者csv変換!$A:$AK,MATCH(G$1,競技者csv変換!$1:$1,0),0)))</f>
        <v/>
      </c>
      <c r="H52" t="str">
        <f>IF(ISERROR(VLOOKUP($A52,競技者csv変換!$A:$AK,MATCH(H$1,競技者csv変換!$1:$1,0),0)),"",IF(VLOOKUP($A52,競技者csv変換!$A:$AK,MATCH(H$1,競技者csv変換!$1:$1,0),0)="","",VLOOKUP($A52,競技者csv変換!$A:$AK,MATCH(H$1,競技者csv変換!$1:$1,0),0)))</f>
        <v/>
      </c>
      <c r="I52" t="str">
        <f>IF(ISERROR(VLOOKUP($A52,競技者csv変換!$A:$AK,MATCH(I$1,競技者csv変換!$1:$1,0),0)),"",IF(VLOOKUP($A52,競技者csv変換!$A:$AK,MATCH(I$1,競技者csv変換!$1:$1,0),0)="","",VLOOKUP($A52,競技者csv変換!$A:$AK,MATCH(I$1,競技者csv変換!$1:$1,0),0)))</f>
        <v/>
      </c>
      <c r="J52" t="str">
        <f>IF(ISERROR(VLOOKUP($A52,競技者csv変換!$A:$AK,MATCH(J$1,競技者csv変換!$1:$1,0),0)),"",IF(VLOOKUP($A52,競技者csv変換!$A:$AK,MATCH(J$1,競技者csv変換!$1:$1,0),0)="","",VLOOKUP($A52,競技者csv変換!$A:$AK,MATCH(J$1,競技者csv変換!$1:$1,0),0)))</f>
        <v/>
      </c>
      <c r="K52" t="str">
        <f>IF(ISERROR(VLOOKUP($A52,競技者csv変換!$A:$AK,MATCH(K$1,競技者csv変換!$1:$1,0),0)),"",IF(VLOOKUP($A52,競技者csv変換!$A:$AK,MATCH(K$1,競技者csv変換!$1:$1,0),0)="","",VLOOKUP($A52,競技者csv変換!$A:$AK,MATCH(K$1,競技者csv変換!$1:$1,0),0)))</f>
        <v/>
      </c>
      <c r="L52" t="str">
        <f>IF(ISERROR(VLOOKUP($A52,競技者csv変換!$A:$AK,MATCH(L$1,競技者csv変換!$1:$1,0),0)),"",IF(VLOOKUP($A52,競技者csv変換!$A:$AK,MATCH(L$1,競技者csv変換!$1:$1,0),0)="","",VLOOKUP($A52,競技者csv変換!$A:$AK,MATCH(L$1,競技者csv変換!$1:$1,0),0)))</f>
        <v/>
      </c>
      <c r="M52" t="str">
        <f>IF(ISERROR(VLOOKUP($A52,競技者csv変換!$A:$AK,MATCH(M$1,競技者csv変換!$1:$1,0),0)),"",IF(VLOOKUP($A52,競技者csv変換!$A:$AK,MATCH(M$1,競技者csv変換!$1:$1,0),0)="","",VLOOKUP($A52,競技者csv変換!$A:$AK,MATCH(M$1,競技者csv変換!$1:$1,0),0)))</f>
        <v/>
      </c>
      <c r="N52" t="str">
        <f>IF(ISERROR(VLOOKUP($A52,競技者csv変換!$A:$AK,MATCH(N$1,競技者csv変換!$1:$1,0),0)),"",IF(VLOOKUP($A52,競技者csv変換!$A:$AK,MATCH(N$1,競技者csv変換!$1:$1,0),0)="","",VLOOKUP($A52,競技者csv変換!$A:$AK,MATCH(N$1,競技者csv変換!$1:$1,0),0)))</f>
        <v/>
      </c>
      <c r="O52" t="str">
        <f>IF(ISERROR(VLOOKUP($A52,競技者csv変換!$A:$AK,MATCH(O$1,競技者csv変換!$1:$1,0),0)),"",IF(VLOOKUP($A52,競技者csv変換!$A:$AK,MATCH(O$1,競技者csv変換!$1:$1,0),0)="","",VLOOKUP($A52,競技者csv変換!$A:$AK,MATCH(O$1,競技者csv変換!$1:$1,0),0)))</f>
        <v/>
      </c>
      <c r="P52" t="str">
        <f>IF(ISERROR(VLOOKUP($A52,競技者csv変換!$A:$AK,MATCH(P$1,競技者csv変換!$1:$1,0),0)),"",IF(VLOOKUP($A52,競技者csv変換!$A:$AK,MATCH(P$1,競技者csv変換!$1:$1,0),0)="","",VLOOKUP($A52,競技者csv変換!$A:$AK,MATCH(P$1,競技者csv変換!$1:$1,0),0)))</f>
        <v/>
      </c>
      <c r="Q52" t="str">
        <f>IF(ISERROR(VLOOKUP($A52,競技者csv変換!$A:$AK,MATCH(Q$1,競技者csv変換!$1:$1,0),0)),"",IF(VLOOKUP($A52,競技者csv変換!$A:$AK,MATCH(Q$1,競技者csv変換!$1:$1,0),0)="","",VLOOKUP($A52,競技者csv変換!$A:$AK,MATCH(Q$1,競技者csv変換!$1:$1,0),0)))</f>
        <v/>
      </c>
      <c r="R52" t="str">
        <f>IF(ISERROR(VLOOKUP($A52,競技者csv変換!$A:$AK,MATCH(R$1,競技者csv変換!$1:$1,0),0)),"",IF(VLOOKUP($A52,競技者csv変換!$A:$AK,MATCH(R$1,競技者csv変換!$1:$1,0),0)="","",VLOOKUP($A52,競技者csv変換!$A:$AK,MATCH(R$1,競技者csv変換!$1:$1,0),0)))</f>
        <v/>
      </c>
      <c r="S52" t="str">
        <f>IF(ISERROR(VLOOKUP($A52,競技者csv変換!$A:$AK,MATCH(S$1,競技者csv変換!$1:$1,0),0)),"",IF(VLOOKUP($A52,競技者csv変換!$A:$AK,MATCH(S$1,競技者csv変換!$1:$1,0),0)="","",VLOOKUP($A52,競技者csv変換!$A:$AK,MATCH(S$1,競技者csv変換!$1:$1,0),0)))</f>
        <v/>
      </c>
      <c r="T52" t="str">
        <f>IF(ISERROR(VLOOKUP($A52,競技者csv変換!$A:$AK,MATCH(T$1,競技者csv変換!$1:$1,0),0)),"",IF(VLOOKUP($A52,競技者csv変換!$A:$AK,MATCH(T$1,競技者csv変換!$1:$1,0),0)="","",VLOOKUP($A52,競技者csv変換!$A:$AK,MATCH(T$1,競技者csv変換!$1:$1,0),0)))</f>
        <v/>
      </c>
      <c r="U52" t="str">
        <f>IF(ISERROR(VLOOKUP($A52,競技者csv変換!$A:$AK,MATCH(U$1,競技者csv変換!$1:$1,0),0)),"",IF(VLOOKUP($A52,競技者csv変換!$A:$AK,MATCH(U$1,競技者csv変換!$1:$1,0),0)="","",VLOOKUP($A52,競技者csv変換!$A:$AK,MATCH(U$1,競技者csv変換!$1:$1,0),0)))</f>
        <v/>
      </c>
      <c r="V52" t="str">
        <f>IF(ISERROR(VLOOKUP($A52,競技者csv変換!$A:$AK,MATCH(V$1,競技者csv変換!$1:$1,0),0)),"",IF(VLOOKUP($A52,競技者csv変換!$A:$AK,MATCH(V$1,競技者csv変換!$1:$1,0),0)="","",VLOOKUP($A52,競技者csv変換!$A:$AK,MATCH(V$1,競技者csv変換!$1:$1,0),0)))</f>
        <v/>
      </c>
      <c r="W52" t="str">
        <f>IF(ISERROR(VLOOKUP($A52,競技者csv変換!$A:$AK,MATCH(W$1,競技者csv変換!$1:$1,0),0)),"",IF(VLOOKUP($A52,競技者csv変換!$A:$AK,MATCH(W$1,競技者csv変換!$1:$1,0),0)="","",VLOOKUP($A52,競技者csv変換!$A:$AK,MATCH(W$1,競技者csv変換!$1:$1,0),0)))</f>
        <v/>
      </c>
      <c r="X52" t="str">
        <f>IF(ISERROR(VLOOKUP($A52,競技者csv変換!$A:$AK,MATCH(X$1,競技者csv変換!$1:$1,0),0)),"",IF(VLOOKUP($A52,競技者csv変換!$A:$AK,MATCH(X$1,競技者csv変換!$1:$1,0),0)="","",VLOOKUP($A52,競技者csv変換!$A:$AK,MATCH(X$1,競技者csv変換!$1:$1,0),0)))</f>
        <v/>
      </c>
      <c r="Y52" t="str">
        <f>IF(ISERROR(VLOOKUP($A52,競技者csv変換!$A:$AK,MATCH(Y$1,競技者csv変換!$1:$1,0),0)),"",IF(VLOOKUP($A52,競技者csv変換!$A:$AK,MATCH(Y$1,競技者csv変換!$1:$1,0),0)="","",VLOOKUP($A52,競技者csv変換!$A:$AK,MATCH(Y$1,競技者csv変換!$1:$1,0),0)))</f>
        <v/>
      </c>
      <c r="Z52" t="str">
        <f>IF(ISERROR(VLOOKUP($A52,競技者csv変換!$A:$AK,MATCH(Z$1,競技者csv変換!$1:$1,0),0)),"",IF(VLOOKUP($A52,競技者csv変換!$A:$AK,MATCH(Z$1,競技者csv変換!$1:$1,0),0)="","",VLOOKUP($A52,競技者csv変換!$A:$AK,MATCH(Z$1,競技者csv変換!$1:$1,0),0)))</f>
        <v/>
      </c>
      <c r="AA52" t="str">
        <f>IF(ISERROR(VLOOKUP($A52,競技者csv変換!$A:$AK,MATCH(AA$1,競技者csv変換!$1:$1,0),0)),"",IF(VLOOKUP($A52,競技者csv変換!$A:$AK,MATCH(AA$1,競技者csv変換!$1:$1,0),0)="","",VLOOKUP($A52,競技者csv変換!$A:$AK,MATCH(AA$1,競技者csv変換!$1:$1,0),0)))</f>
        <v/>
      </c>
      <c r="AB52" t="str">
        <f>IF(ISERROR(VLOOKUP($A52,競技者csv変換!$A:$AK,MATCH(AB$1,競技者csv変換!$1:$1,0),0)),"",IF(VLOOKUP($A52,競技者csv変換!$A:$AK,MATCH(AB$1,競技者csv変換!$1:$1,0),0)="","",VLOOKUP($A52,競技者csv変換!$A:$AK,MATCH(AB$1,競技者csv変換!$1:$1,0),0)))</f>
        <v/>
      </c>
      <c r="AC52" t="str">
        <f>IF(ISERROR(VLOOKUP($A52,競技者csv変換!$A:$AK,MATCH(AC$1,競技者csv変換!$1:$1,0),0)),"",IF(VLOOKUP($A52,競技者csv変換!$A:$AK,MATCH(AC$1,競技者csv変換!$1:$1,0),0)="","",VLOOKUP($A52,競技者csv変換!$A:$AK,MATCH(AC$1,競技者csv変換!$1:$1,0),0)))</f>
        <v/>
      </c>
      <c r="AD52" t="str">
        <f>IF(ISERROR(VLOOKUP($A52,競技者csv変換!$A:$AK,MATCH(AD$1,競技者csv変換!$1:$1,0),0)),"",IF(VLOOKUP($A52,競技者csv変換!$A:$AK,MATCH(AD$1,競技者csv変換!$1:$1,0),0)="","",VLOOKUP($A52,競技者csv変換!$A:$AK,MATCH(AD$1,競技者csv変換!$1:$1,0),0)))</f>
        <v/>
      </c>
      <c r="AE52" t="str">
        <f>IF(ISERROR(VLOOKUP($A52,競技者csv変換!$A:$AK,MATCH(AE$1,競技者csv変換!$1:$1,0),0)),"",IF(VLOOKUP($A52,競技者csv変換!$A:$AK,MATCH(AE$1,競技者csv変換!$1:$1,0),0)="","",VLOOKUP($A52,競技者csv変換!$A:$AK,MATCH(AE$1,競技者csv変換!$1:$1,0),0)))</f>
        <v/>
      </c>
      <c r="AF52" t="str">
        <f>IF(ISERROR(VLOOKUP($A52,競技者csv変換!$A:$AK,MATCH(AF$1,競技者csv変換!$1:$1,0),0)),"",IF(VLOOKUP($A52,競技者csv変換!$A:$AK,MATCH(AF$1,競技者csv変換!$1:$1,0),0)="","",VLOOKUP($A52,競技者csv変換!$A:$AK,MATCH(AF$1,競技者csv変換!$1:$1,0),0)))</f>
        <v/>
      </c>
      <c r="AG52" t="str">
        <f>IF(ISERROR(VLOOKUP($A52,競技者csv変換!$A:$AK,MATCH(AG$1,競技者csv変換!$1:$1,0),0)),"",IF(VLOOKUP($A52,競技者csv変換!$A:$AK,MATCH(AG$1,競技者csv変換!$1:$1,0),0)="","",VLOOKUP($A52,競技者csv変換!$A:$AK,MATCH(AG$1,競技者csv変換!$1:$1,0),0)))</f>
        <v/>
      </c>
      <c r="AH52" t="str">
        <f>IF(ISERROR(VLOOKUP($A52,競技者csv変換!$A:$AK,MATCH(AH$1,競技者csv変換!$1:$1,0),0)),"",IF(VLOOKUP($A52,競技者csv変換!$A:$AK,MATCH(AH$1,競技者csv変換!$1:$1,0),0)="","",VLOOKUP($A52,競技者csv変換!$A:$AK,MATCH(AH$1,競技者csv変換!$1:$1,0),0)))</f>
        <v/>
      </c>
      <c r="AI52" t="str">
        <f>IF(ISERROR(VLOOKUP($A52,競技者csv変換!$A:$AK,MATCH(AI$1,競技者csv変換!$1:$1,0),0)),"",IF(VLOOKUP($A52,競技者csv変換!$A:$AK,MATCH(AI$1,競技者csv変換!$1:$1,0),0)="","",VLOOKUP($A52,競技者csv変換!$A:$AK,MATCH(AI$1,競技者csv変換!$1:$1,0),0)))</f>
        <v/>
      </c>
      <c r="AJ52" t="str">
        <f>IF(ISERROR(VLOOKUP($A52,競技者csv変換!$A:$AK,MATCH(AJ$1,競技者csv変換!$1:$1,0),0)),"",IF(VLOOKUP($A52,競技者csv変換!$A:$AK,MATCH(AJ$1,競技者csv変換!$1:$1,0),0)="","",VLOOKUP($A52,競技者csv変換!$A:$AK,MATCH(AJ$1,競技者csv変換!$1:$1,0),0)))</f>
        <v/>
      </c>
      <c r="AK52" t="str">
        <f>IF(ISERROR(VLOOKUP($A52,競技者csv変換!$A:$AK,MATCH(AK$1,競技者csv変換!$1:$1,0),0)),"",IF(VLOOKUP($A52,競技者csv変換!$A:$AK,MATCH(AK$1,競技者csv変換!$1:$1,0),0)="","",VLOOKUP($A52,競技者csv変換!$A:$AK,MATCH(AK$1,競技者csv変換!$1:$1,0),0)))</f>
        <v/>
      </c>
    </row>
    <row r="53" spans="1:37" x14ac:dyDescent="0.65">
      <c r="A53" t="str">
        <f t="shared" si="0"/>
        <v/>
      </c>
      <c r="B53" t="str">
        <f>IF(ISERROR(VLOOKUP($A53,競技者csv変換!$A:$AK,MATCH(B$1,競技者csv変換!$1:$1,0),0)),"",IF(VLOOKUP($A53,競技者csv変換!$A:$AK,MATCH(B$1,競技者csv変換!$1:$1,0),0)="","",VLOOKUP($A53,競技者csv変換!$A:$AK,MATCH(B$1,競技者csv変換!$1:$1,0),0)))</f>
        <v/>
      </c>
      <c r="C53" t="str">
        <f>IF(ISERROR(VLOOKUP($A53,競技者csv変換!$A:$AK,MATCH(C$1,競技者csv変換!$1:$1,0),0)),"",IF(VLOOKUP($A53,競技者csv変換!$A:$AK,MATCH(C$1,競技者csv変換!$1:$1,0),0)="","",VLOOKUP($A53,競技者csv変換!$A:$AK,MATCH(C$1,競技者csv変換!$1:$1,0),0)))</f>
        <v/>
      </c>
      <c r="D53" t="str">
        <f>IF(ISERROR(VLOOKUP($A53,競技者csv変換!$A:$AK,MATCH(D$1,競技者csv変換!$1:$1,0),0)),"",IF(VLOOKUP($A53,競技者csv変換!$A:$AK,MATCH(D$1,競技者csv変換!$1:$1,0),0)="","",VLOOKUP($A53,競技者csv変換!$A:$AK,MATCH(D$1,競技者csv変換!$1:$1,0),0)))</f>
        <v/>
      </c>
      <c r="E53" t="str">
        <f>IF(ISERROR(VLOOKUP($A53,競技者csv変換!$A:$AK,MATCH(E$1,競技者csv変換!$1:$1,0),0)),"",IF(VLOOKUP($A53,競技者csv変換!$A:$AK,MATCH(E$1,競技者csv変換!$1:$1,0),0)="","",VLOOKUP($A53,競技者csv変換!$A:$AK,MATCH(E$1,競技者csv変換!$1:$1,0),0)))</f>
        <v/>
      </c>
      <c r="F53" t="str">
        <f>IF(ISERROR(VLOOKUP($A53,競技者csv変換!$A:$AK,MATCH(F$1,競技者csv変換!$1:$1,0),0)),"",IF(VLOOKUP($A53,競技者csv変換!$A:$AK,MATCH(F$1,競技者csv変換!$1:$1,0),0)="","",VLOOKUP($A53,競技者csv変換!$A:$AK,MATCH(F$1,競技者csv変換!$1:$1,0),0)))</f>
        <v/>
      </c>
      <c r="G53" t="str">
        <f>IF(ISERROR(VLOOKUP($A53,競技者csv変換!$A:$AK,MATCH(G$1,競技者csv変換!$1:$1,0),0)),"",IF(VLOOKUP($A53,競技者csv変換!$A:$AK,MATCH(G$1,競技者csv変換!$1:$1,0),0)="","",VLOOKUP($A53,競技者csv変換!$A:$AK,MATCH(G$1,競技者csv変換!$1:$1,0),0)))</f>
        <v/>
      </c>
      <c r="H53" t="str">
        <f>IF(ISERROR(VLOOKUP($A53,競技者csv変換!$A:$AK,MATCH(H$1,競技者csv変換!$1:$1,0),0)),"",IF(VLOOKUP($A53,競技者csv変換!$A:$AK,MATCH(H$1,競技者csv変換!$1:$1,0),0)="","",VLOOKUP($A53,競技者csv変換!$A:$AK,MATCH(H$1,競技者csv変換!$1:$1,0),0)))</f>
        <v/>
      </c>
      <c r="I53" t="str">
        <f>IF(ISERROR(VLOOKUP($A53,競技者csv変換!$A:$AK,MATCH(I$1,競技者csv変換!$1:$1,0),0)),"",IF(VLOOKUP($A53,競技者csv変換!$A:$AK,MATCH(I$1,競技者csv変換!$1:$1,0),0)="","",VLOOKUP($A53,競技者csv変換!$A:$AK,MATCH(I$1,競技者csv変換!$1:$1,0),0)))</f>
        <v/>
      </c>
      <c r="J53" t="str">
        <f>IF(ISERROR(VLOOKUP($A53,競技者csv変換!$A:$AK,MATCH(J$1,競技者csv変換!$1:$1,0),0)),"",IF(VLOOKUP($A53,競技者csv変換!$A:$AK,MATCH(J$1,競技者csv変換!$1:$1,0),0)="","",VLOOKUP($A53,競技者csv変換!$A:$AK,MATCH(J$1,競技者csv変換!$1:$1,0),0)))</f>
        <v/>
      </c>
      <c r="K53" t="str">
        <f>IF(ISERROR(VLOOKUP($A53,競技者csv変換!$A:$AK,MATCH(K$1,競技者csv変換!$1:$1,0),0)),"",IF(VLOOKUP($A53,競技者csv変換!$A:$AK,MATCH(K$1,競技者csv変換!$1:$1,0),0)="","",VLOOKUP($A53,競技者csv変換!$A:$AK,MATCH(K$1,競技者csv変換!$1:$1,0),0)))</f>
        <v/>
      </c>
      <c r="L53" t="str">
        <f>IF(ISERROR(VLOOKUP($A53,競技者csv変換!$A:$AK,MATCH(L$1,競技者csv変換!$1:$1,0),0)),"",IF(VLOOKUP($A53,競技者csv変換!$A:$AK,MATCH(L$1,競技者csv変換!$1:$1,0),0)="","",VLOOKUP($A53,競技者csv変換!$A:$AK,MATCH(L$1,競技者csv変換!$1:$1,0),0)))</f>
        <v/>
      </c>
      <c r="M53" t="str">
        <f>IF(ISERROR(VLOOKUP($A53,競技者csv変換!$A:$AK,MATCH(M$1,競技者csv変換!$1:$1,0),0)),"",IF(VLOOKUP($A53,競技者csv変換!$A:$AK,MATCH(M$1,競技者csv変換!$1:$1,0),0)="","",VLOOKUP($A53,競技者csv変換!$A:$AK,MATCH(M$1,競技者csv変換!$1:$1,0),0)))</f>
        <v/>
      </c>
      <c r="N53" t="str">
        <f>IF(ISERROR(VLOOKUP($A53,競技者csv変換!$A:$AK,MATCH(N$1,競技者csv変換!$1:$1,0),0)),"",IF(VLOOKUP($A53,競技者csv変換!$A:$AK,MATCH(N$1,競技者csv変換!$1:$1,0),0)="","",VLOOKUP($A53,競技者csv変換!$A:$AK,MATCH(N$1,競技者csv変換!$1:$1,0),0)))</f>
        <v/>
      </c>
      <c r="O53" t="str">
        <f>IF(ISERROR(VLOOKUP($A53,競技者csv変換!$A:$AK,MATCH(O$1,競技者csv変換!$1:$1,0),0)),"",IF(VLOOKUP($A53,競技者csv変換!$A:$AK,MATCH(O$1,競技者csv変換!$1:$1,0),0)="","",VLOOKUP($A53,競技者csv変換!$A:$AK,MATCH(O$1,競技者csv変換!$1:$1,0),0)))</f>
        <v/>
      </c>
      <c r="P53" t="str">
        <f>IF(ISERROR(VLOOKUP($A53,競技者csv変換!$A:$AK,MATCH(P$1,競技者csv変換!$1:$1,0),0)),"",IF(VLOOKUP($A53,競技者csv変換!$A:$AK,MATCH(P$1,競技者csv変換!$1:$1,0),0)="","",VLOOKUP($A53,競技者csv変換!$A:$AK,MATCH(P$1,競技者csv変換!$1:$1,0),0)))</f>
        <v/>
      </c>
      <c r="Q53" t="str">
        <f>IF(ISERROR(VLOOKUP($A53,競技者csv変換!$A:$AK,MATCH(Q$1,競技者csv変換!$1:$1,0),0)),"",IF(VLOOKUP($A53,競技者csv変換!$A:$AK,MATCH(Q$1,競技者csv変換!$1:$1,0),0)="","",VLOOKUP($A53,競技者csv変換!$A:$AK,MATCH(Q$1,競技者csv変換!$1:$1,0),0)))</f>
        <v/>
      </c>
      <c r="R53" t="str">
        <f>IF(ISERROR(VLOOKUP($A53,競技者csv変換!$A:$AK,MATCH(R$1,競技者csv変換!$1:$1,0),0)),"",IF(VLOOKUP($A53,競技者csv変換!$A:$AK,MATCH(R$1,競技者csv変換!$1:$1,0),0)="","",VLOOKUP($A53,競技者csv変換!$A:$AK,MATCH(R$1,競技者csv変換!$1:$1,0),0)))</f>
        <v/>
      </c>
      <c r="S53" t="str">
        <f>IF(ISERROR(VLOOKUP($A53,競技者csv変換!$A:$AK,MATCH(S$1,競技者csv変換!$1:$1,0),0)),"",IF(VLOOKUP($A53,競技者csv変換!$A:$AK,MATCH(S$1,競技者csv変換!$1:$1,0),0)="","",VLOOKUP($A53,競技者csv変換!$A:$AK,MATCH(S$1,競技者csv変換!$1:$1,0),0)))</f>
        <v/>
      </c>
      <c r="T53" t="str">
        <f>IF(ISERROR(VLOOKUP($A53,競技者csv変換!$A:$AK,MATCH(T$1,競技者csv変換!$1:$1,0),0)),"",IF(VLOOKUP($A53,競技者csv変換!$A:$AK,MATCH(T$1,競技者csv変換!$1:$1,0),0)="","",VLOOKUP($A53,競技者csv変換!$A:$AK,MATCH(T$1,競技者csv変換!$1:$1,0),0)))</f>
        <v/>
      </c>
      <c r="U53" t="str">
        <f>IF(ISERROR(VLOOKUP($A53,競技者csv変換!$A:$AK,MATCH(U$1,競技者csv変換!$1:$1,0),0)),"",IF(VLOOKUP($A53,競技者csv変換!$A:$AK,MATCH(U$1,競技者csv変換!$1:$1,0),0)="","",VLOOKUP($A53,競技者csv変換!$A:$AK,MATCH(U$1,競技者csv変換!$1:$1,0),0)))</f>
        <v/>
      </c>
      <c r="V53" t="str">
        <f>IF(ISERROR(VLOOKUP($A53,競技者csv変換!$A:$AK,MATCH(V$1,競技者csv変換!$1:$1,0),0)),"",IF(VLOOKUP($A53,競技者csv変換!$A:$AK,MATCH(V$1,競技者csv変換!$1:$1,0),0)="","",VLOOKUP($A53,競技者csv変換!$A:$AK,MATCH(V$1,競技者csv変換!$1:$1,0),0)))</f>
        <v/>
      </c>
      <c r="W53" t="str">
        <f>IF(ISERROR(VLOOKUP($A53,競技者csv変換!$A:$AK,MATCH(W$1,競技者csv変換!$1:$1,0),0)),"",IF(VLOOKUP($A53,競技者csv変換!$A:$AK,MATCH(W$1,競技者csv変換!$1:$1,0),0)="","",VLOOKUP($A53,競技者csv変換!$A:$AK,MATCH(W$1,競技者csv変換!$1:$1,0),0)))</f>
        <v/>
      </c>
      <c r="X53" t="str">
        <f>IF(ISERROR(VLOOKUP($A53,競技者csv変換!$A:$AK,MATCH(X$1,競技者csv変換!$1:$1,0),0)),"",IF(VLOOKUP($A53,競技者csv変換!$A:$AK,MATCH(X$1,競技者csv変換!$1:$1,0),0)="","",VLOOKUP($A53,競技者csv変換!$A:$AK,MATCH(X$1,競技者csv変換!$1:$1,0),0)))</f>
        <v/>
      </c>
      <c r="Y53" t="str">
        <f>IF(ISERROR(VLOOKUP($A53,競技者csv変換!$A:$AK,MATCH(Y$1,競技者csv変換!$1:$1,0),0)),"",IF(VLOOKUP($A53,競技者csv変換!$A:$AK,MATCH(Y$1,競技者csv変換!$1:$1,0),0)="","",VLOOKUP($A53,競技者csv変換!$A:$AK,MATCH(Y$1,競技者csv変換!$1:$1,0),0)))</f>
        <v/>
      </c>
      <c r="Z53" t="str">
        <f>IF(ISERROR(VLOOKUP($A53,競技者csv変換!$A:$AK,MATCH(Z$1,競技者csv変換!$1:$1,0),0)),"",IF(VLOOKUP($A53,競技者csv変換!$A:$AK,MATCH(Z$1,競技者csv変換!$1:$1,0),0)="","",VLOOKUP($A53,競技者csv変換!$A:$AK,MATCH(Z$1,競技者csv変換!$1:$1,0),0)))</f>
        <v/>
      </c>
      <c r="AA53" t="str">
        <f>IF(ISERROR(VLOOKUP($A53,競技者csv変換!$A:$AK,MATCH(AA$1,競技者csv変換!$1:$1,0),0)),"",IF(VLOOKUP($A53,競技者csv変換!$A:$AK,MATCH(AA$1,競技者csv変換!$1:$1,0),0)="","",VLOOKUP($A53,競技者csv変換!$A:$AK,MATCH(AA$1,競技者csv変換!$1:$1,0),0)))</f>
        <v/>
      </c>
      <c r="AB53" t="str">
        <f>IF(ISERROR(VLOOKUP($A53,競技者csv変換!$A:$AK,MATCH(AB$1,競技者csv変換!$1:$1,0),0)),"",IF(VLOOKUP($A53,競技者csv変換!$A:$AK,MATCH(AB$1,競技者csv変換!$1:$1,0),0)="","",VLOOKUP($A53,競技者csv変換!$A:$AK,MATCH(AB$1,競技者csv変換!$1:$1,0),0)))</f>
        <v/>
      </c>
      <c r="AC53" t="str">
        <f>IF(ISERROR(VLOOKUP($A53,競技者csv変換!$A:$AK,MATCH(AC$1,競技者csv変換!$1:$1,0),0)),"",IF(VLOOKUP($A53,競技者csv変換!$A:$AK,MATCH(AC$1,競技者csv変換!$1:$1,0),0)="","",VLOOKUP($A53,競技者csv変換!$A:$AK,MATCH(AC$1,競技者csv変換!$1:$1,0),0)))</f>
        <v/>
      </c>
      <c r="AD53" t="str">
        <f>IF(ISERROR(VLOOKUP($A53,競技者csv変換!$A:$AK,MATCH(AD$1,競技者csv変換!$1:$1,0),0)),"",IF(VLOOKUP($A53,競技者csv変換!$A:$AK,MATCH(AD$1,競技者csv変換!$1:$1,0),0)="","",VLOOKUP($A53,競技者csv変換!$A:$AK,MATCH(AD$1,競技者csv変換!$1:$1,0),0)))</f>
        <v/>
      </c>
      <c r="AE53" t="str">
        <f>IF(ISERROR(VLOOKUP($A53,競技者csv変換!$A:$AK,MATCH(AE$1,競技者csv変換!$1:$1,0),0)),"",IF(VLOOKUP($A53,競技者csv変換!$A:$AK,MATCH(AE$1,競技者csv変換!$1:$1,0),0)="","",VLOOKUP($A53,競技者csv変換!$A:$AK,MATCH(AE$1,競技者csv変換!$1:$1,0),0)))</f>
        <v/>
      </c>
      <c r="AF53" t="str">
        <f>IF(ISERROR(VLOOKUP($A53,競技者csv変換!$A:$AK,MATCH(AF$1,競技者csv変換!$1:$1,0),0)),"",IF(VLOOKUP($A53,競技者csv変換!$A:$AK,MATCH(AF$1,競技者csv変換!$1:$1,0),0)="","",VLOOKUP($A53,競技者csv変換!$A:$AK,MATCH(AF$1,競技者csv変換!$1:$1,0),0)))</f>
        <v/>
      </c>
      <c r="AG53" t="str">
        <f>IF(ISERROR(VLOOKUP($A53,競技者csv変換!$A:$AK,MATCH(AG$1,競技者csv変換!$1:$1,0),0)),"",IF(VLOOKUP($A53,競技者csv変換!$A:$AK,MATCH(AG$1,競技者csv変換!$1:$1,0),0)="","",VLOOKUP($A53,競技者csv変換!$A:$AK,MATCH(AG$1,競技者csv変換!$1:$1,0),0)))</f>
        <v/>
      </c>
      <c r="AH53" t="str">
        <f>IF(ISERROR(VLOOKUP($A53,競技者csv変換!$A:$AK,MATCH(AH$1,競技者csv変換!$1:$1,0),0)),"",IF(VLOOKUP($A53,競技者csv変換!$A:$AK,MATCH(AH$1,競技者csv変換!$1:$1,0),0)="","",VLOOKUP($A53,競技者csv変換!$A:$AK,MATCH(AH$1,競技者csv変換!$1:$1,0),0)))</f>
        <v/>
      </c>
      <c r="AI53" t="str">
        <f>IF(ISERROR(VLOOKUP($A53,競技者csv変換!$A:$AK,MATCH(AI$1,競技者csv変換!$1:$1,0),0)),"",IF(VLOOKUP($A53,競技者csv変換!$A:$AK,MATCH(AI$1,競技者csv変換!$1:$1,0),0)="","",VLOOKUP($A53,競技者csv変換!$A:$AK,MATCH(AI$1,競技者csv変換!$1:$1,0),0)))</f>
        <v/>
      </c>
      <c r="AJ53" t="str">
        <f>IF(ISERROR(VLOOKUP($A53,競技者csv変換!$A:$AK,MATCH(AJ$1,競技者csv変換!$1:$1,0),0)),"",IF(VLOOKUP($A53,競技者csv変換!$A:$AK,MATCH(AJ$1,競技者csv変換!$1:$1,0),0)="","",VLOOKUP($A53,競技者csv変換!$A:$AK,MATCH(AJ$1,競技者csv変換!$1:$1,0),0)))</f>
        <v/>
      </c>
      <c r="AK53" t="str">
        <f>IF(ISERROR(VLOOKUP($A53,競技者csv変換!$A:$AK,MATCH(AK$1,競技者csv変換!$1:$1,0),0)),"",IF(VLOOKUP($A53,競技者csv変換!$A:$AK,MATCH(AK$1,競技者csv変換!$1:$1,0),0)="","",VLOOKUP($A53,競技者csv変換!$A:$AK,MATCH(AK$1,競技者csv変換!$1:$1,0),0)))</f>
        <v/>
      </c>
    </row>
    <row r="54" spans="1:37" x14ac:dyDescent="0.65">
      <c r="A54" t="str">
        <f t="shared" si="0"/>
        <v/>
      </c>
      <c r="B54" t="str">
        <f>IF(ISERROR(VLOOKUP($A54,競技者csv変換!$A:$AK,MATCH(B$1,競技者csv変換!$1:$1,0),0)),"",IF(VLOOKUP($A54,競技者csv変換!$A:$AK,MATCH(B$1,競技者csv変換!$1:$1,0),0)="","",VLOOKUP($A54,競技者csv変換!$A:$AK,MATCH(B$1,競技者csv変換!$1:$1,0),0)))</f>
        <v/>
      </c>
      <c r="C54" t="str">
        <f>IF(ISERROR(VLOOKUP($A54,競技者csv変換!$A:$AK,MATCH(C$1,競技者csv変換!$1:$1,0),0)),"",IF(VLOOKUP($A54,競技者csv変換!$A:$AK,MATCH(C$1,競技者csv変換!$1:$1,0),0)="","",VLOOKUP($A54,競技者csv変換!$A:$AK,MATCH(C$1,競技者csv変換!$1:$1,0),0)))</f>
        <v/>
      </c>
      <c r="D54" t="str">
        <f>IF(ISERROR(VLOOKUP($A54,競技者csv変換!$A:$AK,MATCH(D$1,競技者csv変換!$1:$1,0),0)),"",IF(VLOOKUP($A54,競技者csv変換!$A:$AK,MATCH(D$1,競技者csv変換!$1:$1,0),0)="","",VLOOKUP($A54,競技者csv変換!$A:$AK,MATCH(D$1,競技者csv変換!$1:$1,0),0)))</f>
        <v/>
      </c>
      <c r="E54" t="str">
        <f>IF(ISERROR(VLOOKUP($A54,競技者csv変換!$A:$AK,MATCH(E$1,競技者csv変換!$1:$1,0),0)),"",IF(VLOOKUP($A54,競技者csv変換!$A:$AK,MATCH(E$1,競技者csv変換!$1:$1,0),0)="","",VLOOKUP($A54,競技者csv変換!$A:$AK,MATCH(E$1,競技者csv変換!$1:$1,0),0)))</f>
        <v/>
      </c>
      <c r="F54" t="str">
        <f>IF(ISERROR(VLOOKUP($A54,競技者csv変換!$A:$AK,MATCH(F$1,競技者csv変換!$1:$1,0),0)),"",IF(VLOOKUP($A54,競技者csv変換!$A:$AK,MATCH(F$1,競技者csv変換!$1:$1,0),0)="","",VLOOKUP($A54,競技者csv変換!$A:$AK,MATCH(F$1,競技者csv変換!$1:$1,0),0)))</f>
        <v/>
      </c>
      <c r="G54" t="str">
        <f>IF(ISERROR(VLOOKUP($A54,競技者csv変換!$A:$AK,MATCH(G$1,競技者csv変換!$1:$1,0),0)),"",IF(VLOOKUP($A54,競技者csv変換!$A:$AK,MATCH(G$1,競技者csv変換!$1:$1,0),0)="","",VLOOKUP($A54,競技者csv変換!$A:$AK,MATCH(G$1,競技者csv変換!$1:$1,0),0)))</f>
        <v/>
      </c>
      <c r="H54" t="str">
        <f>IF(ISERROR(VLOOKUP($A54,競技者csv変換!$A:$AK,MATCH(H$1,競技者csv変換!$1:$1,0),0)),"",IF(VLOOKUP($A54,競技者csv変換!$A:$AK,MATCH(H$1,競技者csv変換!$1:$1,0),0)="","",VLOOKUP($A54,競技者csv変換!$A:$AK,MATCH(H$1,競技者csv変換!$1:$1,0),0)))</f>
        <v/>
      </c>
      <c r="I54" t="str">
        <f>IF(ISERROR(VLOOKUP($A54,競技者csv変換!$A:$AK,MATCH(I$1,競技者csv変換!$1:$1,0),0)),"",IF(VLOOKUP($A54,競技者csv変換!$A:$AK,MATCH(I$1,競技者csv変換!$1:$1,0),0)="","",VLOOKUP($A54,競技者csv変換!$A:$AK,MATCH(I$1,競技者csv変換!$1:$1,0),0)))</f>
        <v/>
      </c>
      <c r="J54" t="str">
        <f>IF(ISERROR(VLOOKUP($A54,競技者csv変換!$A:$AK,MATCH(J$1,競技者csv変換!$1:$1,0),0)),"",IF(VLOOKUP($A54,競技者csv変換!$A:$AK,MATCH(J$1,競技者csv変換!$1:$1,0),0)="","",VLOOKUP($A54,競技者csv変換!$A:$AK,MATCH(J$1,競技者csv変換!$1:$1,0),0)))</f>
        <v/>
      </c>
      <c r="K54" t="str">
        <f>IF(ISERROR(VLOOKUP($A54,競技者csv変換!$A:$AK,MATCH(K$1,競技者csv変換!$1:$1,0),0)),"",IF(VLOOKUP($A54,競技者csv変換!$A:$AK,MATCH(K$1,競技者csv変換!$1:$1,0),0)="","",VLOOKUP($A54,競技者csv変換!$A:$AK,MATCH(K$1,競技者csv変換!$1:$1,0),0)))</f>
        <v/>
      </c>
      <c r="L54" t="str">
        <f>IF(ISERROR(VLOOKUP($A54,競技者csv変換!$A:$AK,MATCH(L$1,競技者csv変換!$1:$1,0),0)),"",IF(VLOOKUP($A54,競技者csv変換!$A:$AK,MATCH(L$1,競技者csv変換!$1:$1,0),0)="","",VLOOKUP($A54,競技者csv変換!$A:$AK,MATCH(L$1,競技者csv変換!$1:$1,0),0)))</f>
        <v/>
      </c>
      <c r="M54" t="str">
        <f>IF(ISERROR(VLOOKUP($A54,競技者csv変換!$A:$AK,MATCH(M$1,競技者csv変換!$1:$1,0),0)),"",IF(VLOOKUP($A54,競技者csv変換!$A:$AK,MATCH(M$1,競技者csv変換!$1:$1,0),0)="","",VLOOKUP($A54,競技者csv変換!$A:$AK,MATCH(M$1,競技者csv変換!$1:$1,0),0)))</f>
        <v/>
      </c>
      <c r="N54" t="str">
        <f>IF(ISERROR(VLOOKUP($A54,競技者csv変換!$A:$AK,MATCH(N$1,競技者csv変換!$1:$1,0),0)),"",IF(VLOOKUP($A54,競技者csv変換!$A:$AK,MATCH(N$1,競技者csv変換!$1:$1,0),0)="","",VLOOKUP($A54,競技者csv変換!$A:$AK,MATCH(N$1,競技者csv変換!$1:$1,0),0)))</f>
        <v/>
      </c>
      <c r="O54" t="str">
        <f>IF(ISERROR(VLOOKUP($A54,競技者csv変換!$A:$AK,MATCH(O$1,競技者csv変換!$1:$1,0),0)),"",IF(VLOOKUP($A54,競技者csv変換!$A:$AK,MATCH(O$1,競技者csv変換!$1:$1,0),0)="","",VLOOKUP($A54,競技者csv変換!$A:$AK,MATCH(O$1,競技者csv変換!$1:$1,0),0)))</f>
        <v/>
      </c>
      <c r="P54" t="str">
        <f>IF(ISERROR(VLOOKUP($A54,競技者csv変換!$A:$AK,MATCH(P$1,競技者csv変換!$1:$1,0),0)),"",IF(VLOOKUP($A54,競技者csv変換!$A:$AK,MATCH(P$1,競技者csv変換!$1:$1,0),0)="","",VLOOKUP($A54,競技者csv変換!$A:$AK,MATCH(P$1,競技者csv変換!$1:$1,0),0)))</f>
        <v/>
      </c>
      <c r="Q54" t="str">
        <f>IF(ISERROR(VLOOKUP($A54,競技者csv変換!$A:$AK,MATCH(Q$1,競技者csv変換!$1:$1,0),0)),"",IF(VLOOKUP($A54,競技者csv変換!$A:$AK,MATCH(Q$1,競技者csv変換!$1:$1,0),0)="","",VLOOKUP($A54,競技者csv変換!$A:$AK,MATCH(Q$1,競技者csv変換!$1:$1,0),0)))</f>
        <v/>
      </c>
      <c r="R54" t="str">
        <f>IF(ISERROR(VLOOKUP($A54,競技者csv変換!$A:$AK,MATCH(R$1,競技者csv変換!$1:$1,0),0)),"",IF(VLOOKUP($A54,競技者csv変換!$A:$AK,MATCH(R$1,競技者csv変換!$1:$1,0),0)="","",VLOOKUP($A54,競技者csv変換!$A:$AK,MATCH(R$1,競技者csv変換!$1:$1,0),0)))</f>
        <v/>
      </c>
      <c r="S54" t="str">
        <f>IF(ISERROR(VLOOKUP($A54,競技者csv変換!$A:$AK,MATCH(S$1,競技者csv変換!$1:$1,0),0)),"",IF(VLOOKUP($A54,競技者csv変換!$A:$AK,MATCH(S$1,競技者csv変換!$1:$1,0),0)="","",VLOOKUP($A54,競技者csv変換!$A:$AK,MATCH(S$1,競技者csv変換!$1:$1,0),0)))</f>
        <v/>
      </c>
      <c r="T54" t="str">
        <f>IF(ISERROR(VLOOKUP($A54,競技者csv変換!$A:$AK,MATCH(T$1,競技者csv変換!$1:$1,0),0)),"",IF(VLOOKUP($A54,競技者csv変換!$A:$AK,MATCH(T$1,競技者csv変換!$1:$1,0),0)="","",VLOOKUP($A54,競技者csv変換!$A:$AK,MATCH(T$1,競技者csv変換!$1:$1,0),0)))</f>
        <v/>
      </c>
      <c r="U54" t="str">
        <f>IF(ISERROR(VLOOKUP($A54,競技者csv変換!$A:$AK,MATCH(U$1,競技者csv変換!$1:$1,0),0)),"",IF(VLOOKUP($A54,競技者csv変換!$A:$AK,MATCH(U$1,競技者csv変換!$1:$1,0),0)="","",VLOOKUP($A54,競技者csv変換!$A:$AK,MATCH(U$1,競技者csv変換!$1:$1,0),0)))</f>
        <v/>
      </c>
      <c r="V54" t="str">
        <f>IF(ISERROR(VLOOKUP($A54,競技者csv変換!$A:$AK,MATCH(V$1,競技者csv変換!$1:$1,0),0)),"",IF(VLOOKUP($A54,競技者csv変換!$A:$AK,MATCH(V$1,競技者csv変換!$1:$1,0),0)="","",VLOOKUP($A54,競技者csv変換!$A:$AK,MATCH(V$1,競技者csv変換!$1:$1,0),0)))</f>
        <v/>
      </c>
      <c r="W54" t="str">
        <f>IF(ISERROR(VLOOKUP($A54,競技者csv変換!$A:$AK,MATCH(W$1,競技者csv変換!$1:$1,0),0)),"",IF(VLOOKUP($A54,競技者csv変換!$A:$AK,MATCH(W$1,競技者csv変換!$1:$1,0),0)="","",VLOOKUP($A54,競技者csv変換!$A:$AK,MATCH(W$1,競技者csv変換!$1:$1,0),0)))</f>
        <v/>
      </c>
      <c r="X54" t="str">
        <f>IF(ISERROR(VLOOKUP($A54,競技者csv変換!$A:$AK,MATCH(X$1,競技者csv変換!$1:$1,0),0)),"",IF(VLOOKUP($A54,競技者csv変換!$A:$AK,MATCH(X$1,競技者csv変換!$1:$1,0),0)="","",VLOOKUP($A54,競技者csv変換!$A:$AK,MATCH(X$1,競技者csv変換!$1:$1,0),0)))</f>
        <v/>
      </c>
      <c r="Y54" t="str">
        <f>IF(ISERROR(VLOOKUP($A54,競技者csv変換!$A:$AK,MATCH(Y$1,競技者csv変換!$1:$1,0),0)),"",IF(VLOOKUP($A54,競技者csv変換!$A:$AK,MATCH(Y$1,競技者csv変換!$1:$1,0),0)="","",VLOOKUP($A54,競技者csv変換!$A:$AK,MATCH(Y$1,競技者csv変換!$1:$1,0),0)))</f>
        <v/>
      </c>
      <c r="Z54" t="str">
        <f>IF(ISERROR(VLOOKUP($A54,競技者csv変換!$A:$AK,MATCH(Z$1,競技者csv変換!$1:$1,0),0)),"",IF(VLOOKUP($A54,競技者csv変換!$A:$AK,MATCH(Z$1,競技者csv変換!$1:$1,0),0)="","",VLOOKUP($A54,競技者csv変換!$A:$AK,MATCH(Z$1,競技者csv変換!$1:$1,0),0)))</f>
        <v/>
      </c>
      <c r="AA54" t="str">
        <f>IF(ISERROR(VLOOKUP($A54,競技者csv変換!$A:$AK,MATCH(AA$1,競技者csv変換!$1:$1,0),0)),"",IF(VLOOKUP($A54,競技者csv変換!$A:$AK,MATCH(AA$1,競技者csv変換!$1:$1,0),0)="","",VLOOKUP($A54,競技者csv変換!$A:$AK,MATCH(AA$1,競技者csv変換!$1:$1,0),0)))</f>
        <v/>
      </c>
      <c r="AB54" t="str">
        <f>IF(ISERROR(VLOOKUP($A54,競技者csv変換!$A:$AK,MATCH(AB$1,競技者csv変換!$1:$1,0),0)),"",IF(VLOOKUP($A54,競技者csv変換!$A:$AK,MATCH(AB$1,競技者csv変換!$1:$1,0),0)="","",VLOOKUP($A54,競技者csv変換!$A:$AK,MATCH(AB$1,競技者csv変換!$1:$1,0),0)))</f>
        <v/>
      </c>
      <c r="AC54" t="str">
        <f>IF(ISERROR(VLOOKUP($A54,競技者csv変換!$A:$AK,MATCH(AC$1,競技者csv変換!$1:$1,0),0)),"",IF(VLOOKUP($A54,競技者csv変換!$A:$AK,MATCH(AC$1,競技者csv変換!$1:$1,0),0)="","",VLOOKUP($A54,競技者csv変換!$A:$AK,MATCH(AC$1,競技者csv変換!$1:$1,0),0)))</f>
        <v/>
      </c>
      <c r="AD54" t="str">
        <f>IF(ISERROR(VLOOKUP($A54,競技者csv変換!$A:$AK,MATCH(AD$1,競技者csv変換!$1:$1,0),0)),"",IF(VLOOKUP($A54,競技者csv変換!$A:$AK,MATCH(AD$1,競技者csv変換!$1:$1,0),0)="","",VLOOKUP($A54,競技者csv変換!$A:$AK,MATCH(AD$1,競技者csv変換!$1:$1,0),0)))</f>
        <v/>
      </c>
      <c r="AE54" t="str">
        <f>IF(ISERROR(VLOOKUP($A54,競技者csv変換!$A:$AK,MATCH(AE$1,競技者csv変換!$1:$1,0),0)),"",IF(VLOOKUP($A54,競技者csv変換!$A:$AK,MATCH(AE$1,競技者csv変換!$1:$1,0),0)="","",VLOOKUP($A54,競技者csv変換!$A:$AK,MATCH(AE$1,競技者csv変換!$1:$1,0),0)))</f>
        <v/>
      </c>
      <c r="AF54" t="str">
        <f>IF(ISERROR(VLOOKUP($A54,競技者csv変換!$A:$AK,MATCH(AF$1,競技者csv変換!$1:$1,0),0)),"",IF(VLOOKUP($A54,競技者csv変換!$A:$AK,MATCH(AF$1,競技者csv変換!$1:$1,0),0)="","",VLOOKUP($A54,競技者csv変換!$A:$AK,MATCH(AF$1,競技者csv変換!$1:$1,0),0)))</f>
        <v/>
      </c>
      <c r="AG54" t="str">
        <f>IF(ISERROR(VLOOKUP($A54,競技者csv変換!$A:$AK,MATCH(AG$1,競技者csv変換!$1:$1,0),0)),"",IF(VLOOKUP($A54,競技者csv変換!$A:$AK,MATCH(AG$1,競技者csv変換!$1:$1,0),0)="","",VLOOKUP($A54,競技者csv変換!$A:$AK,MATCH(AG$1,競技者csv変換!$1:$1,0),0)))</f>
        <v/>
      </c>
      <c r="AH54" t="str">
        <f>IF(ISERROR(VLOOKUP($A54,競技者csv変換!$A:$AK,MATCH(AH$1,競技者csv変換!$1:$1,0),0)),"",IF(VLOOKUP($A54,競技者csv変換!$A:$AK,MATCH(AH$1,競技者csv変換!$1:$1,0),0)="","",VLOOKUP($A54,競技者csv変換!$A:$AK,MATCH(AH$1,競技者csv変換!$1:$1,0),0)))</f>
        <v/>
      </c>
      <c r="AI54" t="str">
        <f>IF(ISERROR(VLOOKUP($A54,競技者csv変換!$A:$AK,MATCH(AI$1,競技者csv変換!$1:$1,0),0)),"",IF(VLOOKUP($A54,競技者csv変換!$A:$AK,MATCH(AI$1,競技者csv変換!$1:$1,0),0)="","",VLOOKUP($A54,競技者csv変換!$A:$AK,MATCH(AI$1,競技者csv変換!$1:$1,0),0)))</f>
        <v/>
      </c>
      <c r="AJ54" t="str">
        <f>IF(ISERROR(VLOOKUP($A54,競技者csv変換!$A:$AK,MATCH(AJ$1,競技者csv変換!$1:$1,0),0)),"",IF(VLOOKUP($A54,競技者csv変換!$A:$AK,MATCH(AJ$1,競技者csv変換!$1:$1,0),0)="","",VLOOKUP($A54,競技者csv変換!$A:$AK,MATCH(AJ$1,競技者csv変換!$1:$1,0),0)))</f>
        <v/>
      </c>
      <c r="AK54" t="str">
        <f>IF(ISERROR(VLOOKUP($A54,競技者csv変換!$A:$AK,MATCH(AK$1,競技者csv変換!$1:$1,0),0)),"",IF(VLOOKUP($A54,競技者csv変換!$A:$AK,MATCH(AK$1,競技者csv変換!$1:$1,0),0)="","",VLOOKUP($A54,競技者csv変換!$A:$AK,MATCH(AK$1,競技者csv変換!$1:$1,0),0)))</f>
        <v/>
      </c>
    </row>
    <row r="55" spans="1:37" x14ac:dyDescent="0.65">
      <c r="A55" t="str">
        <f t="shared" si="0"/>
        <v/>
      </c>
      <c r="B55" t="str">
        <f>IF(ISERROR(VLOOKUP($A55,競技者csv変換!$A:$AK,MATCH(B$1,競技者csv変換!$1:$1,0),0)),"",IF(VLOOKUP($A55,競技者csv変換!$A:$AK,MATCH(B$1,競技者csv変換!$1:$1,0),0)="","",VLOOKUP($A55,競技者csv変換!$A:$AK,MATCH(B$1,競技者csv変換!$1:$1,0),0)))</f>
        <v/>
      </c>
      <c r="C55" t="str">
        <f>IF(ISERROR(VLOOKUP($A55,競技者csv変換!$A:$AK,MATCH(C$1,競技者csv変換!$1:$1,0),0)),"",IF(VLOOKUP($A55,競技者csv変換!$A:$AK,MATCH(C$1,競技者csv変換!$1:$1,0),0)="","",VLOOKUP($A55,競技者csv変換!$A:$AK,MATCH(C$1,競技者csv変換!$1:$1,0),0)))</f>
        <v/>
      </c>
      <c r="D55" t="str">
        <f>IF(ISERROR(VLOOKUP($A55,競技者csv変換!$A:$AK,MATCH(D$1,競技者csv変換!$1:$1,0),0)),"",IF(VLOOKUP($A55,競技者csv変換!$A:$AK,MATCH(D$1,競技者csv変換!$1:$1,0),0)="","",VLOOKUP($A55,競技者csv変換!$A:$AK,MATCH(D$1,競技者csv変換!$1:$1,0),0)))</f>
        <v/>
      </c>
      <c r="E55" t="str">
        <f>IF(ISERROR(VLOOKUP($A55,競技者csv変換!$A:$AK,MATCH(E$1,競技者csv変換!$1:$1,0),0)),"",IF(VLOOKUP($A55,競技者csv変換!$A:$AK,MATCH(E$1,競技者csv変換!$1:$1,0),0)="","",VLOOKUP($A55,競技者csv変換!$A:$AK,MATCH(E$1,競技者csv変換!$1:$1,0),0)))</f>
        <v/>
      </c>
      <c r="F55" t="str">
        <f>IF(ISERROR(VLOOKUP($A55,競技者csv変換!$A:$AK,MATCH(F$1,競技者csv変換!$1:$1,0),0)),"",IF(VLOOKUP($A55,競技者csv変換!$A:$AK,MATCH(F$1,競技者csv変換!$1:$1,0),0)="","",VLOOKUP($A55,競技者csv変換!$A:$AK,MATCH(F$1,競技者csv変換!$1:$1,0),0)))</f>
        <v/>
      </c>
      <c r="G55" t="str">
        <f>IF(ISERROR(VLOOKUP($A55,競技者csv変換!$A:$AK,MATCH(G$1,競技者csv変換!$1:$1,0),0)),"",IF(VLOOKUP($A55,競技者csv変換!$A:$AK,MATCH(G$1,競技者csv変換!$1:$1,0),0)="","",VLOOKUP($A55,競技者csv変換!$A:$AK,MATCH(G$1,競技者csv変換!$1:$1,0),0)))</f>
        <v/>
      </c>
      <c r="H55" t="str">
        <f>IF(ISERROR(VLOOKUP($A55,競技者csv変換!$A:$AK,MATCH(H$1,競技者csv変換!$1:$1,0),0)),"",IF(VLOOKUP($A55,競技者csv変換!$A:$AK,MATCH(H$1,競技者csv変換!$1:$1,0),0)="","",VLOOKUP($A55,競技者csv変換!$A:$AK,MATCH(H$1,競技者csv変換!$1:$1,0),0)))</f>
        <v/>
      </c>
      <c r="I55" t="str">
        <f>IF(ISERROR(VLOOKUP($A55,競技者csv変換!$A:$AK,MATCH(I$1,競技者csv変換!$1:$1,0),0)),"",IF(VLOOKUP($A55,競技者csv変換!$A:$AK,MATCH(I$1,競技者csv変換!$1:$1,0),0)="","",VLOOKUP($A55,競技者csv変換!$A:$AK,MATCH(I$1,競技者csv変換!$1:$1,0),0)))</f>
        <v/>
      </c>
      <c r="J55" t="str">
        <f>IF(ISERROR(VLOOKUP($A55,競技者csv変換!$A:$AK,MATCH(J$1,競技者csv変換!$1:$1,0),0)),"",IF(VLOOKUP($A55,競技者csv変換!$A:$AK,MATCH(J$1,競技者csv変換!$1:$1,0),0)="","",VLOOKUP($A55,競技者csv変換!$A:$AK,MATCH(J$1,競技者csv変換!$1:$1,0),0)))</f>
        <v/>
      </c>
      <c r="K55" t="str">
        <f>IF(ISERROR(VLOOKUP($A55,競技者csv変換!$A:$AK,MATCH(K$1,競技者csv変換!$1:$1,0),0)),"",IF(VLOOKUP($A55,競技者csv変換!$A:$AK,MATCH(K$1,競技者csv変換!$1:$1,0),0)="","",VLOOKUP($A55,競技者csv変換!$A:$AK,MATCH(K$1,競技者csv変換!$1:$1,0),0)))</f>
        <v/>
      </c>
      <c r="L55" t="str">
        <f>IF(ISERROR(VLOOKUP($A55,競技者csv変換!$A:$AK,MATCH(L$1,競技者csv変換!$1:$1,0),0)),"",IF(VLOOKUP($A55,競技者csv変換!$A:$AK,MATCH(L$1,競技者csv変換!$1:$1,0),0)="","",VLOOKUP($A55,競技者csv変換!$A:$AK,MATCH(L$1,競技者csv変換!$1:$1,0),0)))</f>
        <v/>
      </c>
      <c r="M55" t="str">
        <f>IF(ISERROR(VLOOKUP($A55,競技者csv変換!$A:$AK,MATCH(M$1,競技者csv変換!$1:$1,0),0)),"",IF(VLOOKUP($A55,競技者csv変換!$A:$AK,MATCH(M$1,競技者csv変換!$1:$1,0),0)="","",VLOOKUP($A55,競技者csv変換!$A:$AK,MATCH(M$1,競技者csv変換!$1:$1,0),0)))</f>
        <v/>
      </c>
      <c r="N55" t="str">
        <f>IF(ISERROR(VLOOKUP($A55,競技者csv変換!$A:$AK,MATCH(N$1,競技者csv変換!$1:$1,0),0)),"",IF(VLOOKUP($A55,競技者csv変換!$A:$AK,MATCH(N$1,競技者csv変換!$1:$1,0),0)="","",VLOOKUP($A55,競技者csv変換!$A:$AK,MATCH(N$1,競技者csv変換!$1:$1,0),0)))</f>
        <v/>
      </c>
      <c r="O55" t="str">
        <f>IF(ISERROR(VLOOKUP($A55,競技者csv変換!$A:$AK,MATCH(O$1,競技者csv変換!$1:$1,0),0)),"",IF(VLOOKUP($A55,競技者csv変換!$A:$AK,MATCH(O$1,競技者csv変換!$1:$1,0),0)="","",VLOOKUP($A55,競技者csv変換!$A:$AK,MATCH(O$1,競技者csv変換!$1:$1,0),0)))</f>
        <v/>
      </c>
      <c r="P55" t="str">
        <f>IF(ISERROR(VLOOKUP($A55,競技者csv変換!$A:$AK,MATCH(P$1,競技者csv変換!$1:$1,0),0)),"",IF(VLOOKUP($A55,競技者csv変換!$A:$AK,MATCH(P$1,競技者csv変換!$1:$1,0),0)="","",VLOOKUP($A55,競技者csv変換!$A:$AK,MATCH(P$1,競技者csv変換!$1:$1,0),0)))</f>
        <v/>
      </c>
      <c r="Q55" t="str">
        <f>IF(ISERROR(VLOOKUP($A55,競技者csv変換!$A:$AK,MATCH(Q$1,競技者csv変換!$1:$1,0),0)),"",IF(VLOOKUP($A55,競技者csv変換!$A:$AK,MATCH(Q$1,競技者csv変換!$1:$1,0),0)="","",VLOOKUP($A55,競技者csv変換!$A:$AK,MATCH(Q$1,競技者csv変換!$1:$1,0),0)))</f>
        <v/>
      </c>
      <c r="R55" t="str">
        <f>IF(ISERROR(VLOOKUP($A55,競技者csv変換!$A:$AK,MATCH(R$1,競技者csv変換!$1:$1,0),0)),"",IF(VLOOKUP($A55,競技者csv変換!$A:$AK,MATCH(R$1,競技者csv変換!$1:$1,0),0)="","",VLOOKUP($A55,競技者csv変換!$A:$AK,MATCH(R$1,競技者csv変換!$1:$1,0),0)))</f>
        <v/>
      </c>
      <c r="S55" t="str">
        <f>IF(ISERROR(VLOOKUP($A55,競技者csv変換!$A:$AK,MATCH(S$1,競技者csv変換!$1:$1,0),0)),"",IF(VLOOKUP($A55,競技者csv変換!$A:$AK,MATCH(S$1,競技者csv変換!$1:$1,0),0)="","",VLOOKUP($A55,競技者csv変換!$A:$AK,MATCH(S$1,競技者csv変換!$1:$1,0),0)))</f>
        <v/>
      </c>
      <c r="T55" t="str">
        <f>IF(ISERROR(VLOOKUP($A55,競技者csv変換!$A:$AK,MATCH(T$1,競技者csv変換!$1:$1,0),0)),"",IF(VLOOKUP($A55,競技者csv変換!$A:$AK,MATCH(T$1,競技者csv変換!$1:$1,0),0)="","",VLOOKUP($A55,競技者csv変換!$A:$AK,MATCH(T$1,競技者csv変換!$1:$1,0),0)))</f>
        <v/>
      </c>
      <c r="U55" t="str">
        <f>IF(ISERROR(VLOOKUP($A55,競技者csv変換!$A:$AK,MATCH(U$1,競技者csv変換!$1:$1,0),0)),"",IF(VLOOKUP($A55,競技者csv変換!$A:$AK,MATCH(U$1,競技者csv変換!$1:$1,0),0)="","",VLOOKUP($A55,競技者csv変換!$A:$AK,MATCH(U$1,競技者csv変換!$1:$1,0),0)))</f>
        <v/>
      </c>
      <c r="V55" t="str">
        <f>IF(ISERROR(VLOOKUP($A55,競技者csv変換!$A:$AK,MATCH(V$1,競技者csv変換!$1:$1,0),0)),"",IF(VLOOKUP($A55,競技者csv変換!$A:$AK,MATCH(V$1,競技者csv変換!$1:$1,0),0)="","",VLOOKUP($A55,競技者csv変換!$A:$AK,MATCH(V$1,競技者csv変換!$1:$1,0),0)))</f>
        <v/>
      </c>
      <c r="W55" t="str">
        <f>IF(ISERROR(VLOOKUP($A55,競技者csv変換!$A:$AK,MATCH(W$1,競技者csv変換!$1:$1,0),0)),"",IF(VLOOKUP($A55,競技者csv変換!$A:$AK,MATCH(W$1,競技者csv変換!$1:$1,0),0)="","",VLOOKUP($A55,競技者csv変換!$A:$AK,MATCH(W$1,競技者csv変換!$1:$1,0),0)))</f>
        <v/>
      </c>
      <c r="X55" t="str">
        <f>IF(ISERROR(VLOOKUP($A55,競技者csv変換!$A:$AK,MATCH(X$1,競技者csv変換!$1:$1,0),0)),"",IF(VLOOKUP($A55,競技者csv変換!$A:$AK,MATCH(X$1,競技者csv変換!$1:$1,0),0)="","",VLOOKUP($A55,競技者csv変換!$A:$AK,MATCH(X$1,競技者csv変換!$1:$1,0),0)))</f>
        <v/>
      </c>
      <c r="Y55" t="str">
        <f>IF(ISERROR(VLOOKUP($A55,競技者csv変換!$A:$AK,MATCH(Y$1,競技者csv変換!$1:$1,0),0)),"",IF(VLOOKUP($A55,競技者csv変換!$A:$AK,MATCH(Y$1,競技者csv変換!$1:$1,0),0)="","",VLOOKUP($A55,競技者csv変換!$A:$AK,MATCH(Y$1,競技者csv変換!$1:$1,0),0)))</f>
        <v/>
      </c>
      <c r="Z55" t="str">
        <f>IF(ISERROR(VLOOKUP($A55,競技者csv変換!$A:$AK,MATCH(Z$1,競技者csv変換!$1:$1,0),0)),"",IF(VLOOKUP($A55,競技者csv変換!$A:$AK,MATCH(Z$1,競技者csv変換!$1:$1,0),0)="","",VLOOKUP($A55,競技者csv変換!$A:$AK,MATCH(Z$1,競技者csv変換!$1:$1,0),0)))</f>
        <v/>
      </c>
      <c r="AA55" t="str">
        <f>IF(ISERROR(VLOOKUP($A55,競技者csv変換!$A:$AK,MATCH(AA$1,競技者csv変換!$1:$1,0),0)),"",IF(VLOOKUP($A55,競技者csv変換!$A:$AK,MATCH(AA$1,競技者csv変換!$1:$1,0),0)="","",VLOOKUP($A55,競技者csv変換!$A:$AK,MATCH(AA$1,競技者csv変換!$1:$1,0),0)))</f>
        <v/>
      </c>
      <c r="AB55" t="str">
        <f>IF(ISERROR(VLOOKUP($A55,競技者csv変換!$A:$AK,MATCH(AB$1,競技者csv変換!$1:$1,0),0)),"",IF(VLOOKUP($A55,競技者csv変換!$A:$AK,MATCH(AB$1,競技者csv変換!$1:$1,0),0)="","",VLOOKUP($A55,競技者csv変換!$A:$AK,MATCH(AB$1,競技者csv変換!$1:$1,0),0)))</f>
        <v/>
      </c>
      <c r="AC55" t="str">
        <f>IF(ISERROR(VLOOKUP($A55,競技者csv変換!$A:$AK,MATCH(AC$1,競技者csv変換!$1:$1,0),0)),"",IF(VLOOKUP($A55,競技者csv変換!$A:$AK,MATCH(AC$1,競技者csv変換!$1:$1,0),0)="","",VLOOKUP($A55,競技者csv変換!$A:$AK,MATCH(AC$1,競技者csv変換!$1:$1,0),0)))</f>
        <v/>
      </c>
      <c r="AD55" t="str">
        <f>IF(ISERROR(VLOOKUP($A55,競技者csv変換!$A:$AK,MATCH(AD$1,競技者csv変換!$1:$1,0),0)),"",IF(VLOOKUP($A55,競技者csv変換!$A:$AK,MATCH(AD$1,競技者csv変換!$1:$1,0),0)="","",VLOOKUP($A55,競技者csv変換!$A:$AK,MATCH(AD$1,競技者csv変換!$1:$1,0),0)))</f>
        <v/>
      </c>
      <c r="AE55" t="str">
        <f>IF(ISERROR(VLOOKUP($A55,競技者csv変換!$A:$AK,MATCH(AE$1,競技者csv変換!$1:$1,0),0)),"",IF(VLOOKUP($A55,競技者csv変換!$A:$AK,MATCH(AE$1,競技者csv変換!$1:$1,0),0)="","",VLOOKUP($A55,競技者csv変換!$A:$AK,MATCH(AE$1,競技者csv変換!$1:$1,0),0)))</f>
        <v/>
      </c>
      <c r="AF55" t="str">
        <f>IF(ISERROR(VLOOKUP($A55,競技者csv変換!$A:$AK,MATCH(AF$1,競技者csv変換!$1:$1,0),0)),"",IF(VLOOKUP($A55,競技者csv変換!$A:$AK,MATCH(AF$1,競技者csv変換!$1:$1,0),0)="","",VLOOKUP($A55,競技者csv変換!$A:$AK,MATCH(AF$1,競技者csv変換!$1:$1,0),0)))</f>
        <v/>
      </c>
      <c r="AG55" t="str">
        <f>IF(ISERROR(VLOOKUP($A55,競技者csv変換!$A:$AK,MATCH(AG$1,競技者csv変換!$1:$1,0),0)),"",IF(VLOOKUP($A55,競技者csv変換!$A:$AK,MATCH(AG$1,競技者csv変換!$1:$1,0),0)="","",VLOOKUP($A55,競技者csv変換!$A:$AK,MATCH(AG$1,競技者csv変換!$1:$1,0),0)))</f>
        <v/>
      </c>
      <c r="AH55" t="str">
        <f>IF(ISERROR(VLOOKUP($A55,競技者csv変換!$A:$AK,MATCH(AH$1,競技者csv変換!$1:$1,0),0)),"",IF(VLOOKUP($A55,競技者csv変換!$A:$AK,MATCH(AH$1,競技者csv変換!$1:$1,0),0)="","",VLOOKUP($A55,競技者csv変換!$A:$AK,MATCH(AH$1,競技者csv変換!$1:$1,0),0)))</f>
        <v/>
      </c>
      <c r="AI55" t="str">
        <f>IF(ISERROR(VLOOKUP($A55,競技者csv変換!$A:$AK,MATCH(AI$1,競技者csv変換!$1:$1,0),0)),"",IF(VLOOKUP($A55,競技者csv変換!$A:$AK,MATCH(AI$1,競技者csv変換!$1:$1,0),0)="","",VLOOKUP($A55,競技者csv変換!$A:$AK,MATCH(AI$1,競技者csv変換!$1:$1,0),0)))</f>
        <v/>
      </c>
      <c r="AJ55" t="str">
        <f>IF(ISERROR(VLOOKUP($A55,競技者csv変換!$A:$AK,MATCH(AJ$1,競技者csv変換!$1:$1,0),0)),"",IF(VLOOKUP($A55,競技者csv変換!$A:$AK,MATCH(AJ$1,競技者csv変換!$1:$1,0),0)="","",VLOOKUP($A55,競技者csv変換!$A:$AK,MATCH(AJ$1,競技者csv変換!$1:$1,0),0)))</f>
        <v/>
      </c>
      <c r="AK55" t="str">
        <f>IF(ISERROR(VLOOKUP($A55,競技者csv変換!$A:$AK,MATCH(AK$1,競技者csv変換!$1:$1,0),0)),"",IF(VLOOKUP($A55,競技者csv変換!$A:$AK,MATCH(AK$1,競技者csv変換!$1:$1,0),0)="","",VLOOKUP($A55,競技者csv変換!$A:$AK,MATCH(AK$1,競技者csv変換!$1:$1,0),0)))</f>
        <v/>
      </c>
    </row>
    <row r="56" spans="1:37" x14ac:dyDescent="0.65">
      <c r="A56" t="str">
        <f t="shared" si="0"/>
        <v/>
      </c>
      <c r="B56" t="str">
        <f>IF(ISERROR(VLOOKUP($A56,競技者csv変換!$A:$AK,MATCH(B$1,競技者csv変換!$1:$1,0),0)),"",IF(VLOOKUP($A56,競技者csv変換!$A:$AK,MATCH(B$1,競技者csv変換!$1:$1,0),0)="","",VLOOKUP($A56,競技者csv変換!$A:$AK,MATCH(B$1,競技者csv変換!$1:$1,0),0)))</f>
        <v/>
      </c>
      <c r="C56" t="str">
        <f>IF(ISERROR(VLOOKUP($A56,競技者csv変換!$A:$AK,MATCH(C$1,競技者csv変換!$1:$1,0),0)),"",IF(VLOOKUP($A56,競技者csv変換!$A:$AK,MATCH(C$1,競技者csv変換!$1:$1,0),0)="","",VLOOKUP($A56,競技者csv変換!$A:$AK,MATCH(C$1,競技者csv変換!$1:$1,0),0)))</f>
        <v/>
      </c>
      <c r="D56" t="str">
        <f>IF(ISERROR(VLOOKUP($A56,競技者csv変換!$A:$AK,MATCH(D$1,競技者csv変換!$1:$1,0),0)),"",IF(VLOOKUP($A56,競技者csv変換!$A:$AK,MATCH(D$1,競技者csv変換!$1:$1,0),0)="","",VLOOKUP($A56,競技者csv変換!$A:$AK,MATCH(D$1,競技者csv変換!$1:$1,0),0)))</f>
        <v/>
      </c>
      <c r="E56" t="str">
        <f>IF(ISERROR(VLOOKUP($A56,競技者csv変換!$A:$AK,MATCH(E$1,競技者csv変換!$1:$1,0),0)),"",IF(VLOOKUP($A56,競技者csv変換!$A:$AK,MATCH(E$1,競技者csv変換!$1:$1,0),0)="","",VLOOKUP($A56,競技者csv変換!$A:$AK,MATCH(E$1,競技者csv変換!$1:$1,0),0)))</f>
        <v/>
      </c>
      <c r="F56" t="str">
        <f>IF(ISERROR(VLOOKUP($A56,競技者csv変換!$A:$AK,MATCH(F$1,競技者csv変換!$1:$1,0),0)),"",IF(VLOOKUP($A56,競技者csv変換!$A:$AK,MATCH(F$1,競技者csv変換!$1:$1,0),0)="","",VLOOKUP($A56,競技者csv変換!$A:$AK,MATCH(F$1,競技者csv変換!$1:$1,0),0)))</f>
        <v/>
      </c>
      <c r="G56" t="str">
        <f>IF(ISERROR(VLOOKUP($A56,競技者csv変換!$A:$AK,MATCH(G$1,競技者csv変換!$1:$1,0),0)),"",IF(VLOOKUP($A56,競技者csv変換!$A:$AK,MATCH(G$1,競技者csv変換!$1:$1,0),0)="","",VLOOKUP($A56,競技者csv変換!$A:$AK,MATCH(G$1,競技者csv変換!$1:$1,0),0)))</f>
        <v/>
      </c>
      <c r="H56" t="str">
        <f>IF(ISERROR(VLOOKUP($A56,競技者csv変換!$A:$AK,MATCH(H$1,競技者csv変換!$1:$1,0),0)),"",IF(VLOOKUP($A56,競技者csv変換!$A:$AK,MATCH(H$1,競技者csv変換!$1:$1,0),0)="","",VLOOKUP($A56,競技者csv変換!$A:$AK,MATCH(H$1,競技者csv変換!$1:$1,0),0)))</f>
        <v/>
      </c>
      <c r="I56" t="str">
        <f>IF(ISERROR(VLOOKUP($A56,競技者csv変換!$A:$AK,MATCH(I$1,競技者csv変換!$1:$1,0),0)),"",IF(VLOOKUP($A56,競技者csv変換!$A:$AK,MATCH(I$1,競技者csv変換!$1:$1,0),0)="","",VLOOKUP($A56,競技者csv変換!$A:$AK,MATCH(I$1,競技者csv変換!$1:$1,0),0)))</f>
        <v/>
      </c>
      <c r="J56" t="str">
        <f>IF(ISERROR(VLOOKUP($A56,競技者csv変換!$A:$AK,MATCH(J$1,競技者csv変換!$1:$1,0),0)),"",IF(VLOOKUP($A56,競技者csv変換!$A:$AK,MATCH(J$1,競技者csv変換!$1:$1,0),0)="","",VLOOKUP($A56,競技者csv変換!$A:$AK,MATCH(J$1,競技者csv変換!$1:$1,0),0)))</f>
        <v/>
      </c>
      <c r="K56" t="str">
        <f>IF(ISERROR(VLOOKUP($A56,競技者csv変換!$A:$AK,MATCH(K$1,競技者csv変換!$1:$1,0),0)),"",IF(VLOOKUP($A56,競技者csv変換!$A:$AK,MATCH(K$1,競技者csv変換!$1:$1,0),0)="","",VLOOKUP($A56,競技者csv変換!$A:$AK,MATCH(K$1,競技者csv変換!$1:$1,0),0)))</f>
        <v/>
      </c>
      <c r="L56" t="str">
        <f>IF(ISERROR(VLOOKUP($A56,競技者csv変換!$A:$AK,MATCH(L$1,競技者csv変換!$1:$1,0),0)),"",IF(VLOOKUP($A56,競技者csv変換!$A:$AK,MATCH(L$1,競技者csv変換!$1:$1,0),0)="","",VLOOKUP($A56,競技者csv変換!$A:$AK,MATCH(L$1,競技者csv変換!$1:$1,0),0)))</f>
        <v/>
      </c>
      <c r="M56" t="str">
        <f>IF(ISERROR(VLOOKUP($A56,競技者csv変換!$A:$AK,MATCH(M$1,競技者csv変換!$1:$1,0),0)),"",IF(VLOOKUP($A56,競技者csv変換!$A:$AK,MATCH(M$1,競技者csv変換!$1:$1,0),0)="","",VLOOKUP($A56,競技者csv変換!$A:$AK,MATCH(M$1,競技者csv変換!$1:$1,0),0)))</f>
        <v/>
      </c>
      <c r="N56" t="str">
        <f>IF(ISERROR(VLOOKUP($A56,競技者csv変換!$A:$AK,MATCH(N$1,競技者csv変換!$1:$1,0),0)),"",IF(VLOOKUP($A56,競技者csv変換!$A:$AK,MATCH(N$1,競技者csv変換!$1:$1,0),0)="","",VLOOKUP($A56,競技者csv変換!$A:$AK,MATCH(N$1,競技者csv変換!$1:$1,0),0)))</f>
        <v/>
      </c>
      <c r="O56" t="str">
        <f>IF(ISERROR(VLOOKUP($A56,競技者csv変換!$A:$AK,MATCH(O$1,競技者csv変換!$1:$1,0),0)),"",IF(VLOOKUP($A56,競技者csv変換!$A:$AK,MATCH(O$1,競技者csv変換!$1:$1,0),0)="","",VLOOKUP($A56,競技者csv変換!$A:$AK,MATCH(O$1,競技者csv変換!$1:$1,0),0)))</f>
        <v/>
      </c>
      <c r="P56" t="str">
        <f>IF(ISERROR(VLOOKUP($A56,競技者csv変換!$A:$AK,MATCH(P$1,競技者csv変換!$1:$1,0),0)),"",IF(VLOOKUP($A56,競技者csv変換!$A:$AK,MATCH(P$1,競技者csv変換!$1:$1,0),0)="","",VLOOKUP($A56,競技者csv変換!$A:$AK,MATCH(P$1,競技者csv変換!$1:$1,0),0)))</f>
        <v/>
      </c>
      <c r="Q56" t="str">
        <f>IF(ISERROR(VLOOKUP($A56,競技者csv変換!$A:$AK,MATCH(Q$1,競技者csv変換!$1:$1,0),0)),"",IF(VLOOKUP($A56,競技者csv変換!$A:$AK,MATCH(Q$1,競技者csv変換!$1:$1,0),0)="","",VLOOKUP($A56,競技者csv変換!$A:$AK,MATCH(Q$1,競技者csv変換!$1:$1,0),0)))</f>
        <v/>
      </c>
      <c r="R56" t="str">
        <f>IF(ISERROR(VLOOKUP($A56,競技者csv変換!$A:$AK,MATCH(R$1,競技者csv変換!$1:$1,0),0)),"",IF(VLOOKUP($A56,競技者csv変換!$A:$AK,MATCH(R$1,競技者csv変換!$1:$1,0),0)="","",VLOOKUP($A56,競技者csv変換!$A:$AK,MATCH(R$1,競技者csv変換!$1:$1,0),0)))</f>
        <v/>
      </c>
      <c r="S56" t="str">
        <f>IF(ISERROR(VLOOKUP($A56,競技者csv変換!$A:$AK,MATCH(S$1,競技者csv変換!$1:$1,0),0)),"",IF(VLOOKUP($A56,競技者csv変換!$A:$AK,MATCH(S$1,競技者csv変換!$1:$1,0),0)="","",VLOOKUP($A56,競技者csv変換!$A:$AK,MATCH(S$1,競技者csv変換!$1:$1,0),0)))</f>
        <v/>
      </c>
      <c r="T56" t="str">
        <f>IF(ISERROR(VLOOKUP($A56,競技者csv変換!$A:$AK,MATCH(T$1,競技者csv変換!$1:$1,0),0)),"",IF(VLOOKUP($A56,競技者csv変換!$A:$AK,MATCH(T$1,競技者csv変換!$1:$1,0),0)="","",VLOOKUP($A56,競技者csv変換!$A:$AK,MATCH(T$1,競技者csv変換!$1:$1,0),0)))</f>
        <v/>
      </c>
      <c r="U56" t="str">
        <f>IF(ISERROR(VLOOKUP($A56,競技者csv変換!$A:$AK,MATCH(U$1,競技者csv変換!$1:$1,0),0)),"",IF(VLOOKUP($A56,競技者csv変換!$A:$AK,MATCH(U$1,競技者csv変換!$1:$1,0),0)="","",VLOOKUP($A56,競技者csv変換!$A:$AK,MATCH(U$1,競技者csv変換!$1:$1,0),0)))</f>
        <v/>
      </c>
      <c r="V56" t="str">
        <f>IF(ISERROR(VLOOKUP($A56,競技者csv変換!$A:$AK,MATCH(V$1,競技者csv変換!$1:$1,0),0)),"",IF(VLOOKUP($A56,競技者csv変換!$A:$AK,MATCH(V$1,競技者csv変換!$1:$1,0),0)="","",VLOOKUP($A56,競技者csv変換!$A:$AK,MATCH(V$1,競技者csv変換!$1:$1,0),0)))</f>
        <v/>
      </c>
      <c r="W56" t="str">
        <f>IF(ISERROR(VLOOKUP($A56,競技者csv変換!$A:$AK,MATCH(W$1,競技者csv変換!$1:$1,0),0)),"",IF(VLOOKUP($A56,競技者csv変換!$A:$AK,MATCH(W$1,競技者csv変換!$1:$1,0),0)="","",VLOOKUP($A56,競技者csv変換!$A:$AK,MATCH(W$1,競技者csv変換!$1:$1,0),0)))</f>
        <v/>
      </c>
      <c r="X56" t="str">
        <f>IF(ISERROR(VLOOKUP($A56,競技者csv変換!$A:$AK,MATCH(X$1,競技者csv変換!$1:$1,0),0)),"",IF(VLOOKUP($A56,競技者csv変換!$A:$AK,MATCH(X$1,競技者csv変換!$1:$1,0),0)="","",VLOOKUP($A56,競技者csv変換!$A:$AK,MATCH(X$1,競技者csv変換!$1:$1,0),0)))</f>
        <v/>
      </c>
      <c r="Y56" t="str">
        <f>IF(ISERROR(VLOOKUP($A56,競技者csv変換!$A:$AK,MATCH(Y$1,競技者csv変換!$1:$1,0),0)),"",IF(VLOOKUP($A56,競技者csv変換!$A:$AK,MATCH(Y$1,競技者csv変換!$1:$1,0),0)="","",VLOOKUP($A56,競技者csv変換!$A:$AK,MATCH(Y$1,競技者csv変換!$1:$1,0),0)))</f>
        <v/>
      </c>
      <c r="Z56" t="str">
        <f>IF(ISERROR(VLOOKUP($A56,競技者csv変換!$A:$AK,MATCH(Z$1,競技者csv変換!$1:$1,0),0)),"",IF(VLOOKUP($A56,競技者csv変換!$A:$AK,MATCH(Z$1,競技者csv変換!$1:$1,0),0)="","",VLOOKUP($A56,競技者csv変換!$A:$AK,MATCH(Z$1,競技者csv変換!$1:$1,0),0)))</f>
        <v/>
      </c>
      <c r="AA56" t="str">
        <f>IF(ISERROR(VLOOKUP($A56,競技者csv変換!$A:$AK,MATCH(AA$1,競技者csv変換!$1:$1,0),0)),"",IF(VLOOKUP($A56,競技者csv変換!$A:$AK,MATCH(AA$1,競技者csv変換!$1:$1,0),0)="","",VLOOKUP($A56,競技者csv変換!$A:$AK,MATCH(AA$1,競技者csv変換!$1:$1,0),0)))</f>
        <v/>
      </c>
      <c r="AB56" t="str">
        <f>IF(ISERROR(VLOOKUP($A56,競技者csv変換!$A:$AK,MATCH(AB$1,競技者csv変換!$1:$1,0),0)),"",IF(VLOOKUP($A56,競技者csv変換!$A:$AK,MATCH(AB$1,競技者csv変換!$1:$1,0),0)="","",VLOOKUP($A56,競技者csv変換!$A:$AK,MATCH(AB$1,競技者csv変換!$1:$1,0),0)))</f>
        <v/>
      </c>
      <c r="AC56" t="str">
        <f>IF(ISERROR(VLOOKUP($A56,競技者csv変換!$A:$AK,MATCH(AC$1,競技者csv変換!$1:$1,0),0)),"",IF(VLOOKUP($A56,競技者csv変換!$A:$AK,MATCH(AC$1,競技者csv変換!$1:$1,0),0)="","",VLOOKUP($A56,競技者csv変換!$A:$AK,MATCH(AC$1,競技者csv変換!$1:$1,0),0)))</f>
        <v/>
      </c>
      <c r="AD56" t="str">
        <f>IF(ISERROR(VLOOKUP($A56,競技者csv変換!$A:$AK,MATCH(AD$1,競技者csv変換!$1:$1,0),0)),"",IF(VLOOKUP($A56,競技者csv変換!$A:$AK,MATCH(AD$1,競技者csv変換!$1:$1,0),0)="","",VLOOKUP($A56,競技者csv変換!$A:$AK,MATCH(AD$1,競技者csv変換!$1:$1,0),0)))</f>
        <v/>
      </c>
      <c r="AE56" t="str">
        <f>IF(ISERROR(VLOOKUP($A56,競技者csv変換!$A:$AK,MATCH(AE$1,競技者csv変換!$1:$1,0),0)),"",IF(VLOOKUP($A56,競技者csv変換!$A:$AK,MATCH(AE$1,競技者csv変換!$1:$1,0),0)="","",VLOOKUP($A56,競技者csv変換!$A:$AK,MATCH(AE$1,競技者csv変換!$1:$1,0),0)))</f>
        <v/>
      </c>
      <c r="AF56" t="str">
        <f>IF(ISERROR(VLOOKUP($A56,競技者csv変換!$A:$AK,MATCH(AF$1,競技者csv変換!$1:$1,0),0)),"",IF(VLOOKUP($A56,競技者csv変換!$A:$AK,MATCH(AF$1,競技者csv変換!$1:$1,0),0)="","",VLOOKUP($A56,競技者csv変換!$A:$AK,MATCH(AF$1,競技者csv変換!$1:$1,0),0)))</f>
        <v/>
      </c>
      <c r="AG56" t="str">
        <f>IF(ISERROR(VLOOKUP($A56,競技者csv変換!$A:$AK,MATCH(AG$1,競技者csv変換!$1:$1,0),0)),"",IF(VLOOKUP($A56,競技者csv変換!$A:$AK,MATCH(AG$1,競技者csv変換!$1:$1,0),0)="","",VLOOKUP($A56,競技者csv変換!$A:$AK,MATCH(AG$1,競技者csv変換!$1:$1,0),0)))</f>
        <v/>
      </c>
      <c r="AH56" t="str">
        <f>IF(ISERROR(VLOOKUP($A56,競技者csv変換!$A:$AK,MATCH(AH$1,競技者csv変換!$1:$1,0),0)),"",IF(VLOOKUP($A56,競技者csv変換!$A:$AK,MATCH(AH$1,競技者csv変換!$1:$1,0),0)="","",VLOOKUP($A56,競技者csv変換!$A:$AK,MATCH(AH$1,競技者csv変換!$1:$1,0),0)))</f>
        <v/>
      </c>
      <c r="AI56" t="str">
        <f>IF(ISERROR(VLOOKUP($A56,競技者csv変換!$A:$AK,MATCH(AI$1,競技者csv変換!$1:$1,0),0)),"",IF(VLOOKUP($A56,競技者csv変換!$A:$AK,MATCH(AI$1,競技者csv変換!$1:$1,0),0)="","",VLOOKUP($A56,競技者csv変換!$A:$AK,MATCH(AI$1,競技者csv変換!$1:$1,0),0)))</f>
        <v/>
      </c>
      <c r="AJ56" t="str">
        <f>IF(ISERROR(VLOOKUP($A56,競技者csv変換!$A:$AK,MATCH(AJ$1,競技者csv変換!$1:$1,0),0)),"",IF(VLOOKUP($A56,競技者csv変換!$A:$AK,MATCH(AJ$1,競技者csv変換!$1:$1,0),0)="","",VLOOKUP($A56,競技者csv変換!$A:$AK,MATCH(AJ$1,競技者csv変換!$1:$1,0),0)))</f>
        <v/>
      </c>
      <c r="AK56" t="str">
        <f>IF(ISERROR(VLOOKUP($A56,競技者csv変換!$A:$AK,MATCH(AK$1,競技者csv変換!$1:$1,0),0)),"",IF(VLOOKUP($A56,競技者csv変換!$A:$AK,MATCH(AK$1,競技者csv変換!$1:$1,0),0)="","",VLOOKUP($A56,競技者csv変換!$A:$AK,MATCH(AK$1,競技者csv変換!$1:$1,0),0)))</f>
        <v/>
      </c>
    </row>
    <row r="57" spans="1:37" x14ac:dyDescent="0.65">
      <c r="A57" t="str">
        <f t="shared" si="0"/>
        <v/>
      </c>
      <c r="B57" t="str">
        <f>IF(ISERROR(VLOOKUP($A57,競技者csv変換!$A:$AK,MATCH(B$1,競技者csv変換!$1:$1,0),0)),"",IF(VLOOKUP($A57,競技者csv変換!$A:$AK,MATCH(B$1,競技者csv変換!$1:$1,0),0)="","",VLOOKUP($A57,競技者csv変換!$A:$AK,MATCH(B$1,競技者csv変換!$1:$1,0),0)))</f>
        <v/>
      </c>
      <c r="C57" t="str">
        <f>IF(ISERROR(VLOOKUP($A57,競技者csv変換!$A:$AK,MATCH(C$1,競技者csv変換!$1:$1,0),0)),"",IF(VLOOKUP($A57,競技者csv変換!$A:$AK,MATCH(C$1,競技者csv変換!$1:$1,0),0)="","",VLOOKUP($A57,競技者csv変換!$A:$AK,MATCH(C$1,競技者csv変換!$1:$1,0),0)))</f>
        <v/>
      </c>
      <c r="D57" t="str">
        <f>IF(ISERROR(VLOOKUP($A57,競技者csv変換!$A:$AK,MATCH(D$1,競技者csv変換!$1:$1,0),0)),"",IF(VLOOKUP($A57,競技者csv変換!$A:$AK,MATCH(D$1,競技者csv変換!$1:$1,0),0)="","",VLOOKUP($A57,競技者csv変換!$A:$AK,MATCH(D$1,競技者csv変換!$1:$1,0),0)))</f>
        <v/>
      </c>
      <c r="E57" t="str">
        <f>IF(ISERROR(VLOOKUP($A57,競技者csv変換!$A:$AK,MATCH(E$1,競技者csv変換!$1:$1,0),0)),"",IF(VLOOKUP($A57,競技者csv変換!$A:$AK,MATCH(E$1,競技者csv変換!$1:$1,0),0)="","",VLOOKUP($A57,競技者csv変換!$A:$AK,MATCH(E$1,競技者csv変換!$1:$1,0),0)))</f>
        <v/>
      </c>
      <c r="F57" t="str">
        <f>IF(ISERROR(VLOOKUP($A57,競技者csv変換!$A:$AK,MATCH(F$1,競技者csv変換!$1:$1,0),0)),"",IF(VLOOKUP($A57,競技者csv変換!$A:$AK,MATCH(F$1,競技者csv変換!$1:$1,0),0)="","",VLOOKUP($A57,競技者csv変換!$A:$AK,MATCH(F$1,競技者csv変換!$1:$1,0),0)))</f>
        <v/>
      </c>
      <c r="G57" t="str">
        <f>IF(ISERROR(VLOOKUP($A57,競技者csv変換!$A:$AK,MATCH(G$1,競技者csv変換!$1:$1,0),0)),"",IF(VLOOKUP($A57,競技者csv変換!$A:$AK,MATCH(G$1,競技者csv変換!$1:$1,0),0)="","",VLOOKUP($A57,競技者csv変換!$A:$AK,MATCH(G$1,競技者csv変換!$1:$1,0),0)))</f>
        <v/>
      </c>
      <c r="H57" t="str">
        <f>IF(ISERROR(VLOOKUP($A57,競技者csv変換!$A:$AK,MATCH(H$1,競技者csv変換!$1:$1,0),0)),"",IF(VLOOKUP($A57,競技者csv変換!$A:$AK,MATCH(H$1,競技者csv変換!$1:$1,0),0)="","",VLOOKUP($A57,競技者csv変換!$A:$AK,MATCH(H$1,競技者csv変換!$1:$1,0),0)))</f>
        <v/>
      </c>
      <c r="I57" t="str">
        <f>IF(ISERROR(VLOOKUP($A57,競技者csv変換!$A:$AK,MATCH(I$1,競技者csv変換!$1:$1,0),0)),"",IF(VLOOKUP($A57,競技者csv変換!$A:$AK,MATCH(I$1,競技者csv変換!$1:$1,0),0)="","",VLOOKUP($A57,競技者csv変換!$A:$AK,MATCH(I$1,競技者csv変換!$1:$1,0),0)))</f>
        <v/>
      </c>
      <c r="J57" t="str">
        <f>IF(ISERROR(VLOOKUP($A57,競技者csv変換!$A:$AK,MATCH(J$1,競技者csv変換!$1:$1,0),0)),"",IF(VLOOKUP($A57,競技者csv変換!$A:$AK,MATCH(J$1,競技者csv変換!$1:$1,0),0)="","",VLOOKUP($A57,競技者csv変換!$A:$AK,MATCH(J$1,競技者csv変換!$1:$1,0),0)))</f>
        <v/>
      </c>
      <c r="K57" t="str">
        <f>IF(ISERROR(VLOOKUP($A57,競技者csv変換!$A:$AK,MATCH(K$1,競技者csv変換!$1:$1,0),0)),"",IF(VLOOKUP($A57,競技者csv変換!$A:$AK,MATCH(K$1,競技者csv変換!$1:$1,0),0)="","",VLOOKUP($A57,競技者csv変換!$A:$AK,MATCH(K$1,競技者csv変換!$1:$1,0),0)))</f>
        <v/>
      </c>
      <c r="L57" t="str">
        <f>IF(ISERROR(VLOOKUP($A57,競技者csv変換!$A:$AK,MATCH(L$1,競技者csv変換!$1:$1,0),0)),"",IF(VLOOKUP($A57,競技者csv変換!$A:$AK,MATCH(L$1,競技者csv変換!$1:$1,0),0)="","",VLOOKUP($A57,競技者csv変換!$A:$AK,MATCH(L$1,競技者csv変換!$1:$1,0),0)))</f>
        <v/>
      </c>
      <c r="M57" t="str">
        <f>IF(ISERROR(VLOOKUP($A57,競技者csv変換!$A:$AK,MATCH(M$1,競技者csv変換!$1:$1,0),0)),"",IF(VLOOKUP($A57,競技者csv変換!$A:$AK,MATCH(M$1,競技者csv変換!$1:$1,0),0)="","",VLOOKUP($A57,競技者csv変換!$A:$AK,MATCH(M$1,競技者csv変換!$1:$1,0),0)))</f>
        <v/>
      </c>
      <c r="N57" t="str">
        <f>IF(ISERROR(VLOOKUP($A57,競技者csv変換!$A:$AK,MATCH(N$1,競技者csv変換!$1:$1,0),0)),"",IF(VLOOKUP($A57,競技者csv変換!$A:$AK,MATCH(N$1,競技者csv変換!$1:$1,0),0)="","",VLOOKUP($A57,競技者csv変換!$A:$AK,MATCH(N$1,競技者csv変換!$1:$1,0),0)))</f>
        <v/>
      </c>
      <c r="O57" t="str">
        <f>IF(ISERROR(VLOOKUP($A57,競技者csv変換!$A:$AK,MATCH(O$1,競技者csv変換!$1:$1,0),0)),"",IF(VLOOKUP($A57,競技者csv変換!$A:$AK,MATCH(O$1,競技者csv変換!$1:$1,0),0)="","",VLOOKUP($A57,競技者csv変換!$A:$AK,MATCH(O$1,競技者csv変換!$1:$1,0),0)))</f>
        <v/>
      </c>
      <c r="P57" t="str">
        <f>IF(ISERROR(VLOOKUP($A57,競技者csv変換!$A:$AK,MATCH(P$1,競技者csv変換!$1:$1,0),0)),"",IF(VLOOKUP($A57,競技者csv変換!$A:$AK,MATCH(P$1,競技者csv変換!$1:$1,0),0)="","",VLOOKUP($A57,競技者csv変換!$A:$AK,MATCH(P$1,競技者csv変換!$1:$1,0),0)))</f>
        <v/>
      </c>
      <c r="Q57" t="str">
        <f>IF(ISERROR(VLOOKUP($A57,競技者csv変換!$A:$AK,MATCH(Q$1,競技者csv変換!$1:$1,0),0)),"",IF(VLOOKUP($A57,競技者csv変換!$A:$AK,MATCH(Q$1,競技者csv変換!$1:$1,0),0)="","",VLOOKUP($A57,競技者csv変換!$A:$AK,MATCH(Q$1,競技者csv変換!$1:$1,0),0)))</f>
        <v/>
      </c>
      <c r="R57" t="str">
        <f>IF(ISERROR(VLOOKUP($A57,競技者csv変換!$A:$AK,MATCH(R$1,競技者csv変換!$1:$1,0),0)),"",IF(VLOOKUP($A57,競技者csv変換!$A:$AK,MATCH(R$1,競技者csv変換!$1:$1,0),0)="","",VLOOKUP($A57,競技者csv変換!$A:$AK,MATCH(R$1,競技者csv変換!$1:$1,0),0)))</f>
        <v/>
      </c>
      <c r="S57" t="str">
        <f>IF(ISERROR(VLOOKUP($A57,競技者csv変換!$A:$AK,MATCH(S$1,競技者csv変換!$1:$1,0),0)),"",IF(VLOOKUP($A57,競技者csv変換!$A:$AK,MATCH(S$1,競技者csv変換!$1:$1,0),0)="","",VLOOKUP($A57,競技者csv変換!$A:$AK,MATCH(S$1,競技者csv変換!$1:$1,0),0)))</f>
        <v/>
      </c>
      <c r="T57" t="str">
        <f>IF(ISERROR(VLOOKUP($A57,競技者csv変換!$A:$AK,MATCH(T$1,競技者csv変換!$1:$1,0),0)),"",IF(VLOOKUP($A57,競技者csv変換!$A:$AK,MATCH(T$1,競技者csv変換!$1:$1,0),0)="","",VLOOKUP($A57,競技者csv変換!$A:$AK,MATCH(T$1,競技者csv変換!$1:$1,0),0)))</f>
        <v/>
      </c>
      <c r="U57" t="str">
        <f>IF(ISERROR(VLOOKUP($A57,競技者csv変換!$A:$AK,MATCH(U$1,競技者csv変換!$1:$1,0),0)),"",IF(VLOOKUP($A57,競技者csv変換!$A:$AK,MATCH(U$1,競技者csv変換!$1:$1,0),0)="","",VLOOKUP($A57,競技者csv変換!$A:$AK,MATCH(U$1,競技者csv変換!$1:$1,0),0)))</f>
        <v/>
      </c>
      <c r="V57" t="str">
        <f>IF(ISERROR(VLOOKUP($A57,競技者csv変換!$A:$AK,MATCH(V$1,競技者csv変換!$1:$1,0),0)),"",IF(VLOOKUP($A57,競技者csv変換!$A:$AK,MATCH(V$1,競技者csv変換!$1:$1,0),0)="","",VLOOKUP($A57,競技者csv変換!$A:$AK,MATCH(V$1,競技者csv変換!$1:$1,0),0)))</f>
        <v/>
      </c>
      <c r="W57" t="str">
        <f>IF(ISERROR(VLOOKUP($A57,競技者csv変換!$A:$AK,MATCH(W$1,競技者csv変換!$1:$1,0),0)),"",IF(VLOOKUP($A57,競技者csv変換!$A:$AK,MATCH(W$1,競技者csv変換!$1:$1,0),0)="","",VLOOKUP($A57,競技者csv変換!$A:$AK,MATCH(W$1,競技者csv変換!$1:$1,0),0)))</f>
        <v/>
      </c>
      <c r="X57" t="str">
        <f>IF(ISERROR(VLOOKUP($A57,競技者csv変換!$A:$AK,MATCH(X$1,競技者csv変換!$1:$1,0),0)),"",IF(VLOOKUP($A57,競技者csv変換!$A:$AK,MATCH(X$1,競技者csv変換!$1:$1,0),0)="","",VLOOKUP($A57,競技者csv変換!$A:$AK,MATCH(X$1,競技者csv変換!$1:$1,0),0)))</f>
        <v/>
      </c>
      <c r="Y57" t="str">
        <f>IF(ISERROR(VLOOKUP($A57,競技者csv変換!$A:$AK,MATCH(Y$1,競技者csv変換!$1:$1,0),0)),"",IF(VLOOKUP($A57,競技者csv変換!$A:$AK,MATCH(Y$1,競技者csv変換!$1:$1,0),0)="","",VLOOKUP($A57,競技者csv変換!$A:$AK,MATCH(Y$1,競技者csv変換!$1:$1,0),0)))</f>
        <v/>
      </c>
      <c r="Z57" t="str">
        <f>IF(ISERROR(VLOOKUP($A57,競技者csv変換!$A:$AK,MATCH(Z$1,競技者csv変換!$1:$1,0),0)),"",IF(VLOOKUP($A57,競技者csv変換!$A:$AK,MATCH(Z$1,競技者csv変換!$1:$1,0),0)="","",VLOOKUP($A57,競技者csv変換!$A:$AK,MATCH(Z$1,競技者csv変換!$1:$1,0),0)))</f>
        <v/>
      </c>
      <c r="AA57" t="str">
        <f>IF(ISERROR(VLOOKUP($A57,競技者csv変換!$A:$AK,MATCH(AA$1,競技者csv変換!$1:$1,0),0)),"",IF(VLOOKUP($A57,競技者csv変換!$A:$AK,MATCH(AA$1,競技者csv変換!$1:$1,0),0)="","",VLOOKUP($A57,競技者csv変換!$A:$AK,MATCH(AA$1,競技者csv変換!$1:$1,0),0)))</f>
        <v/>
      </c>
      <c r="AB57" t="str">
        <f>IF(ISERROR(VLOOKUP($A57,競技者csv変換!$A:$AK,MATCH(AB$1,競技者csv変換!$1:$1,0),0)),"",IF(VLOOKUP($A57,競技者csv変換!$A:$AK,MATCH(AB$1,競技者csv変換!$1:$1,0),0)="","",VLOOKUP($A57,競技者csv変換!$A:$AK,MATCH(AB$1,競技者csv変換!$1:$1,0),0)))</f>
        <v/>
      </c>
      <c r="AC57" t="str">
        <f>IF(ISERROR(VLOOKUP($A57,競技者csv変換!$A:$AK,MATCH(AC$1,競技者csv変換!$1:$1,0),0)),"",IF(VLOOKUP($A57,競技者csv変換!$A:$AK,MATCH(AC$1,競技者csv変換!$1:$1,0),0)="","",VLOOKUP($A57,競技者csv変換!$A:$AK,MATCH(AC$1,競技者csv変換!$1:$1,0),0)))</f>
        <v/>
      </c>
      <c r="AD57" t="str">
        <f>IF(ISERROR(VLOOKUP($A57,競技者csv変換!$A:$AK,MATCH(AD$1,競技者csv変換!$1:$1,0),0)),"",IF(VLOOKUP($A57,競技者csv変換!$A:$AK,MATCH(AD$1,競技者csv変換!$1:$1,0),0)="","",VLOOKUP($A57,競技者csv変換!$A:$AK,MATCH(AD$1,競技者csv変換!$1:$1,0),0)))</f>
        <v/>
      </c>
      <c r="AE57" t="str">
        <f>IF(ISERROR(VLOOKUP($A57,競技者csv変換!$A:$AK,MATCH(AE$1,競技者csv変換!$1:$1,0),0)),"",IF(VLOOKUP($A57,競技者csv変換!$A:$AK,MATCH(AE$1,競技者csv変換!$1:$1,0),0)="","",VLOOKUP($A57,競技者csv変換!$A:$AK,MATCH(AE$1,競技者csv変換!$1:$1,0),0)))</f>
        <v/>
      </c>
      <c r="AF57" t="str">
        <f>IF(ISERROR(VLOOKUP($A57,競技者csv変換!$A:$AK,MATCH(AF$1,競技者csv変換!$1:$1,0),0)),"",IF(VLOOKUP($A57,競技者csv変換!$A:$AK,MATCH(AF$1,競技者csv変換!$1:$1,0),0)="","",VLOOKUP($A57,競技者csv変換!$A:$AK,MATCH(AF$1,競技者csv変換!$1:$1,0),0)))</f>
        <v/>
      </c>
      <c r="AG57" t="str">
        <f>IF(ISERROR(VLOOKUP($A57,競技者csv変換!$A:$AK,MATCH(AG$1,競技者csv変換!$1:$1,0),0)),"",IF(VLOOKUP($A57,競技者csv変換!$A:$AK,MATCH(AG$1,競技者csv変換!$1:$1,0),0)="","",VLOOKUP($A57,競技者csv変換!$A:$AK,MATCH(AG$1,競技者csv変換!$1:$1,0),0)))</f>
        <v/>
      </c>
      <c r="AH57" t="str">
        <f>IF(ISERROR(VLOOKUP($A57,競技者csv変換!$A:$AK,MATCH(AH$1,競技者csv変換!$1:$1,0),0)),"",IF(VLOOKUP($A57,競技者csv変換!$A:$AK,MATCH(AH$1,競技者csv変換!$1:$1,0),0)="","",VLOOKUP($A57,競技者csv変換!$A:$AK,MATCH(AH$1,競技者csv変換!$1:$1,0),0)))</f>
        <v/>
      </c>
      <c r="AI57" t="str">
        <f>IF(ISERROR(VLOOKUP($A57,競技者csv変換!$A:$AK,MATCH(AI$1,競技者csv変換!$1:$1,0),0)),"",IF(VLOOKUP($A57,競技者csv変換!$A:$AK,MATCH(AI$1,競技者csv変換!$1:$1,0),0)="","",VLOOKUP($A57,競技者csv変換!$A:$AK,MATCH(AI$1,競技者csv変換!$1:$1,0),0)))</f>
        <v/>
      </c>
      <c r="AJ57" t="str">
        <f>IF(ISERROR(VLOOKUP($A57,競技者csv変換!$A:$AK,MATCH(AJ$1,競技者csv変換!$1:$1,0),0)),"",IF(VLOOKUP($A57,競技者csv変換!$A:$AK,MATCH(AJ$1,競技者csv変換!$1:$1,0),0)="","",VLOOKUP($A57,競技者csv変換!$A:$AK,MATCH(AJ$1,競技者csv変換!$1:$1,0),0)))</f>
        <v/>
      </c>
      <c r="AK57" t="str">
        <f>IF(ISERROR(VLOOKUP($A57,競技者csv変換!$A:$AK,MATCH(AK$1,競技者csv変換!$1:$1,0),0)),"",IF(VLOOKUP($A57,競技者csv変換!$A:$AK,MATCH(AK$1,競技者csv変換!$1:$1,0),0)="","",VLOOKUP($A57,競技者csv変換!$A:$AK,MATCH(AK$1,競技者csv変換!$1:$1,0),0)))</f>
        <v/>
      </c>
    </row>
    <row r="58" spans="1:37" x14ac:dyDescent="0.65">
      <c r="A58" t="str">
        <f t="shared" si="0"/>
        <v/>
      </c>
      <c r="B58" t="str">
        <f>IF(ISERROR(VLOOKUP($A58,競技者csv変換!$A:$AK,MATCH(B$1,競技者csv変換!$1:$1,0),0)),"",IF(VLOOKUP($A58,競技者csv変換!$A:$AK,MATCH(B$1,競技者csv変換!$1:$1,0),0)="","",VLOOKUP($A58,競技者csv変換!$A:$AK,MATCH(B$1,競技者csv変換!$1:$1,0),0)))</f>
        <v/>
      </c>
      <c r="C58" t="str">
        <f>IF(ISERROR(VLOOKUP($A58,競技者csv変換!$A:$AK,MATCH(C$1,競技者csv変換!$1:$1,0),0)),"",IF(VLOOKUP($A58,競技者csv変換!$A:$AK,MATCH(C$1,競技者csv変換!$1:$1,0),0)="","",VLOOKUP($A58,競技者csv変換!$A:$AK,MATCH(C$1,競技者csv変換!$1:$1,0),0)))</f>
        <v/>
      </c>
      <c r="D58" t="str">
        <f>IF(ISERROR(VLOOKUP($A58,競技者csv変換!$A:$AK,MATCH(D$1,競技者csv変換!$1:$1,0),0)),"",IF(VLOOKUP($A58,競技者csv変換!$A:$AK,MATCH(D$1,競技者csv変換!$1:$1,0),0)="","",VLOOKUP($A58,競技者csv変換!$A:$AK,MATCH(D$1,競技者csv変換!$1:$1,0),0)))</f>
        <v/>
      </c>
      <c r="E58" t="str">
        <f>IF(ISERROR(VLOOKUP($A58,競技者csv変換!$A:$AK,MATCH(E$1,競技者csv変換!$1:$1,0),0)),"",IF(VLOOKUP($A58,競技者csv変換!$A:$AK,MATCH(E$1,競技者csv変換!$1:$1,0),0)="","",VLOOKUP($A58,競技者csv変換!$A:$AK,MATCH(E$1,競技者csv変換!$1:$1,0),0)))</f>
        <v/>
      </c>
      <c r="F58" t="str">
        <f>IF(ISERROR(VLOOKUP($A58,競技者csv変換!$A:$AK,MATCH(F$1,競技者csv変換!$1:$1,0),0)),"",IF(VLOOKUP($A58,競技者csv変換!$A:$AK,MATCH(F$1,競技者csv変換!$1:$1,0),0)="","",VLOOKUP($A58,競技者csv変換!$A:$AK,MATCH(F$1,競技者csv変換!$1:$1,0),0)))</f>
        <v/>
      </c>
      <c r="G58" t="str">
        <f>IF(ISERROR(VLOOKUP($A58,競技者csv変換!$A:$AK,MATCH(G$1,競技者csv変換!$1:$1,0),0)),"",IF(VLOOKUP($A58,競技者csv変換!$A:$AK,MATCH(G$1,競技者csv変換!$1:$1,0),0)="","",VLOOKUP($A58,競技者csv変換!$A:$AK,MATCH(G$1,競技者csv変換!$1:$1,0),0)))</f>
        <v/>
      </c>
      <c r="H58" t="str">
        <f>IF(ISERROR(VLOOKUP($A58,競技者csv変換!$A:$AK,MATCH(H$1,競技者csv変換!$1:$1,0),0)),"",IF(VLOOKUP($A58,競技者csv変換!$A:$AK,MATCH(H$1,競技者csv変換!$1:$1,0),0)="","",VLOOKUP($A58,競技者csv変換!$A:$AK,MATCH(H$1,競技者csv変換!$1:$1,0),0)))</f>
        <v/>
      </c>
      <c r="I58" t="str">
        <f>IF(ISERROR(VLOOKUP($A58,競技者csv変換!$A:$AK,MATCH(I$1,競技者csv変換!$1:$1,0),0)),"",IF(VLOOKUP($A58,競技者csv変換!$A:$AK,MATCH(I$1,競技者csv変換!$1:$1,0),0)="","",VLOOKUP($A58,競技者csv変換!$A:$AK,MATCH(I$1,競技者csv変換!$1:$1,0),0)))</f>
        <v/>
      </c>
      <c r="J58" t="str">
        <f>IF(ISERROR(VLOOKUP($A58,競技者csv変換!$A:$AK,MATCH(J$1,競技者csv変換!$1:$1,0),0)),"",IF(VLOOKUP($A58,競技者csv変換!$A:$AK,MATCH(J$1,競技者csv変換!$1:$1,0),0)="","",VLOOKUP($A58,競技者csv変換!$A:$AK,MATCH(J$1,競技者csv変換!$1:$1,0),0)))</f>
        <v/>
      </c>
      <c r="K58" t="str">
        <f>IF(ISERROR(VLOOKUP($A58,競技者csv変換!$A:$AK,MATCH(K$1,競技者csv変換!$1:$1,0),0)),"",IF(VLOOKUP($A58,競技者csv変換!$A:$AK,MATCH(K$1,競技者csv変換!$1:$1,0),0)="","",VLOOKUP($A58,競技者csv変換!$A:$AK,MATCH(K$1,競技者csv変換!$1:$1,0),0)))</f>
        <v/>
      </c>
      <c r="L58" t="str">
        <f>IF(ISERROR(VLOOKUP($A58,競技者csv変換!$A:$AK,MATCH(L$1,競技者csv変換!$1:$1,0),0)),"",IF(VLOOKUP($A58,競技者csv変換!$A:$AK,MATCH(L$1,競技者csv変換!$1:$1,0),0)="","",VLOOKUP($A58,競技者csv変換!$A:$AK,MATCH(L$1,競技者csv変換!$1:$1,0),0)))</f>
        <v/>
      </c>
      <c r="M58" t="str">
        <f>IF(ISERROR(VLOOKUP($A58,競技者csv変換!$A:$AK,MATCH(M$1,競技者csv変換!$1:$1,0),0)),"",IF(VLOOKUP($A58,競技者csv変換!$A:$AK,MATCH(M$1,競技者csv変換!$1:$1,0),0)="","",VLOOKUP($A58,競技者csv変換!$A:$AK,MATCH(M$1,競技者csv変換!$1:$1,0),0)))</f>
        <v/>
      </c>
      <c r="N58" t="str">
        <f>IF(ISERROR(VLOOKUP($A58,競技者csv変換!$A:$AK,MATCH(N$1,競技者csv変換!$1:$1,0),0)),"",IF(VLOOKUP($A58,競技者csv変換!$A:$AK,MATCH(N$1,競技者csv変換!$1:$1,0),0)="","",VLOOKUP($A58,競技者csv変換!$A:$AK,MATCH(N$1,競技者csv変換!$1:$1,0),0)))</f>
        <v/>
      </c>
      <c r="O58" t="str">
        <f>IF(ISERROR(VLOOKUP($A58,競技者csv変換!$A:$AK,MATCH(O$1,競技者csv変換!$1:$1,0),0)),"",IF(VLOOKUP($A58,競技者csv変換!$A:$AK,MATCH(O$1,競技者csv変換!$1:$1,0),0)="","",VLOOKUP($A58,競技者csv変換!$A:$AK,MATCH(O$1,競技者csv変換!$1:$1,0),0)))</f>
        <v/>
      </c>
      <c r="P58" t="str">
        <f>IF(ISERROR(VLOOKUP($A58,競技者csv変換!$A:$AK,MATCH(P$1,競技者csv変換!$1:$1,0),0)),"",IF(VLOOKUP($A58,競技者csv変換!$A:$AK,MATCH(P$1,競技者csv変換!$1:$1,0),0)="","",VLOOKUP($A58,競技者csv変換!$A:$AK,MATCH(P$1,競技者csv変換!$1:$1,0),0)))</f>
        <v/>
      </c>
      <c r="Q58" t="str">
        <f>IF(ISERROR(VLOOKUP($A58,競技者csv変換!$A:$AK,MATCH(Q$1,競技者csv変換!$1:$1,0),0)),"",IF(VLOOKUP($A58,競技者csv変換!$A:$AK,MATCH(Q$1,競技者csv変換!$1:$1,0),0)="","",VLOOKUP($A58,競技者csv変換!$A:$AK,MATCH(Q$1,競技者csv変換!$1:$1,0),0)))</f>
        <v/>
      </c>
      <c r="R58" t="str">
        <f>IF(ISERROR(VLOOKUP($A58,競技者csv変換!$A:$AK,MATCH(R$1,競技者csv変換!$1:$1,0),0)),"",IF(VLOOKUP($A58,競技者csv変換!$A:$AK,MATCH(R$1,競技者csv変換!$1:$1,0),0)="","",VLOOKUP($A58,競技者csv変換!$A:$AK,MATCH(R$1,競技者csv変換!$1:$1,0),0)))</f>
        <v/>
      </c>
      <c r="S58" t="str">
        <f>IF(ISERROR(VLOOKUP($A58,競技者csv変換!$A:$AK,MATCH(S$1,競技者csv変換!$1:$1,0),0)),"",IF(VLOOKUP($A58,競技者csv変換!$A:$AK,MATCH(S$1,競技者csv変換!$1:$1,0),0)="","",VLOOKUP($A58,競技者csv変換!$A:$AK,MATCH(S$1,競技者csv変換!$1:$1,0),0)))</f>
        <v/>
      </c>
      <c r="T58" t="str">
        <f>IF(ISERROR(VLOOKUP($A58,競技者csv変換!$A:$AK,MATCH(T$1,競技者csv変換!$1:$1,0),0)),"",IF(VLOOKUP($A58,競技者csv変換!$A:$AK,MATCH(T$1,競技者csv変換!$1:$1,0),0)="","",VLOOKUP($A58,競技者csv変換!$A:$AK,MATCH(T$1,競技者csv変換!$1:$1,0),0)))</f>
        <v/>
      </c>
      <c r="U58" t="str">
        <f>IF(ISERROR(VLOOKUP($A58,競技者csv変換!$A:$AK,MATCH(U$1,競技者csv変換!$1:$1,0),0)),"",IF(VLOOKUP($A58,競技者csv変換!$A:$AK,MATCH(U$1,競技者csv変換!$1:$1,0),0)="","",VLOOKUP($A58,競技者csv変換!$A:$AK,MATCH(U$1,競技者csv変換!$1:$1,0),0)))</f>
        <v/>
      </c>
      <c r="V58" t="str">
        <f>IF(ISERROR(VLOOKUP($A58,競技者csv変換!$A:$AK,MATCH(V$1,競技者csv変換!$1:$1,0),0)),"",IF(VLOOKUP($A58,競技者csv変換!$A:$AK,MATCH(V$1,競技者csv変換!$1:$1,0),0)="","",VLOOKUP($A58,競技者csv変換!$A:$AK,MATCH(V$1,競技者csv変換!$1:$1,0),0)))</f>
        <v/>
      </c>
      <c r="W58" t="str">
        <f>IF(ISERROR(VLOOKUP($A58,競技者csv変換!$A:$AK,MATCH(W$1,競技者csv変換!$1:$1,0),0)),"",IF(VLOOKUP($A58,競技者csv変換!$A:$AK,MATCH(W$1,競技者csv変換!$1:$1,0),0)="","",VLOOKUP($A58,競技者csv変換!$A:$AK,MATCH(W$1,競技者csv変換!$1:$1,0),0)))</f>
        <v/>
      </c>
      <c r="X58" t="str">
        <f>IF(ISERROR(VLOOKUP($A58,競技者csv変換!$A:$AK,MATCH(X$1,競技者csv変換!$1:$1,0),0)),"",IF(VLOOKUP($A58,競技者csv変換!$A:$AK,MATCH(X$1,競技者csv変換!$1:$1,0),0)="","",VLOOKUP($A58,競技者csv変換!$A:$AK,MATCH(X$1,競技者csv変換!$1:$1,0),0)))</f>
        <v/>
      </c>
      <c r="Y58" t="str">
        <f>IF(ISERROR(VLOOKUP($A58,競技者csv変換!$A:$AK,MATCH(Y$1,競技者csv変換!$1:$1,0),0)),"",IF(VLOOKUP($A58,競技者csv変換!$A:$AK,MATCH(Y$1,競技者csv変換!$1:$1,0),0)="","",VLOOKUP($A58,競技者csv変換!$A:$AK,MATCH(Y$1,競技者csv変換!$1:$1,0),0)))</f>
        <v/>
      </c>
      <c r="Z58" t="str">
        <f>IF(ISERROR(VLOOKUP($A58,競技者csv変換!$A:$AK,MATCH(Z$1,競技者csv変換!$1:$1,0),0)),"",IF(VLOOKUP($A58,競技者csv変換!$A:$AK,MATCH(Z$1,競技者csv変換!$1:$1,0),0)="","",VLOOKUP($A58,競技者csv変換!$A:$AK,MATCH(Z$1,競技者csv変換!$1:$1,0),0)))</f>
        <v/>
      </c>
      <c r="AA58" t="str">
        <f>IF(ISERROR(VLOOKUP($A58,競技者csv変換!$A:$AK,MATCH(AA$1,競技者csv変換!$1:$1,0),0)),"",IF(VLOOKUP($A58,競技者csv変換!$A:$AK,MATCH(AA$1,競技者csv変換!$1:$1,0),0)="","",VLOOKUP($A58,競技者csv変換!$A:$AK,MATCH(AA$1,競技者csv変換!$1:$1,0),0)))</f>
        <v/>
      </c>
      <c r="AB58" t="str">
        <f>IF(ISERROR(VLOOKUP($A58,競技者csv変換!$A:$AK,MATCH(AB$1,競技者csv変換!$1:$1,0),0)),"",IF(VLOOKUP($A58,競技者csv変換!$A:$AK,MATCH(AB$1,競技者csv変換!$1:$1,0),0)="","",VLOOKUP($A58,競技者csv変換!$A:$AK,MATCH(AB$1,競技者csv変換!$1:$1,0),0)))</f>
        <v/>
      </c>
      <c r="AC58" t="str">
        <f>IF(ISERROR(VLOOKUP($A58,競技者csv変換!$A:$AK,MATCH(AC$1,競技者csv変換!$1:$1,0),0)),"",IF(VLOOKUP($A58,競技者csv変換!$A:$AK,MATCH(AC$1,競技者csv変換!$1:$1,0),0)="","",VLOOKUP($A58,競技者csv変換!$A:$AK,MATCH(AC$1,競技者csv変換!$1:$1,0),0)))</f>
        <v/>
      </c>
      <c r="AD58" t="str">
        <f>IF(ISERROR(VLOOKUP($A58,競技者csv変換!$A:$AK,MATCH(AD$1,競技者csv変換!$1:$1,0),0)),"",IF(VLOOKUP($A58,競技者csv変換!$A:$AK,MATCH(AD$1,競技者csv変換!$1:$1,0),0)="","",VLOOKUP($A58,競技者csv変換!$A:$AK,MATCH(AD$1,競技者csv変換!$1:$1,0),0)))</f>
        <v/>
      </c>
      <c r="AE58" t="str">
        <f>IF(ISERROR(VLOOKUP($A58,競技者csv変換!$A:$AK,MATCH(AE$1,競技者csv変換!$1:$1,0),0)),"",IF(VLOOKUP($A58,競技者csv変換!$A:$AK,MATCH(AE$1,競技者csv変換!$1:$1,0),0)="","",VLOOKUP($A58,競技者csv変換!$A:$AK,MATCH(AE$1,競技者csv変換!$1:$1,0),0)))</f>
        <v/>
      </c>
      <c r="AF58" t="str">
        <f>IF(ISERROR(VLOOKUP($A58,競技者csv変換!$A:$AK,MATCH(AF$1,競技者csv変換!$1:$1,0),0)),"",IF(VLOOKUP($A58,競技者csv変換!$A:$AK,MATCH(AF$1,競技者csv変換!$1:$1,0),0)="","",VLOOKUP($A58,競技者csv変換!$A:$AK,MATCH(AF$1,競技者csv変換!$1:$1,0),0)))</f>
        <v/>
      </c>
      <c r="AG58" t="str">
        <f>IF(ISERROR(VLOOKUP($A58,競技者csv変換!$A:$AK,MATCH(AG$1,競技者csv変換!$1:$1,0),0)),"",IF(VLOOKUP($A58,競技者csv変換!$A:$AK,MATCH(AG$1,競技者csv変換!$1:$1,0),0)="","",VLOOKUP($A58,競技者csv変換!$A:$AK,MATCH(AG$1,競技者csv変換!$1:$1,0),0)))</f>
        <v/>
      </c>
      <c r="AH58" t="str">
        <f>IF(ISERROR(VLOOKUP($A58,競技者csv変換!$A:$AK,MATCH(AH$1,競技者csv変換!$1:$1,0),0)),"",IF(VLOOKUP($A58,競技者csv変換!$A:$AK,MATCH(AH$1,競技者csv変換!$1:$1,0),0)="","",VLOOKUP($A58,競技者csv変換!$A:$AK,MATCH(AH$1,競技者csv変換!$1:$1,0),0)))</f>
        <v/>
      </c>
      <c r="AI58" t="str">
        <f>IF(ISERROR(VLOOKUP($A58,競技者csv変換!$A:$AK,MATCH(AI$1,競技者csv変換!$1:$1,0),0)),"",IF(VLOOKUP($A58,競技者csv変換!$A:$AK,MATCH(AI$1,競技者csv変換!$1:$1,0),0)="","",VLOOKUP($A58,競技者csv変換!$A:$AK,MATCH(AI$1,競技者csv変換!$1:$1,0),0)))</f>
        <v/>
      </c>
      <c r="AJ58" t="str">
        <f>IF(ISERROR(VLOOKUP($A58,競技者csv変換!$A:$AK,MATCH(AJ$1,競技者csv変換!$1:$1,0),0)),"",IF(VLOOKUP($A58,競技者csv変換!$A:$AK,MATCH(AJ$1,競技者csv変換!$1:$1,0),0)="","",VLOOKUP($A58,競技者csv変換!$A:$AK,MATCH(AJ$1,競技者csv変換!$1:$1,0),0)))</f>
        <v/>
      </c>
      <c r="AK58" t="str">
        <f>IF(ISERROR(VLOOKUP($A58,競技者csv変換!$A:$AK,MATCH(AK$1,競技者csv変換!$1:$1,0),0)),"",IF(VLOOKUP($A58,競技者csv変換!$A:$AK,MATCH(AK$1,競技者csv変換!$1:$1,0),0)="","",VLOOKUP($A58,競技者csv変換!$A:$AK,MATCH(AK$1,競技者csv変換!$1:$1,0),0)))</f>
        <v/>
      </c>
    </row>
    <row r="59" spans="1:37" x14ac:dyDescent="0.65">
      <c r="A59" t="str">
        <f t="shared" si="0"/>
        <v/>
      </c>
      <c r="B59" t="str">
        <f>IF(ISERROR(VLOOKUP($A59,競技者csv変換!$A:$AK,MATCH(B$1,競技者csv変換!$1:$1,0),0)),"",IF(VLOOKUP($A59,競技者csv変換!$A:$AK,MATCH(B$1,競技者csv変換!$1:$1,0),0)="","",VLOOKUP($A59,競技者csv変換!$A:$AK,MATCH(B$1,競技者csv変換!$1:$1,0),0)))</f>
        <v/>
      </c>
      <c r="C59" t="str">
        <f>IF(ISERROR(VLOOKUP($A59,競技者csv変換!$A:$AK,MATCH(C$1,競技者csv変換!$1:$1,0),0)),"",IF(VLOOKUP($A59,競技者csv変換!$A:$AK,MATCH(C$1,競技者csv変換!$1:$1,0),0)="","",VLOOKUP($A59,競技者csv変換!$A:$AK,MATCH(C$1,競技者csv変換!$1:$1,0),0)))</f>
        <v/>
      </c>
      <c r="D59" t="str">
        <f>IF(ISERROR(VLOOKUP($A59,競技者csv変換!$A:$AK,MATCH(D$1,競技者csv変換!$1:$1,0),0)),"",IF(VLOOKUP($A59,競技者csv変換!$A:$AK,MATCH(D$1,競技者csv変換!$1:$1,0),0)="","",VLOOKUP($A59,競技者csv変換!$A:$AK,MATCH(D$1,競技者csv変換!$1:$1,0),0)))</f>
        <v/>
      </c>
      <c r="E59" t="str">
        <f>IF(ISERROR(VLOOKUP($A59,競技者csv変換!$A:$AK,MATCH(E$1,競技者csv変換!$1:$1,0),0)),"",IF(VLOOKUP($A59,競技者csv変換!$A:$AK,MATCH(E$1,競技者csv変換!$1:$1,0),0)="","",VLOOKUP($A59,競技者csv変換!$A:$AK,MATCH(E$1,競技者csv変換!$1:$1,0),0)))</f>
        <v/>
      </c>
      <c r="F59" t="str">
        <f>IF(ISERROR(VLOOKUP($A59,競技者csv変換!$A:$AK,MATCH(F$1,競技者csv変換!$1:$1,0),0)),"",IF(VLOOKUP($A59,競技者csv変換!$A:$AK,MATCH(F$1,競技者csv変換!$1:$1,0),0)="","",VLOOKUP($A59,競技者csv変換!$A:$AK,MATCH(F$1,競技者csv変換!$1:$1,0),0)))</f>
        <v/>
      </c>
      <c r="G59" t="str">
        <f>IF(ISERROR(VLOOKUP($A59,競技者csv変換!$A:$AK,MATCH(G$1,競技者csv変換!$1:$1,0),0)),"",IF(VLOOKUP($A59,競技者csv変換!$A:$AK,MATCH(G$1,競技者csv変換!$1:$1,0),0)="","",VLOOKUP($A59,競技者csv変換!$A:$AK,MATCH(G$1,競技者csv変換!$1:$1,0),0)))</f>
        <v/>
      </c>
      <c r="H59" t="str">
        <f>IF(ISERROR(VLOOKUP($A59,競技者csv変換!$A:$AK,MATCH(H$1,競技者csv変換!$1:$1,0),0)),"",IF(VLOOKUP($A59,競技者csv変換!$A:$AK,MATCH(H$1,競技者csv変換!$1:$1,0),0)="","",VLOOKUP($A59,競技者csv変換!$A:$AK,MATCH(H$1,競技者csv変換!$1:$1,0),0)))</f>
        <v/>
      </c>
      <c r="I59" t="str">
        <f>IF(ISERROR(VLOOKUP($A59,競技者csv変換!$A:$AK,MATCH(I$1,競技者csv変換!$1:$1,0),0)),"",IF(VLOOKUP($A59,競技者csv変換!$A:$AK,MATCH(I$1,競技者csv変換!$1:$1,0),0)="","",VLOOKUP($A59,競技者csv変換!$A:$AK,MATCH(I$1,競技者csv変換!$1:$1,0),0)))</f>
        <v/>
      </c>
      <c r="J59" t="str">
        <f>IF(ISERROR(VLOOKUP($A59,競技者csv変換!$A:$AK,MATCH(J$1,競技者csv変換!$1:$1,0),0)),"",IF(VLOOKUP($A59,競技者csv変換!$A:$AK,MATCH(J$1,競技者csv変換!$1:$1,0),0)="","",VLOOKUP($A59,競技者csv変換!$A:$AK,MATCH(J$1,競技者csv変換!$1:$1,0),0)))</f>
        <v/>
      </c>
      <c r="K59" t="str">
        <f>IF(ISERROR(VLOOKUP($A59,競技者csv変換!$A:$AK,MATCH(K$1,競技者csv変換!$1:$1,0),0)),"",IF(VLOOKUP($A59,競技者csv変換!$A:$AK,MATCH(K$1,競技者csv変換!$1:$1,0),0)="","",VLOOKUP($A59,競技者csv変換!$A:$AK,MATCH(K$1,競技者csv変換!$1:$1,0),0)))</f>
        <v/>
      </c>
      <c r="L59" t="str">
        <f>IF(ISERROR(VLOOKUP($A59,競技者csv変換!$A:$AK,MATCH(L$1,競技者csv変換!$1:$1,0),0)),"",IF(VLOOKUP($A59,競技者csv変換!$A:$AK,MATCH(L$1,競技者csv変換!$1:$1,0),0)="","",VLOOKUP($A59,競技者csv変換!$A:$AK,MATCH(L$1,競技者csv変換!$1:$1,0),0)))</f>
        <v/>
      </c>
      <c r="M59" t="str">
        <f>IF(ISERROR(VLOOKUP($A59,競技者csv変換!$A:$AK,MATCH(M$1,競技者csv変換!$1:$1,0),0)),"",IF(VLOOKUP($A59,競技者csv変換!$A:$AK,MATCH(M$1,競技者csv変換!$1:$1,0),0)="","",VLOOKUP($A59,競技者csv変換!$A:$AK,MATCH(M$1,競技者csv変換!$1:$1,0),0)))</f>
        <v/>
      </c>
      <c r="N59" t="str">
        <f>IF(ISERROR(VLOOKUP($A59,競技者csv変換!$A:$AK,MATCH(N$1,競技者csv変換!$1:$1,0),0)),"",IF(VLOOKUP($A59,競技者csv変換!$A:$AK,MATCH(N$1,競技者csv変換!$1:$1,0),0)="","",VLOOKUP($A59,競技者csv変換!$A:$AK,MATCH(N$1,競技者csv変換!$1:$1,0),0)))</f>
        <v/>
      </c>
      <c r="O59" t="str">
        <f>IF(ISERROR(VLOOKUP($A59,競技者csv変換!$A:$AK,MATCH(O$1,競技者csv変換!$1:$1,0),0)),"",IF(VLOOKUP($A59,競技者csv変換!$A:$AK,MATCH(O$1,競技者csv変換!$1:$1,0),0)="","",VLOOKUP($A59,競技者csv変換!$A:$AK,MATCH(O$1,競技者csv変換!$1:$1,0),0)))</f>
        <v/>
      </c>
      <c r="P59" t="str">
        <f>IF(ISERROR(VLOOKUP($A59,競技者csv変換!$A:$AK,MATCH(P$1,競技者csv変換!$1:$1,0),0)),"",IF(VLOOKUP($A59,競技者csv変換!$A:$AK,MATCH(P$1,競技者csv変換!$1:$1,0),0)="","",VLOOKUP($A59,競技者csv変換!$A:$AK,MATCH(P$1,競技者csv変換!$1:$1,0),0)))</f>
        <v/>
      </c>
      <c r="Q59" t="str">
        <f>IF(ISERROR(VLOOKUP($A59,競技者csv変換!$A:$AK,MATCH(Q$1,競技者csv変換!$1:$1,0),0)),"",IF(VLOOKUP($A59,競技者csv変換!$A:$AK,MATCH(Q$1,競技者csv変換!$1:$1,0),0)="","",VLOOKUP($A59,競技者csv変換!$A:$AK,MATCH(Q$1,競技者csv変換!$1:$1,0),0)))</f>
        <v/>
      </c>
      <c r="R59" t="str">
        <f>IF(ISERROR(VLOOKUP($A59,競技者csv変換!$A:$AK,MATCH(R$1,競技者csv変換!$1:$1,0),0)),"",IF(VLOOKUP($A59,競技者csv変換!$A:$AK,MATCH(R$1,競技者csv変換!$1:$1,0),0)="","",VLOOKUP($A59,競技者csv変換!$A:$AK,MATCH(R$1,競技者csv変換!$1:$1,0),0)))</f>
        <v/>
      </c>
      <c r="S59" t="str">
        <f>IF(ISERROR(VLOOKUP($A59,競技者csv変換!$A:$AK,MATCH(S$1,競技者csv変換!$1:$1,0),0)),"",IF(VLOOKUP($A59,競技者csv変換!$A:$AK,MATCH(S$1,競技者csv変換!$1:$1,0),0)="","",VLOOKUP($A59,競技者csv変換!$A:$AK,MATCH(S$1,競技者csv変換!$1:$1,0),0)))</f>
        <v/>
      </c>
      <c r="T59" t="str">
        <f>IF(ISERROR(VLOOKUP($A59,競技者csv変換!$A:$AK,MATCH(T$1,競技者csv変換!$1:$1,0),0)),"",IF(VLOOKUP($A59,競技者csv変換!$A:$AK,MATCH(T$1,競技者csv変換!$1:$1,0),0)="","",VLOOKUP($A59,競技者csv変換!$A:$AK,MATCH(T$1,競技者csv変換!$1:$1,0),0)))</f>
        <v/>
      </c>
      <c r="U59" t="str">
        <f>IF(ISERROR(VLOOKUP($A59,競技者csv変換!$A:$AK,MATCH(U$1,競技者csv変換!$1:$1,0),0)),"",IF(VLOOKUP($A59,競技者csv変換!$A:$AK,MATCH(U$1,競技者csv変換!$1:$1,0),0)="","",VLOOKUP($A59,競技者csv変換!$A:$AK,MATCH(U$1,競技者csv変換!$1:$1,0),0)))</f>
        <v/>
      </c>
      <c r="V59" t="str">
        <f>IF(ISERROR(VLOOKUP($A59,競技者csv変換!$A:$AK,MATCH(V$1,競技者csv変換!$1:$1,0),0)),"",IF(VLOOKUP($A59,競技者csv変換!$A:$AK,MATCH(V$1,競技者csv変換!$1:$1,0),0)="","",VLOOKUP($A59,競技者csv変換!$A:$AK,MATCH(V$1,競技者csv変換!$1:$1,0),0)))</f>
        <v/>
      </c>
      <c r="W59" t="str">
        <f>IF(ISERROR(VLOOKUP($A59,競技者csv変換!$A:$AK,MATCH(W$1,競技者csv変換!$1:$1,0),0)),"",IF(VLOOKUP($A59,競技者csv変換!$A:$AK,MATCH(W$1,競技者csv変換!$1:$1,0),0)="","",VLOOKUP($A59,競技者csv変換!$A:$AK,MATCH(W$1,競技者csv変換!$1:$1,0),0)))</f>
        <v/>
      </c>
      <c r="X59" t="str">
        <f>IF(ISERROR(VLOOKUP($A59,競技者csv変換!$A:$AK,MATCH(X$1,競技者csv変換!$1:$1,0),0)),"",IF(VLOOKUP($A59,競技者csv変換!$A:$AK,MATCH(X$1,競技者csv変換!$1:$1,0),0)="","",VLOOKUP($A59,競技者csv変換!$A:$AK,MATCH(X$1,競技者csv変換!$1:$1,0),0)))</f>
        <v/>
      </c>
      <c r="Y59" t="str">
        <f>IF(ISERROR(VLOOKUP($A59,競技者csv変換!$A:$AK,MATCH(Y$1,競技者csv変換!$1:$1,0),0)),"",IF(VLOOKUP($A59,競技者csv変換!$A:$AK,MATCH(Y$1,競技者csv変換!$1:$1,0),0)="","",VLOOKUP($A59,競技者csv変換!$A:$AK,MATCH(Y$1,競技者csv変換!$1:$1,0),0)))</f>
        <v/>
      </c>
      <c r="Z59" t="str">
        <f>IF(ISERROR(VLOOKUP($A59,競技者csv変換!$A:$AK,MATCH(Z$1,競技者csv変換!$1:$1,0),0)),"",IF(VLOOKUP($A59,競技者csv変換!$A:$AK,MATCH(Z$1,競技者csv変換!$1:$1,0),0)="","",VLOOKUP($A59,競技者csv変換!$A:$AK,MATCH(Z$1,競技者csv変換!$1:$1,0),0)))</f>
        <v/>
      </c>
      <c r="AA59" t="str">
        <f>IF(ISERROR(VLOOKUP($A59,競技者csv変換!$A:$AK,MATCH(AA$1,競技者csv変換!$1:$1,0),0)),"",IF(VLOOKUP($A59,競技者csv変換!$A:$AK,MATCH(AA$1,競技者csv変換!$1:$1,0),0)="","",VLOOKUP($A59,競技者csv変換!$A:$AK,MATCH(AA$1,競技者csv変換!$1:$1,0),0)))</f>
        <v/>
      </c>
      <c r="AB59" t="str">
        <f>IF(ISERROR(VLOOKUP($A59,競技者csv変換!$A:$AK,MATCH(AB$1,競技者csv変換!$1:$1,0),0)),"",IF(VLOOKUP($A59,競技者csv変換!$A:$AK,MATCH(AB$1,競技者csv変換!$1:$1,0),0)="","",VLOOKUP($A59,競技者csv変換!$A:$AK,MATCH(AB$1,競技者csv変換!$1:$1,0),0)))</f>
        <v/>
      </c>
      <c r="AC59" t="str">
        <f>IF(ISERROR(VLOOKUP($A59,競技者csv変換!$A:$AK,MATCH(AC$1,競技者csv変換!$1:$1,0),0)),"",IF(VLOOKUP($A59,競技者csv変換!$A:$AK,MATCH(AC$1,競技者csv変換!$1:$1,0),0)="","",VLOOKUP($A59,競技者csv変換!$A:$AK,MATCH(AC$1,競技者csv変換!$1:$1,0),0)))</f>
        <v/>
      </c>
      <c r="AD59" t="str">
        <f>IF(ISERROR(VLOOKUP($A59,競技者csv変換!$A:$AK,MATCH(AD$1,競技者csv変換!$1:$1,0),0)),"",IF(VLOOKUP($A59,競技者csv変換!$A:$AK,MATCH(AD$1,競技者csv変換!$1:$1,0),0)="","",VLOOKUP($A59,競技者csv変換!$A:$AK,MATCH(AD$1,競技者csv変換!$1:$1,0),0)))</f>
        <v/>
      </c>
      <c r="AE59" t="str">
        <f>IF(ISERROR(VLOOKUP($A59,競技者csv変換!$A:$AK,MATCH(AE$1,競技者csv変換!$1:$1,0),0)),"",IF(VLOOKUP($A59,競技者csv変換!$A:$AK,MATCH(AE$1,競技者csv変換!$1:$1,0),0)="","",VLOOKUP($A59,競技者csv変換!$A:$AK,MATCH(AE$1,競技者csv変換!$1:$1,0),0)))</f>
        <v/>
      </c>
      <c r="AF59" t="str">
        <f>IF(ISERROR(VLOOKUP($A59,競技者csv変換!$A:$AK,MATCH(AF$1,競技者csv変換!$1:$1,0),0)),"",IF(VLOOKUP($A59,競技者csv変換!$A:$AK,MATCH(AF$1,競技者csv変換!$1:$1,0),0)="","",VLOOKUP($A59,競技者csv変換!$A:$AK,MATCH(AF$1,競技者csv変換!$1:$1,0),0)))</f>
        <v/>
      </c>
      <c r="AG59" t="str">
        <f>IF(ISERROR(VLOOKUP($A59,競技者csv変換!$A:$AK,MATCH(AG$1,競技者csv変換!$1:$1,0),0)),"",IF(VLOOKUP($A59,競技者csv変換!$A:$AK,MATCH(AG$1,競技者csv変換!$1:$1,0),0)="","",VLOOKUP($A59,競技者csv変換!$A:$AK,MATCH(AG$1,競技者csv変換!$1:$1,0),0)))</f>
        <v/>
      </c>
      <c r="AH59" t="str">
        <f>IF(ISERROR(VLOOKUP($A59,競技者csv変換!$A:$AK,MATCH(AH$1,競技者csv変換!$1:$1,0),0)),"",IF(VLOOKUP($A59,競技者csv変換!$A:$AK,MATCH(AH$1,競技者csv変換!$1:$1,0),0)="","",VLOOKUP($A59,競技者csv変換!$A:$AK,MATCH(AH$1,競技者csv変換!$1:$1,0),0)))</f>
        <v/>
      </c>
      <c r="AI59" t="str">
        <f>IF(ISERROR(VLOOKUP($A59,競技者csv変換!$A:$AK,MATCH(AI$1,競技者csv変換!$1:$1,0),0)),"",IF(VLOOKUP($A59,競技者csv変換!$A:$AK,MATCH(AI$1,競技者csv変換!$1:$1,0),0)="","",VLOOKUP($A59,競技者csv変換!$A:$AK,MATCH(AI$1,競技者csv変換!$1:$1,0),0)))</f>
        <v/>
      </c>
      <c r="AJ59" t="str">
        <f>IF(ISERROR(VLOOKUP($A59,競技者csv変換!$A:$AK,MATCH(AJ$1,競技者csv変換!$1:$1,0),0)),"",IF(VLOOKUP($A59,競技者csv変換!$A:$AK,MATCH(AJ$1,競技者csv変換!$1:$1,0),0)="","",VLOOKUP($A59,競技者csv変換!$A:$AK,MATCH(AJ$1,競技者csv変換!$1:$1,0),0)))</f>
        <v/>
      </c>
      <c r="AK59" t="str">
        <f>IF(ISERROR(VLOOKUP($A59,競技者csv変換!$A:$AK,MATCH(AK$1,競技者csv変換!$1:$1,0),0)),"",IF(VLOOKUP($A59,競技者csv変換!$A:$AK,MATCH(AK$1,競技者csv変換!$1:$1,0),0)="","",VLOOKUP($A59,競技者csv変換!$A:$AK,MATCH(AK$1,競技者csv変換!$1:$1,0),0)))</f>
        <v/>
      </c>
    </row>
    <row r="60" spans="1:37" x14ac:dyDescent="0.65">
      <c r="A60" t="str">
        <f t="shared" si="0"/>
        <v/>
      </c>
      <c r="B60" t="str">
        <f>IF(ISERROR(VLOOKUP($A60,競技者csv変換!$A:$AK,MATCH(B$1,競技者csv変換!$1:$1,0),0)),"",IF(VLOOKUP($A60,競技者csv変換!$A:$AK,MATCH(B$1,競技者csv変換!$1:$1,0),0)="","",VLOOKUP($A60,競技者csv変換!$A:$AK,MATCH(B$1,競技者csv変換!$1:$1,0),0)))</f>
        <v/>
      </c>
      <c r="C60" t="str">
        <f>IF(ISERROR(VLOOKUP($A60,競技者csv変換!$A:$AK,MATCH(C$1,競技者csv変換!$1:$1,0),0)),"",IF(VLOOKUP($A60,競技者csv変換!$A:$AK,MATCH(C$1,競技者csv変換!$1:$1,0),0)="","",VLOOKUP($A60,競技者csv変換!$A:$AK,MATCH(C$1,競技者csv変換!$1:$1,0),0)))</f>
        <v/>
      </c>
      <c r="D60" t="str">
        <f>IF(ISERROR(VLOOKUP($A60,競技者csv変換!$A:$AK,MATCH(D$1,競技者csv変換!$1:$1,0),0)),"",IF(VLOOKUP($A60,競技者csv変換!$A:$AK,MATCH(D$1,競技者csv変換!$1:$1,0),0)="","",VLOOKUP($A60,競技者csv変換!$A:$AK,MATCH(D$1,競技者csv変換!$1:$1,0),0)))</f>
        <v/>
      </c>
      <c r="E60" t="str">
        <f>IF(ISERROR(VLOOKUP($A60,競技者csv変換!$A:$AK,MATCH(E$1,競技者csv変換!$1:$1,0),0)),"",IF(VLOOKUP($A60,競技者csv変換!$A:$AK,MATCH(E$1,競技者csv変換!$1:$1,0),0)="","",VLOOKUP($A60,競技者csv変換!$A:$AK,MATCH(E$1,競技者csv変換!$1:$1,0),0)))</f>
        <v/>
      </c>
      <c r="F60" t="str">
        <f>IF(ISERROR(VLOOKUP($A60,競技者csv変換!$A:$AK,MATCH(F$1,競技者csv変換!$1:$1,0),0)),"",IF(VLOOKUP($A60,競技者csv変換!$A:$AK,MATCH(F$1,競技者csv変換!$1:$1,0),0)="","",VLOOKUP($A60,競技者csv変換!$A:$AK,MATCH(F$1,競技者csv変換!$1:$1,0),0)))</f>
        <v/>
      </c>
      <c r="G60" t="str">
        <f>IF(ISERROR(VLOOKUP($A60,競技者csv変換!$A:$AK,MATCH(G$1,競技者csv変換!$1:$1,0),0)),"",IF(VLOOKUP($A60,競技者csv変換!$A:$AK,MATCH(G$1,競技者csv変換!$1:$1,0),0)="","",VLOOKUP($A60,競技者csv変換!$A:$AK,MATCH(G$1,競技者csv変換!$1:$1,0),0)))</f>
        <v/>
      </c>
      <c r="H60" t="str">
        <f>IF(ISERROR(VLOOKUP($A60,競技者csv変換!$A:$AK,MATCH(H$1,競技者csv変換!$1:$1,0),0)),"",IF(VLOOKUP($A60,競技者csv変換!$A:$AK,MATCH(H$1,競技者csv変換!$1:$1,0),0)="","",VLOOKUP($A60,競技者csv変換!$A:$AK,MATCH(H$1,競技者csv変換!$1:$1,0),0)))</f>
        <v/>
      </c>
      <c r="I60" t="str">
        <f>IF(ISERROR(VLOOKUP($A60,競技者csv変換!$A:$AK,MATCH(I$1,競技者csv変換!$1:$1,0),0)),"",IF(VLOOKUP($A60,競技者csv変換!$A:$AK,MATCH(I$1,競技者csv変換!$1:$1,0),0)="","",VLOOKUP($A60,競技者csv変換!$A:$AK,MATCH(I$1,競技者csv変換!$1:$1,0),0)))</f>
        <v/>
      </c>
      <c r="J60" t="str">
        <f>IF(ISERROR(VLOOKUP($A60,競技者csv変換!$A:$AK,MATCH(J$1,競技者csv変換!$1:$1,0),0)),"",IF(VLOOKUP($A60,競技者csv変換!$A:$AK,MATCH(J$1,競技者csv変換!$1:$1,0),0)="","",VLOOKUP($A60,競技者csv変換!$A:$AK,MATCH(J$1,競技者csv変換!$1:$1,0),0)))</f>
        <v/>
      </c>
      <c r="K60" t="str">
        <f>IF(ISERROR(VLOOKUP($A60,競技者csv変換!$A:$AK,MATCH(K$1,競技者csv変換!$1:$1,0),0)),"",IF(VLOOKUP($A60,競技者csv変換!$A:$AK,MATCH(K$1,競技者csv変換!$1:$1,0),0)="","",VLOOKUP($A60,競技者csv変換!$A:$AK,MATCH(K$1,競技者csv変換!$1:$1,0),0)))</f>
        <v/>
      </c>
      <c r="L60" t="str">
        <f>IF(ISERROR(VLOOKUP($A60,競技者csv変換!$A:$AK,MATCH(L$1,競技者csv変換!$1:$1,0),0)),"",IF(VLOOKUP($A60,競技者csv変換!$A:$AK,MATCH(L$1,競技者csv変換!$1:$1,0),0)="","",VLOOKUP($A60,競技者csv変換!$A:$AK,MATCH(L$1,競技者csv変換!$1:$1,0),0)))</f>
        <v/>
      </c>
      <c r="M60" t="str">
        <f>IF(ISERROR(VLOOKUP($A60,競技者csv変換!$A:$AK,MATCH(M$1,競技者csv変換!$1:$1,0),0)),"",IF(VLOOKUP($A60,競技者csv変換!$A:$AK,MATCH(M$1,競技者csv変換!$1:$1,0),0)="","",VLOOKUP($A60,競技者csv変換!$A:$AK,MATCH(M$1,競技者csv変換!$1:$1,0),0)))</f>
        <v/>
      </c>
      <c r="N60" t="str">
        <f>IF(ISERROR(VLOOKUP($A60,競技者csv変換!$A:$AK,MATCH(N$1,競技者csv変換!$1:$1,0),0)),"",IF(VLOOKUP($A60,競技者csv変換!$A:$AK,MATCH(N$1,競技者csv変換!$1:$1,0),0)="","",VLOOKUP($A60,競技者csv変換!$A:$AK,MATCH(N$1,競技者csv変換!$1:$1,0),0)))</f>
        <v/>
      </c>
      <c r="O60" t="str">
        <f>IF(ISERROR(VLOOKUP($A60,競技者csv変換!$A:$AK,MATCH(O$1,競技者csv変換!$1:$1,0),0)),"",IF(VLOOKUP($A60,競技者csv変換!$A:$AK,MATCH(O$1,競技者csv変換!$1:$1,0),0)="","",VLOOKUP($A60,競技者csv変換!$A:$AK,MATCH(O$1,競技者csv変換!$1:$1,0),0)))</f>
        <v/>
      </c>
      <c r="P60" t="str">
        <f>IF(ISERROR(VLOOKUP($A60,競技者csv変換!$A:$AK,MATCH(P$1,競技者csv変換!$1:$1,0),0)),"",IF(VLOOKUP($A60,競技者csv変換!$A:$AK,MATCH(P$1,競技者csv変換!$1:$1,0),0)="","",VLOOKUP($A60,競技者csv変換!$A:$AK,MATCH(P$1,競技者csv変換!$1:$1,0),0)))</f>
        <v/>
      </c>
      <c r="Q60" t="str">
        <f>IF(ISERROR(VLOOKUP($A60,競技者csv変換!$A:$AK,MATCH(Q$1,競技者csv変換!$1:$1,0),0)),"",IF(VLOOKUP($A60,競技者csv変換!$A:$AK,MATCH(Q$1,競技者csv変換!$1:$1,0),0)="","",VLOOKUP($A60,競技者csv変換!$A:$AK,MATCH(Q$1,競技者csv変換!$1:$1,0),0)))</f>
        <v/>
      </c>
      <c r="R60" t="str">
        <f>IF(ISERROR(VLOOKUP($A60,競技者csv変換!$A:$AK,MATCH(R$1,競技者csv変換!$1:$1,0),0)),"",IF(VLOOKUP($A60,競技者csv変換!$A:$AK,MATCH(R$1,競技者csv変換!$1:$1,0),0)="","",VLOOKUP($A60,競技者csv変換!$A:$AK,MATCH(R$1,競技者csv変換!$1:$1,0),0)))</f>
        <v/>
      </c>
      <c r="S60" t="str">
        <f>IF(ISERROR(VLOOKUP($A60,競技者csv変換!$A:$AK,MATCH(S$1,競技者csv変換!$1:$1,0),0)),"",IF(VLOOKUP($A60,競技者csv変換!$A:$AK,MATCH(S$1,競技者csv変換!$1:$1,0),0)="","",VLOOKUP($A60,競技者csv変換!$A:$AK,MATCH(S$1,競技者csv変換!$1:$1,0),0)))</f>
        <v/>
      </c>
      <c r="T60" t="str">
        <f>IF(ISERROR(VLOOKUP($A60,競技者csv変換!$A:$AK,MATCH(T$1,競技者csv変換!$1:$1,0),0)),"",IF(VLOOKUP($A60,競技者csv変換!$A:$AK,MATCH(T$1,競技者csv変換!$1:$1,0),0)="","",VLOOKUP($A60,競技者csv変換!$A:$AK,MATCH(T$1,競技者csv変換!$1:$1,0),0)))</f>
        <v/>
      </c>
      <c r="U60" t="str">
        <f>IF(ISERROR(VLOOKUP($A60,競技者csv変換!$A:$AK,MATCH(U$1,競技者csv変換!$1:$1,0),0)),"",IF(VLOOKUP($A60,競技者csv変換!$A:$AK,MATCH(U$1,競技者csv変換!$1:$1,0),0)="","",VLOOKUP($A60,競技者csv変換!$A:$AK,MATCH(U$1,競技者csv変換!$1:$1,0),0)))</f>
        <v/>
      </c>
      <c r="V60" t="str">
        <f>IF(ISERROR(VLOOKUP($A60,競技者csv変換!$A:$AK,MATCH(V$1,競技者csv変換!$1:$1,0),0)),"",IF(VLOOKUP($A60,競技者csv変換!$A:$AK,MATCH(V$1,競技者csv変換!$1:$1,0),0)="","",VLOOKUP($A60,競技者csv変換!$A:$AK,MATCH(V$1,競技者csv変換!$1:$1,0),0)))</f>
        <v/>
      </c>
      <c r="W60" t="str">
        <f>IF(ISERROR(VLOOKUP($A60,競技者csv変換!$A:$AK,MATCH(W$1,競技者csv変換!$1:$1,0),0)),"",IF(VLOOKUP($A60,競技者csv変換!$A:$AK,MATCH(W$1,競技者csv変換!$1:$1,0),0)="","",VLOOKUP($A60,競技者csv変換!$A:$AK,MATCH(W$1,競技者csv変換!$1:$1,0),0)))</f>
        <v/>
      </c>
      <c r="X60" t="str">
        <f>IF(ISERROR(VLOOKUP($A60,競技者csv変換!$A:$AK,MATCH(X$1,競技者csv変換!$1:$1,0),0)),"",IF(VLOOKUP($A60,競技者csv変換!$A:$AK,MATCH(X$1,競技者csv変換!$1:$1,0),0)="","",VLOOKUP($A60,競技者csv変換!$A:$AK,MATCH(X$1,競技者csv変換!$1:$1,0),0)))</f>
        <v/>
      </c>
      <c r="Y60" t="str">
        <f>IF(ISERROR(VLOOKUP($A60,競技者csv変換!$A:$AK,MATCH(Y$1,競技者csv変換!$1:$1,0),0)),"",IF(VLOOKUP($A60,競技者csv変換!$A:$AK,MATCH(Y$1,競技者csv変換!$1:$1,0),0)="","",VLOOKUP($A60,競技者csv変換!$A:$AK,MATCH(Y$1,競技者csv変換!$1:$1,0),0)))</f>
        <v/>
      </c>
      <c r="Z60" t="str">
        <f>IF(ISERROR(VLOOKUP($A60,競技者csv変換!$A:$AK,MATCH(Z$1,競技者csv変換!$1:$1,0),0)),"",IF(VLOOKUP($A60,競技者csv変換!$A:$AK,MATCH(Z$1,競技者csv変換!$1:$1,0),0)="","",VLOOKUP($A60,競技者csv変換!$A:$AK,MATCH(Z$1,競技者csv変換!$1:$1,0),0)))</f>
        <v/>
      </c>
      <c r="AA60" t="str">
        <f>IF(ISERROR(VLOOKUP($A60,競技者csv変換!$A:$AK,MATCH(AA$1,競技者csv変換!$1:$1,0),0)),"",IF(VLOOKUP($A60,競技者csv変換!$A:$AK,MATCH(AA$1,競技者csv変換!$1:$1,0),0)="","",VLOOKUP($A60,競技者csv変換!$A:$AK,MATCH(AA$1,競技者csv変換!$1:$1,0),0)))</f>
        <v/>
      </c>
      <c r="AB60" t="str">
        <f>IF(ISERROR(VLOOKUP($A60,競技者csv変換!$A:$AK,MATCH(AB$1,競技者csv変換!$1:$1,0),0)),"",IF(VLOOKUP($A60,競技者csv変換!$A:$AK,MATCH(AB$1,競技者csv変換!$1:$1,0),0)="","",VLOOKUP($A60,競技者csv変換!$A:$AK,MATCH(AB$1,競技者csv変換!$1:$1,0),0)))</f>
        <v/>
      </c>
      <c r="AC60" t="str">
        <f>IF(ISERROR(VLOOKUP($A60,競技者csv変換!$A:$AK,MATCH(AC$1,競技者csv変換!$1:$1,0),0)),"",IF(VLOOKUP($A60,競技者csv変換!$A:$AK,MATCH(AC$1,競技者csv変換!$1:$1,0),0)="","",VLOOKUP($A60,競技者csv変換!$A:$AK,MATCH(AC$1,競技者csv変換!$1:$1,0),0)))</f>
        <v/>
      </c>
      <c r="AD60" t="str">
        <f>IF(ISERROR(VLOOKUP($A60,競技者csv変換!$A:$AK,MATCH(AD$1,競技者csv変換!$1:$1,0),0)),"",IF(VLOOKUP($A60,競技者csv変換!$A:$AK,MATCH(AD$1,競技者csv変換!$1:$1,0),0)="","",VLOOKUP($A60,競技者csv変換!$A:$AK,MATCH(AD$1,競技者csv変換!$1:$1,0),0)))</f>
        <v/>
      </c>
      <c r="AE60" t="str">
        <f>IF(ISERROR(VLOOKUP($A60,競技者csv変換!$A:$AK,MATCH(AE$1,競技者csv変換!$1:$1,0),0)),"",IF(VLOOKUP($A60,競技者csv変換!$A:$AK,MATCH(AE$1,競技者csv変換!$1:$1,0),0)="","",VLOOKUP($A60,競技者csv変換!$A:$AK,MATCH(AE$1,競技者csv変換!$1:$1,0),0)))</f>
        <v/>
      </c>
      <c r="AF60" t="str">
        <f>IF(ISERROR(VLOOKUP($A60,競技者csv変換!$A:$AK,MATCH(AF$1,競技者csv変換!$1:$1,0),0)),"",IF(VLOOKUP($A60,競技者csv変換!$A:$AK,MATCH(AF$1,競技者csv変換!$1:$1,0),0)="","",VLOOKUP($A60,競技者csv変換!$A:$AK,MATCH(AF$1,競技者csv変換!$1:$1,0),0)))</f>
        <v/>
      </c>
      <c r="AG60" t="str">
        <f>IF(ISERROR(VLOOKUP($A60,競技者csv変換!$A:$AK,MATCH(AG$1,競技者csv変換!$1:$1,0),0)),"",IF(VLOOKUP($A60,競技者csv変換!$A:$AK,MATCH(AG$1,競技者csv変換!$1:$1,0),0)="","",VLOOKUP($A60,競技者csv変換!$A:$AK,MATCH(AG$1,競技者csv変換!$1:$1,0),0)))</f>
        <v/>
      </c>
      <c r="AH60" t="str">
        <f>IF(ISERROR(VLOOKUP($A60,競技者csv変換!$A:$AK,MATCH(AH$1,競技者csv変換!$1:$1,0),0)),"",IF(VLOOKUP($A60,競技者csv変換!$A:$AK,MATCH(AH$1,競技者csv変換!$1:$1,0),0)="","",VLOOKUP($A60,競技者csv変換!$A:$AK,MATCH(AH$1,競技者csv変換!$1:$1,0),0)))</f>
        <v/>
      </c>
      <c r="AI60" t="str">
        <f>IF(ISERROR(VLOOKUP($A60,競技者csv変換!$A:$AK,MATCH(AI$1,競技者csv変換!$1:$1,0),0)),"",IF(VLOOKUP($A60,競技者csv変換!$A:$AK,MATCH(AI$1,競技者csv変換!$1:$1,0),0)="","",VLOOKUP($A60,競技者csv変換!$A:$AK,MATCH(AI$1,競技者csv変換!$1:$1,0),0)))</f>
        <v/>
      </c>
      <c r="AJ60" t="str">
        <f>IF(ISERROR(VLOOKUP($A60,競技者csv変換!$A:$AK,MATCH(AJ$1,競技者csv変換!$1:$1,0),0)),"",IF(VLOOKUP($A60,競技者csv変換!$A:$AK,MATCH(AJ$1,競技者csv変換!$1:$1,0),0)="","",VLOOKUP($A60,競技者csv変換!$A:$AK,MATCH(AJ$1,競技者csv変換!$1:$1,0),0)))</f>
        <v/>
      </c>
      <c r="AK60" t="str">
        <f>IF(ISERROR(VLOOKUP($A60,競技者csv変換!$A:$AK,MATCH(AK$1,競技者csv変換!$1:$1,0),0)),"",IF(VLOOKUP($A60,競技者csv変換!$A:$AK,MATCH(AK$1,競技者csv変換!$1:$1,0),0)="","",VLOOKUP($A60,競技者csv変換!$A:$AK,MATCH(AK$1,競技者csv変換!$1:$1,0),0)))</f>
        <v/>
      </c>
    </row>
    <row r="61" spans="1:37" x14ac:dyDescent="0.65">
      <c r="A61" t="str">
        <f t="shared" si="0"/>
        <v/>
      </c>
      <c r="B61" t="str">
        <f>IF(ISERROR(VLOOKUP($A61,競技者csv変換!$A:$AK,MATCH(B$1,競技者csv変換!$1:$1,0),0)),"",IF(VLOOKUP($A61,競技者csv変換!$A:$AK,MATCH(B$1,競技者csv変換!$1:$1,0),0)="","",VLOOKUP($A61,競技者csv変換!$A:$AK,MATCH(B$1,競技者csv変換!$1:$1,0),0)))</f>
        <v/>
      </c>
      <c r="C61" t="str">
        <f>IF(ISERROR(VLOOKUP($A61,競技者csv変換!$A:$AK,MATCH(C$1,競技者csv変換!$1:$1,0),0)),"",IF(VLOOKUP($A61,競技者csv変換!$A:$AK,MATCH(C$1,競技者csv変換!$1:$1,0),0)="","",VLOOKUP($A61,競技者csv変換!$A:$AK,MATCH(C$1,競技者csv変換!$1:$1,0),0)))</f>
        <v/>
      </c>
      <c r="D61" t="str">
        <f>IF(ISERROR(VLOOKUP($A61,競技者csv変換!$A:$AK,MATCH(D$1,競技者csv変換!$1:$1,0),0)),"",IF(VLOOKUP($A61,競技者csv変換!$A:$AK,MATCH(D$1,競技者csv変換!$1:$1,0),0)="","",VLOOKUP($A61,競技者csv変換!$A:$AK,MATCH(D$1,競技者csv変換!$1:$1,0),0)))</f>
        <v/>
      </c>
      <c r="E61" t="str">
        <f>IF(ISERROR(VLOOKUP($A61,競技者csv変換!$A:$AK,MATCH(E$1,競技者csv変換!$1:$1,0),0)),"",IF(VLOOKUP($A61,競技者csv変換!$A:$AK,MATCH(E$1,競技者csv変換!$1:$1,0),0)="","",VLOOKUP($A61,競技者csv変換!$A:$AK,MATCH(E$1,競技者csv変換!$1:$1,0),0)))</f>
        <v/>
      </c>
      <c r="F61" t="str">
        <f>IF(ISERROR(VLOOKUP($A61,競技者csv変換!$A:$AK,MATCH(F$1,競技者csv変換!$1:$1,0),0)),"",IF(VLOOKUP($A61,競技者csv変換!$A:$AK,MATCH(F$1,競技者csv変換!$1:$1,0),0)="","",VLOOKUP($A61,競技者csv変換!$A:$AK,MATCH(F$1,競技者csv変換!$1:$1,0),0)))</f>
        <v/>
      </c>
      <c r="G61" t="str">
        <f>IF(ISERROR(VLOOKUP($A61,競技者csv変換!$A:$AK,MATCH(G$1,競技者csv変換!$1:$1,0),0)),"",IF(VLOOKUP($A61,競技者csv変換!$A:$AK,MATCH(G$1,競技者csv変換!$1:$1,0),0)="","",VLOOKUP($A61,競技者csv変換!$A:$AK,MATCH(G$1,競技者csv変換!$1:$1,0),0)))</f>
        <v/>
      </c>
      <c r="H61" t="str">
        <f>IF(ISERROR(VLOOKUP($A61,競技者csv変換!$A:$AK,MATCH(H$1,競技者csv変換!$1:$1,0),0)),"",IF(VLOOKUP($A61,競技者csv変換!$A:$AK,MATCH(H$1,競技者csv変換!$1:$1,0),0)="","",VLOOKUP($A61,競技者csv変換!$A:$AK,MATCH(H$1,競技者csv変換!$1:$1,0),0)))</f>
        <v/>
      </c>
      <c r="I61" t="str">
        <f>IF(ISERROR(VLOOKUP($A61,競技者csv変換!$A:$AK,MATCH(I$1,競技者csv変換!$1:$1,0),0)),"",IF(VLOOKUP($A61,競技者csv変換!$A:$AK,MATCH(I$1,競技者csv変換!$1:$1,0),0)="","",VLOOKUP($A61,競技者csv変換!$A:$AK,MATCH(I$1,競技者csv変換!$1:$1,0),0)))</f>
        <v/>
      </c>
      <c r="J61" t="str">
        <f>IF(ISERROR(VLOOKUP($A61,競技者csv変換!$A:$AK,MATCH(J$1,競技者csv変換!$1:$1,0),0)),"",IF(VLOOKUP($A61,競技者csv変換!$A:$AK,MATCH(J$1,競技者csv変換!$1:$1,0),0)="","",VLOOKUP($A61,競技者csv変換!$A:$AK,MATCH(J$1,競技者csv変換!$1:$1,0),0)))</f>
        <v/>
      </c>
      <c r="K61" t="str">
        <f>IF(ISERROR(VLOOKUP($A61,競技者csv変換!$A:$AK,MATCH(K$1,競技者csv変換!$1:$1,0),0)),"",IF(VLOOKUP($A61,競技者csv変換!$A:$AK,MATCH(K$1,競技者csv変換!$1:$1,0),0)="","",VLOOKUP($A61,競技者csv変換!$A:$AK,MATCH(K$1,競技者csv変換!$1:$1,0),0)))</f>
        <v/>
      </c>
      <c r="L61" t="str">
        <f>IF(ISERROR(VLOOKUP($A61,競技者csv変換!$A:$AK,MATCH(L$1,競技者csv変換!$1:$1,0),0)),"",IF(VLOOKUP($A61,競技者csv変換!$A:$AK,MATCH(L$1,競技者csv変換!$1:$1,0),0)="","",VLOOKUP($A61,競技者csv変換!$A:$AK,MATCH(L$1,競技者csv変換!$1:$1,0),0)))</f>
        <v/>
      </c>
      <c r="M61" t="str">
        <f>IF(ISERROR(VLOOKUP($A61,競技者csv変換!$A:$AK,MATCH(M$1,競技者csv変換!$1:$1,0),0)),"",IF(VLOOKUP($A61,競技者csv変換!$A:$AK,MATCH(M$1,競技者csv変換!$1:$1,0),0)="","",VLOOKUP($A61,競技者csv変換!$A:$AK,MATCH(M$1,競技者csv変換!$1:$1,0),0)))</f>
        <v/>
      </c>
      <c r="N61" t="str">
        <f>IF(ISERROR(VLOOKUP($A61,競技者csv変換!$A:$AK,MATCH(N$1,競技者csv変換!$1:$1,0),0)),"",IF(VLOOKUP($A61,競技者csv変換!$A:$AK,MATCH(N$1,競技者csv変換!$1:$1,0),0)="","",VLOOKUP($A61,競技者csv変換!$A:$AK,MATCH(N$1,競技者csv変換!$1:$1,0),0)))</f>
        <v/>
      </c>
      <c r="O61" t="str">
        <f>IF(ISERROR(VLOOKUP($A61,競技者csv変換!$A:$AK,MATCH(O$1,競技者csv変換!$1:$1,0),0)),"",IF(VLOOKUP($A61,競技者csv変換!$A:$AK,MATCH(O$1,競技者csv変換!$1:$1,0),0)="","",VLOOKUP($A61,競技者csv変換!$A:$AK,MATCH(O$1,競技者csv変換!$1:$1,0),0)))</f>
        <v/>
      </c>
      <c r="P61" t="str">
        <f>IF(ISERROR(VLOOKUP($A61,競技者csv変換!$A:$AK,MATCH(P$1,競技者csv変換!$1:$1,0),0)),"",IF(VLOOKUP($A61,競技者csv変換!$A:$AK,MATCH(P$1,競技者csv変換!$1:$1,0),0)="","",VLOOKUP($A61,競技者csv変換!$A:$AK,MATCH(P$1,競技者csv変換!$1:$1,0),0)))</f>
        <v/>
      </c>
      <c r="Q61" t="str">
        <f>IF(ISERROR(VLOOKUP($A61,競技者csv変換!$A:$AK,MATCH(Q$1,競技者csv変換!$1:$1,0),0)),"",IF(VLOOKUP($A61,競技者csv変換!$A:$AK,MATCH(Q$1,競技者csv変換!$1:$1,0),0)="","",VLOOKUP($A61,競技者csv変換!$A:$AK,MATCH(Q$1,競技者csv変換!$1:$1,0),0)))</f>
        <v/>
      </c>
      <c r="R61" t="str">
        <f>IF(ISERROR(VLOOKUP($A61,競技者csv変換!$A:$AK,MATCH(R$1,競技者csv変換!$1:$1,0),0)),"",IF(VLOOKUP($A61,競技者csv変換!$A:$AK,MATCH(R$1,競技者csv変換!$1:$1,0),0)="","",VLOOKUP($A61,競技者csv変換!$A:$AK,MATCH(R$1,競技者csv変換!$1:$1,0),0)))</f>
        <v/>
      </c>
      <c r="S61" t="str">
        <f>IF(ISERROR(VLOOKUP($A61,競技者csv変換!$A:$AK,MATCH(S$1,競技者csv変換!$1:$1,0),0)),"",IF(VLOOKUP($A61,競技者csv変換!$A:$AK,MATCH(S$1,競技者csv変換!$1:$1,0),0)="","",VLOOKUP($A61,競技者csv変換!$A:$AK,MATCH(S$1,競技者csv変換!$1:$1,0),0)))</f>
        <v/>
      </c>
      <c r="T61" t="str">
        <f>IF(ISERROR(VLOOKUP($A61,競技者csv変換!$A:$AK,MATCH(T$1,競技者csv変換!$1:$1,0),0)),"",IF(VLOOKUP($A61,競技者csv変換!$A:$AK,MATCH(T$1,競技者csv変換!$1:$1,0),0)="","",VLOOKUP($A61,競技者csv変換!$A:$AK,MATCH(T$1,競技者csv変換!$1:$1,0),0)))</f>
        <v/>
      </c>
      <c r="U61" t="str">
        <f>IF(ISERROR(VLOOKUP($A61,競技者csv変換!$A:$AK,MATCH(U$1,競技者csv変換!$1:$1,0),0)),"",IF(VLOOKUP($A61,競技者csv変換!$A:$AK,MATCH(U$1,競技者csv変換!$1:$1,0),0)="","",VLOOKUP($A61,競技者csv変換!$A:$AK,MATCH(U$1,競技者csv変換!$1:$1,0),0)))</f>
        <v/>
      </c>
      <c r="V61" t="str">
        <f>IF(ISERROR(VLOOKUP($A61,競技者csv変換!$A:$AK,MATCH(V$1,競技者csv変換!$1:$1,0),0)),"",IF(VLOOKUP($A61,競技者csv変換!$A:$AK,MATCH(V$1,競技者csv変換!$1:$1,0),0)="","",VLOOKUP($A61,競技者csv変換!$A:$AK,MATCH(V$1,競技者csv変換!$1:$1,0),0)))</f>
        <v/>
      </c>
      <c r="W61" t="str">
        <f>IF(ISERROR(VLOOKUP($A61,競技者csv変換!$A:$AK,MATCH(W$1,競技者csv変換!$1:$1,0),0)),"",IF(VLOOKUP($A61,競技者csv変換!$A:$AK,MATCH(W$1,競技者csv変換!$1:$1,0),0)="","",VLOOKUP($A61,競技者csv変換!$A:$AK,MATCH(W$1,競技者csv変換!$1:$1,0),0)))</f>
        <v/>
      </c>
      <c r="X61" t="str">
        <f>IF(ISERROR(VLOOKUP($A61,競技者csv変換!$A:$AK,MATCH(X$1,競技者csv変換!$1:$1,0),0)),"",IF(VLOOKUP($A61,競技者csv変換!$A:$AK,MATCH(X$1,競技者csv変換!$1:$1,0),0)="","",VLOOKUP($A61,競技者csv変換!$A:$AK,MATCH(X$1,競技者csv変換!$1:$1,0),0)))</f>
        <v/>
      </c>
      <c r="Y61" t="str">
        <f>IF(ISERROR(VLOOKUP($A61,競技者csv変換!$A:$AK,MATCH(Y$1,競技者csv変換!$1:$1,0),0)),"",IF(VLOOKUP($A61,競技者csv変換!$A:$AK,MATCH(Y$1,競技者csv変換!$1:$1,0),0)="","",VLOOKUP($A61,競技者csv変換!$A:$AK,MATCH(Y$1,競技者csv変換!$1:$1,0),0)))</f>
        <v/>
      </c>
      <c r="Z61" t="str">
        <f>IF(ISERROR(VLOOKUP($A61,競技者csv変換!$A:$AK,MATCH(Z$1,競技者csv変換!$1:$1,0),0)),"",IF(VLOOKUP($A61,競技者csv変換!$A:$AK,MATCH(Z$1,競技者csv変換!$1:$1,0),0)="","",VLOOKUP($A61,競技者csv変換!$A:$AK,MATCH(Z$1,競技者csv変換!$1:$1,0),0)))</f>
        <v/>
      </c>
      <c r="AA61" t="str">
        <f>IF(ISERROR(VLOOKUP($A61,競技者csv変換!$A:$AK,MATCH(AA$1,競技者csv変換!$1:$1,0),0)),"",IF(VLOOKUP($A61,競技者csv変換!$A:$AK,MATCH(AA$1,競技者csv変換!$1:$1,0),0)="","",VLOOKUP($A61,競技者csv変換!$A:$AK,MATCH(AA$1,競技者csv変換!$1:$1,0),0)))</f>
        <v/>
      </c>
      <c r="AB61" t="str">
        <f>IF(ISERROR(VLOOKUP($A61,競技者csv変換!$A:$AK,MATCH(AB$1,競技者csv変換!$1:$1,0),0)),"",IF(VLOOKUP($A61,競技者csv変換!$A:$AK,MATCH(AB$1,競技者csv変換!$1:$1,0),0)="","",VLOOKUP($A61,競技者csv変換!$A:$AK,MATCH(AB$1,競技者csv変換!$1:$1,0),0)))</f>
        <v/>
      </c>
      <c r="AC61" t="str">
        <f>IF(ISERROR(VLOOKUP($A61,競技者csv変換!$A:$AK,MATCH(AC$1,競技者csv変換!$1:$1,0),0)),"",IF(VLOOKUP($A61,競技者csv変換!$A:$AK,MATCH(AC$1,競技者csv変換!$1:$1,0),0)="","",VLOOKUP($A61,競技者csv変換!$A:$AK,MATCH(AC$1,競技者csv変換!$1:$1,0),0)))</f>
        <v/>
      </c>
      <c r="AD61" t="str">
        <f>IF(ISERROR(VLOOKUP($A61,競技者csv変換!$A:$AK,MATCH(AD$1,競技者csv変換!$1:$1,0),0)),"",IF(VLOOKUP($A61,競技者csv変換!$A:$AK,MATCH(AD$1,競技者csv変換!$1:$1,0),0)="","",VLOOKUP($A61,競技者csv変換!$A:$AK,MATCH(AD$1,競技者csv変換!$1:$1,0),0)))</f>
        <v/>
      </c>
      <c r="AE61" t="str">
        <f>IF(ISERROR(VLOOKUP($A61,競技者csv変換!$A:$AK,MATCH(AE$1,競技者csv変換!$1:$1,0),0)),"",IF(VLOOKUP($A61,競技者csv変換!$A:$AK,MATCH(AE$1,競技者csv変換!$1:$1,0),0)="","",VLOOKUP($A61,競技者csv変換!$A:$AK,MATCH(AE$1,競技者csv変換!$1:$1,0),0)))</f>
        <v/>
      </c>
      <c r="AF61" t="str">
        <f>IF(ISERROR(VLOOKUP($A61,競技者csv変換!$A:$AK,MATCH(AF$1,競技者csv変換!$1:$1,0),0)),"",IF(VLOOKUP($A61,競技者csv変換!$A:$AK,MATCH(AF$1,競技者csv変換!$1:$1,0),0)="","",VLOOKUP($A61,競技者csv変換!$A:$AK,MATCH(AF$1,競技者csv変換!$1:$1,0),0)))</f>
        <v/>
      </c>
      <c r="AG61" t="str">
        <f>IF(ISERROR(VLOOKUP($A61,競技者csv変換!$A:$AK,MATCH(AG$1,競技者csv変換!$1:$1,0),0)),"",IF(VLOOKUP($A61,競技者csv変換!$A:$AK,MATCH(AG$1,競技者csv変換!$1:$1,0),0)="","",VLOOKUP($A61,競技者csv変換!$A:$AK,MATCH(AG$1,競技者csv変換!$1:$1,0),0)))</f>
        <v/>
      </c>
      <c r="AH61" t="str">
        <f>IF(ISERROR(VLOOKUP($A61,競技者csv変換!$A:$AK,MATCH(AH$1,競技者csv変換!$1:$1,0),0)),"",IF(VLOOKUP($A61,競技者csv変換!$A:$AK,MATCH(AH$1,競技者csv変換!$1:$1,0),0)="","",VLOOKUP($A61,競技者csv変換!$A:$AK,MATCH(AH$1,競技者csv変換!$1:$1,0),0)))</f>
        <v/>
      </c>
      <c r="AI61" t="str">
        <f>IF(ISERROR(VLOOKUP($A61,競技者csv変換!$A:$AK,MATCH(AI$1,競技者csv変換!$1:$1,0),0)),"",IF(VLOOKUP($A61,競技者csv変換!$A:$AK,MATCH(AI$1,競技者csv変換!$1:$1,0),0)="","",VLOOKUP($A61,競技者csv変換!$A:$AK,MATCH(AI$1,競技者csv変換!$1:$1,0),0)))</f>
        <v/>
      </c>
      <c r="AJ61" t="str">
        <f>IF(ISERROR(VLOOKUP($A61,競技者csv変換!$A:$AK,MATCH(AJ$1,競技者csv変換!$1:$1,0),0)),"",IF(VLOOKUP($A61,競技者csv変換!$A:$AK,MATCH(AJ$1,競技者csv変換!$1:$1,0),0)="","",VLOOKUP($A61,競技者csv変換!$A:$AK,MATCH(AJ$1,競技者csv変換!$1:$1,0),0)))</f>
        <v/>
      </c>
      <c r="AK61" t="str">
        <f>IF(ISERROR(VLOOKUP($A61,競技者csv変換!$A:$AK,MATCH(AK$1,競技者csv変換!$1:$1,0),0)),"",IF(VLOOKUP($A61,競技者csv変換!$A:$AK,MATCH(AK$1,競技者csv変換!$1:$1,0),0)="","",VLOOKUP($A61,競技者csv変換!$A:$AK,MATCH(AK$1,競技者csv変換!$1:$1,0),0)))</f>
        <v/>
      </c>
    </row>
    <row r="62" spans="1:37" x14ac:dyDescent="0.65">
      <c r="A62" t="str">
        <f t="shared" si="0"/>
        <v/>
      </c>
      <c r="B62" t="str">
        <f>IF(ISERROR(VLOOKUP($A62,競技者csv変換!$A:$AK,MATCH(B$1,競技者csv変換!$1:$1,0),0)),"",IF(VLOOKUP($A62,競技者csv変換!$A:$AK,MATCH(B$1,競技者csv変換!$1:$1,0),0)="","",VLOOKUP($A62,競技者csv変換!$A:$AK,MATCH(B$1,競技者csv変換!$1:$1,0),0)))</f>
        <v/>
      </c>
      <c r="C62" t="str">
        <f>IF(ISERROR(VLOOKUP($A62,競技者csv変換!$A:$AK,MATCH(C$1,競技者csv変換!$1:$1,0),0)),"",IF(VLOOKUP($A62,競技者csv変換!$A:$AK,MATCH(C$1,競技者csv変換!$1:$1,0),0)="","",VLOOKUP($A62,競技者csv変換!$A:$AK,MATCH(C$1,競技者csv変換!$1:$1,0),0)))</f>
        <v/>
      </c>
      <c r="D62" t="str">
        <f>IF(ISERROR(VLOOKUP($A62,競技者csv変換!$A:$AK,MATCH(D$1,競技者csv変換!$1:$1,0),0)),"",IF(VLOOKUP($A62,競技者csv変換!$A:$AK,MATCH(D$1,競技者csv変換!$1:$1,0),0)="","",VLOOKUP($A62,競技者csv変換!$A:$AK,MATCH(D$1,競技者csv変換!$1:$1,0),0)))</f>
        <v/>
      </c>
      <c r="E62" t="str">
        <f>IF(ISERROR(VLOOKUP($A62,競技者csv変換!$A:$AK,MATCH(E$1,競技者csv変換!$1:$1,0),0)),"",IF(VLOOKUP($A62,競技者csv変換!$A:$AK,MATCH(E$1,競技者csv変換!$1:$1,0),0)="","",VLOOKUP($A62,競技者csv変換!$A:$AK,MATCH(E$1,競技者csv変換!$1:$1,0),0)))</f>
        <v/>
      </c>
      <c r="F62" t="str">
        <f>IF(ISERROR(VLOOKUP($A62,競技者csv変換!$A:$AK,MATCH(F$1,競技者csv変換!$1:$1,0),0)),"",IF(VLOOKUP($A62,競技者csv変換!$A:$AK,MATCH(F$1,競技者csv変換!$1:$1,0),0)="","",VLOOKUP($A62,競技者csv変換!$A:$AK,MATCH(F$1,競技者csv変換!$1:$1,0),0)))</f>
        <v/>
      </c>
      <c r="G62" t="str">
        <f>IF(ISERROR(VLOOKUP($A62,競技者csv変換!$A:$AK,MATCH(G$1,競技者csv変換!$1:$1,0),0)),"",IF(VLOOKUP($A62,競技者csv変換!$A:$AK,MATCH(G$1,競技者csv変換!$1:$1,0),0)="","",VLOOKUP($A62,競技者csv変換!$A:$AK,MATCH(G$1,競技者csv変換!$1:$1,0),0)))</f>
        <v/>
      </c>
      <c r="H62" t="str">
        <f>IF(ISERROR(VLOOKUP($A62,競技者csv変換!$A:$AK,MATCH(H$1,競技者csv変換!$1:$1,0),0)),"",IF(VLOOKUP($A62,競技者csv変換!$A:$AK,MATCH(H$1,競技者csv変換!$1:$1,0),0)="","",VLOOKUP($A62,競技者csv変換!$A:$AK,MATCH(H$1,競技者csv変換!$1:$1,0),0)))</f>
        <v/>
      </c>
      <c r="I62" t="str">
        <f>IF(ISERROR(VLOOKUP($A62,競技者csv変換!$A:$AK,MATCH(I$1,競技者csv変換!$1:$1,0),0)),"",IF(VLOOKUP($A62,競技者csv変換!$A:$AK,MATCH(I$1,競技者csv変換!$1:$1,0),0)="","",VLOOKUP($A62,競技者csv変換!$A:$AK,MATCH(I$1,競技者csv変換!$1:$1,0),0)))</f>
        <v/>
      </c>
      <c r="J62" t="str">
        <f>IF(ISERROR(VLOOKUP($A62,競技者csv変換!$A:$AK,MATCH(J$1,競技者csv変換!$1:$1,0),0)),"",IF(VLOOKUP($A62,競技者csv変換!$A:$AK,MATCH(J$1,競技者csv変換!$1:$1,0),0)="","",VLOOKUP($A62,競技者csv変換!$A:$AK,MATCH(J$1,競技者csv変換!$1:$1,0),0)))</f>
        <v/>
      </c>
      <c r="K62" t="str">
        <f>IF(ISERROR(VLOOKUP($A62,競技者csv変換!$A:$AK,MATCH(K$1,競技者csv変換!$1:$1,0),0)),"",IF(VLOOKUP($A62,競技者csv変換!$A:$AK,MATCH(K$1,競技者csv変換!$1:$1,0),0)="","",VLOOKUP($A62,競技者csv変換!$A:$AK,MATCH(K$1,競技者csv変換!$1:$1,0),0)))</f>
        <v/>
      </c>
      <c r="L62" t="str">
        <f>IF(ISERROR(VLOOKUP($A62,競技者csv変換!$A:$AK,MATCH(L$1,競技者csv変換!$1:$1,0),0)),"",IF(VLOOKUP($A62,競技者csv変換!$A:$AK,MATCH(L$1,競技者csv変換!$1:$1,0),0)="","",VLOOKUP($A62,競技者csv変換!$A:$AK,MATCH(L$1,競技者csv変換!$1:$1,0),0)))</f>
        <v/>
      </c>
      <c r="M62" t="str">
        <f>IF(ISERROR(VLOOKUP($A62,競技者csv変換!$A:$AK,MATCH(M$1,競技者csv変換!$1:$1,0),0)),"",IF(VLOOKUP($A62,競技者csv変換!$A:$AK,MATCH(M$1,競技者csv変換!$1:$1,0),0)="","",VLOOKUP($A62,競技者csv変換!$A:$AK,MATCH(M$1,競技者csv変換!$1:$1,0),0)))</f>
        <v/>
      </c>
      <c r="N62" t="str">
        <f>IF(ISERROR(VLOOKUP($A62,競技者csv変換!$A:$AK,MATCH(N$1,競技者csv変換!$1:$1,0),0)),"",IF(VLOOKUP($A62,競技者csv変換!$A:$AK,MATCH(N$1,競技者csv変換!$1:$1,0),0)="","",VLOOKUP($A62,競技者csv変換!$A:$AK,MATCH(N$1,競技者csv変換!$1:$1,0),0)))</f>
        <v/>
      </c>
      <c r="O62" t="str">
        <f>IF(ISERROR(VLOOKUP($A62,競技者csv変換!$A:$AK,MATCH(O$1,競技者csv変換!$1:$1,0),0)),"",IF(VLOOKUP($A62,競技者csv変換!$A:$AK,MATCH(O$1,競技者csv変換!$1:$1,0),0)="","",VLOOKUP($A62,競技者csv変換!$A:$AK,MATCH(O$1,競技者csv変換!$1:$1,0),0)))</f>
        <v/>
      </c>
      <c r="P62" t="str">
        <f>IF(ISERROR(VLOOKUP($A62,競技者csv変換!$A:$AK,MATCH(P$1,競技者csv変換!$1:$1,0),0)),"",IF(VLOOKUP($A62,競技者csv変換!$A:$AK,MATCH(P$1,競技者csv変換!$1:$1,0),0)="","",VLOOKUP($A62,競技者csv変換!$A:$AK,MATCH(P$1,競技者csv変換!$1:$1,0),0)))</f>
        <v/>
      </c>
      <c r="Q62" t="str">
        <f>IF(ISERROR(VLOOKUP($A62,競技者csv変換!$A:$AK,MATCH(Q$1,競技者csv変換!$1:$1,0),0)),"",IF(VLOOKUP($A62,競技者csv変換!$A:$AK,MATCH(Q$1,競技者csv変換!$1:$1,0),0)="","",VLOOKUP($A62,競技者csv変換!$A:$AK,MATCH(Q$1,競技者csv変換!$1:$1,0),0)))</f>
        <v/>
      </c>
      <c r="R62" t="str">
        <f>IF(ISERROR(VLOOKUP($A62,競技者csv変換!$A:$AK,MATCH(R$1,競技者csv変換!$1:$1,0),0)),"",IF(VLOOKUP($A62,競技者csv変換!$A:$AK,MATCH(R$1,競技者csv変換!$1:$1,0),0)="","",VLOOKUP($A62,競技者csv変換!$A:$AK,MATCH(R$1,競技者csv変換!$1:$1,0),0)))</f>
        <v/>
      </c>
      <c r="S62" t="str">
        <f>IF(ISERROR(VLOOKUP($A62,競技者csv変換!$A:$AK,MATCH(S$1,競技者csv変換!$1:$1,0),0)),"",IF(VLOOKUP($A62,競技者csv変換!$A:$AK,MATCH(S$1,競技者csv変換!$1:$1,0),0)="","",VLOOKUP($A62,競技者csv変換!$A:$AK,MATCH(S$1,競技者csv変換!$1:$1,0),0)))</f>
        <v/>
      </c>
      <c r="T62" t="str">
        <f>IF(ISERROR(VLOOKUP($A62,競技者csv変換!$A:$AK,MATCH(T$1,競技者csv変換!$1:$1,0),0)),"",IF(VLOOKUP($A62,競技者csv変換!$A:$AK,MATCH(T$1,競技者csv変換!$1:$1,0),0)="","",VLOOKUP($A62,競技者csv変換!$A:$AK,MATCH(T$1,競技者csv変換!$1:$1,0),0)))</f>
        <v/>
      </c>
      <c r="U62" t="str">
        <f>IF(ISERROR(VLOOKUP($A62,競技者csv変換!$A:$AK,MATCH(U$1,競技者csv変換!$1:$1,0),0)),"",IF(VLOOKUP($A62,競技者csv変換!$A:$AK,MATCH(U$1,競技者csv変換!$1:$1,0),0)="","",VLOOKUP($A62,競技者csv変換!$A:$AK,MATCH(U$1,競技者csv変換!$1:$1,0),0)))</f>
        <v/>
      </c>
      <c r="V62" t="str">
        <f>IF(ISERROR(VLOOKUP($A62,競技者csv変換!$A:$AK,MATCH(V$1,競技者csv変換!$1:$1,0),0)),"",IF(VLOOKUP($A62,競技者csv変換!$A:$AK,MATCH(V$1,競技者csv変換!$1:$1,0),0)="","",VLOOKUP($A62,競技者csv変換!$A:$AK,MATCH(V$1,競技者csv変換!$1:$1,0),0)))</f>
        <v/>
      </c>
      <c r="W62" t="str">
        <f>IF(ISERROR(VLOOKUP($A62,競技者csv変換!$A:$AK,MATCH(W$1,競技者csv変換!$1:$1,0),0)),"",IF(VLOOKUP($A62,競技者csv変換!$A:$AK,MATCH(W$1,競技者csv変換!$1:$1,0),0)="","",VLOOKUP($A62,競技者csv変換!$A:$AK,MATCH(W$1,競技者csv変換!$1:$1,0),0)))</f>
        <v/>
      </c>
      <c r="X62" t="str">
        <f>IF(ISERROR(VLOOKUP($A62,競技者csv変換!$A:$AK,MATCH(X$1,競技者csv変換!$1:$1,0),0)),"",IF(VLOOKUP($A62,競技者csv変換!$A:$AK,MATCH(X$1,競技者csv変換!$1:$1,0),0)="","",VLOOKUP($A62,競技者csv変換!$A:$AK,MATCH(X$1,競技者csv変換!$1:$1,0),0)))</f>
        <v/>
      </c>
      <c r="Y62" t="str">
        <f>IF(ISERROR(VLOOKUP($A62,競技者csv変換!$A:$AK,MATCH(Y$1,競技者csv変換!$1:$1,0),0)),"",IF(VLOOKUP($A62,競技者csv変換!$A:$AK,MATCH(Y$1,競技者csv変換!$1:$1,0),0)="","",VLOOKUP($A62,競技者csv変換!$A:$AK,MATCH(Y$1,競技者csv変換!$1:$1,0),0)))</f>
        <v/>
      </c>
      <c r="Z62" t="str">
        <f>IF(ISERROR(VLOOKUP($A62,競技者csv変換!$A:$AK,MATCH(Z$1,競技者csv変換!$1:$1,0),0)),"",IF(VLOOKUP($A62,競技者csv変換!$A:$AK,MATCH(Z$1,競技者csv変換!$1:$1,0),0)="","",VLOOKUP($A62,競技者csv変換!$A:$AK,MATCH(Z$1,競技者csv変換!$1:$1,0),0)))</f>
        <v/>
      </c>
      <c r="AA62" t="str">
        <f>IF(ISERROR(VLOOKUP($A62,競技者csv変換!$A:$AK,MATCH(AA$1,競技者csv変換!$1:$1,0),0)),"",IF(VLOOKUP($A62,競技者csv変換!$A:$AK,MATCH(AA$1,競技者csv変換!$1:$1,0),0)="","",VLOOKUP($A62,競技者csv変換!$A:$AK,MATCH(AA$1,競技者csv変換!$1:$1,0),0)))</f>
        <v/>
      </c>
      <c r="AB62" t="str">
        <f>IF(ISERROR(VLOOKUP($A62,競技者csv変換!$A:$AK,MATCH(AB$1,競技者csv変換!$1:$1,0),0)),"",IF(VLOOKUP($A62,競技者csv変換!$A:$AK,MATCH(AB$1,競技者csv変換!$1:$1,0),0)="","",VLOOKUP($A62,競技者csv変換!$A:$AK,MATCH(AB$1,競技者csv変換!$1:$1,0),0)))</f>
        <v/>
      </c>
      <c r="AC62" t="str">
        <f>IF(ISERROR(VLOOKUP($A62,競技者csv変換!$A:$AK,MATCH(AC$1,競技者csv変換!$1:$1,0),0)),"",IF(VLOOKUP($A62,競技者csv変換!$A:$AK,MATCH(AC$1,競技者csv変換!$1:$1,0),0)="","",VLOOKUP($A62,競技者csv変換!$A:$AK,MATCH(AC$1,競技者csv変換!$1:$1,0),0)))</f>
        <v/>
      </c>
      <c r="AD62" t="str">
        <f>IF(ISERROR(VLOOKUP($A62,競技者csv変換!$A:$AK,MATCH(AD$1,競技者csv変換!$1:$1,0),0)),"",IF(VLOOKUP($A62,競技者csv変換!$A:$AK,MATCH(AD$1,競技者csv変換!$1:$1,0),0)="","",VLOOKUP($A62,競技者csv変換!$A:$AK,MATCH(AD$1,競技者csv変換!$1:$1,0),0)))</f>
        <v/>
      </c>
      <c r="AE62" t="str">
        <f>IF(ISERROR(VLOOKUP($A62,競技者csv変換!$A:$AK,MATCH(AE$1,競技者csv変換!$1:$1,0),0)),"",IF(VLOOKUP($A62,競技者csv変換!$A:$AK,MATCH(AE$1,競技者csv変換!$1:$1,0),0)="","",VLOOKUP($A62,競技者csv変換!$A:$AK,MATCH(AE$1,競技者csv変換!$1:$1,0),0)))</f>
        <v/>
      </c>
      <c r="AF62" t="str">
        <f>IF(ISERROR(VLOOKUP($A62,競技者csv変換!$A:$AK,MATCH(AF$1,競技者csv変換!$1:$1,0),0)),"",IF(VLOOKUP($A62,競技者csv変換!$A:$AK,MATCH(AF$1,競技者csv変換!$1:$1,0),0)="","",VLOOKUP($A62,競技者csv変換!$A:$AK,MATCH(AF$1,競技者csv変換!$1:$1,0),0)))</f>
        <v/>
      </c>
      <c r="AG62" t="str">
        <f>IF(ISERROR(VLOOKUP($A62,競技者csv変換!$A:$AK,MATCH(AG$1,競技者csv変換!$1:$1,0),0)),"",IF(VLOOKUP($A62,競技者csv変換!$A:$AK,MATCH(AG$1,競技者csv変換!$1:$1,0),0)="","",VLOOKUP($A62,競技者csv変換!$A:$AK,MATCH(AG$1,競技者csv変換!$1:$1,0),0)))</f>
        <v/>
      </c>
      <c r="AH62" t="str">
        <f>IF(ISERROR(VLOOKUP($A62,競技者csv変換!$A:$AK,MATCH(AH$1,競技者csv変換!$1:$1,0),0)),"",IF(VLOOKUP($A62,競技者csv変換!$A:$AK,MATCH(AH$1,競技者csv変換!$1:$1,0),0)="","",VLOOKUP($A62,競技者csv変換!$A:$AK,MATCH(AH$1,競技者csv変換!$1:$1,0),0)))</f>
        <v/>
      </c>
      <c r="AI62" t="str">
        <f>IF(ISERROR(VLOOKUP($A62,競技者csv変換!$A:$AK,MATCH(AI$1,競技者csv変換!$1:$1,0),0)),"",IF(VLOOKUP($A62,競技者csv変換!$A:$AK,MATCH(AI$1,競技者csv変換!$1:$1,0),0)="","",VLOOKUP($A62,競技者csv変換!$A:$AK,MATCH(AI$1,競技者csv変換!$1:$1,0),0)))</f>
        <v/>
      </c>
      <c r="AJ62" t="str">
        <f>IF(ISERROR(VLOOKUP($A62,競技者csv変換!$A:$AK,MATCH(AJ$1,競技者csv変換!$1:$1,0),0)),"",IF(VLOOKUP($A62,競技者csv変換!$A:$AK,MATCH(AJ$1,競技者csv変換!$1:$1,0),0)="","",VLOOKUP($A62,競技者csv変換!$A:$AK,MATCH(AJ$1,競技者csv変換!$1:$1,0),0)))</f>
        <v/>
      </c>
      <c r="AK62" t="str">
        <f>IF(ISERROR(VLOOKUP($A62,競技者csv変換!$A:$AK,MATCH(AK$1,競技者csv変換!$1:$1,0),0)),"",IF(VLOOKUP($A62,競技者csv変換!$A:$AK,MATCH(AK$1,競技者csv変換!$1:$1,0),0)="","",VLOOKUP($A62,競技者csv変換!$A:$AK,MATCH(AK$1,競技者csv変換!$1:$1,0),0)))</f>
        <v/>
      </c>
    </row>
    <row r="63" spans="1:37" x14ac:dyDescent="0.65">
      <c r="A63" t="str">
        <f t="shared" si="0"/>
        <v/>
      </c>
      <c r="B63" t="str">
        <f>IF(ISERROR(VLOOKUP($A63,競技者csv変換!$A:$AK,MATCH(B$1,競技者csv変換!$1:$1,0),0)),"",IF(VLOOKUP($A63,競技者csv変換!$A:$AK,MATCH(B$1,競技者csv変換!$1:$1,0),0)="","",VLOOKUP($A63,競技者csv変換!$A:$AK,MATCH(B$1,競技者csv変換!$1:$1,0),0)))</f>
        <v/>
      </c>
      <c r="C63" t="str">
        <f>IF(ISERROR(VLOOKUP($A63,競技者csv変換!$A:$AK,MATCH(C$1,競技者csv変換!$1:$1,0),0)),"",IF(VLOOKUP($A63,競技者csv変換!$A:$AK,MATCH(C$1,競技者csv変換!$1:$1,0),0)="","",VLOOKUP($A63,競技者csv変換!$A:$AK,MATCH(C$1,競技者csv変換!$1:$1,0),0)))</f>
        <v/>
      </c>
      <c r="D63" t="str">
        <f>IF(ISERROR(VLOOKUP($A63,競技者csv変換!$A:$AK,MATCH(D$1,競技者csv変換!$1:$1,0),0)),"",IF(VLOOKUP($A63,競技者csv変換!$A:$AK,MATCH(D$1,競技者csv変換!$1:$1,0),0)="","",VLOOKUP($A63,競技者csv変換!$A:$AK,MATCH(D$1,競技者csv変換!$1:$1,0),0)))</f>
        <v/>
      </c>
      <c r="E63" t="str">
        <f>IF(ISERROR(VLOOKUP($A63,競技者csv変換!$A:$AK,MATCH(E$1,競技者csv変換!$1:$1,0),0)),"",IF(VLOOKUP($A63,競技者csv変換!$A:$AK,MATCH(E$1,競技者csv変換!$1:$1,0),0)="","",VLOOKUP($A63,競技者csv変換!$A:$AK,MATCH(E$1,競技者csv変換!$1:$1,0),0)))</f>
        <v/>
      </c>
      <c r="F63" t="str">
        <f>IF(ISERROR(VLOOKUP($A63,競技者csv変換!$A:$AK,MATCH(F$1,競技者csv変換!$1:$1,0),0)),"",IF(VLOOKUP($A63,競技者csv変換!$A:$AK,MATCH(F$1,競技者csv変換!$1:$1,0),0)="","",VLOOKUP($A63,競技者csv変換!$A:$AK,MATCH(F$1,競技者csv変換!$1:$1,0),0)))</f>
        <v/>
      </c>
      <c r="G63" t="str">
        <f>IF(ISERROR(VLOOKUP($A63,競技者csv変換!$A:$AK,MATCH(G$1,競技者csv変換!$1:$1,0),0)),"",IF(VLOOKUP($A63,競技者csv変換!$A:$AK,MATCH(G$1,競技者csv変換!$1:$1,0),0)="","",VLOOKUP($A63,競技者csv変換!$A:$AK,MATCH(G$1,競技者csv変換!$1:$1,0),0)))</f>
        <v/>
      </c>
      <c r="H63" t="str">
        <f>IF(ISERROR(VLOOKUP($A63,競技者csv変換!$A:$AK,MATCH(H$1,競技者csv変換!$1:$1,0),0)),"",IF(VLOOKUP($A63,競技者csv変換!$A:$AK,MATCH(H$1,競技者csv変換!$1:$1,0),0)="","",VLOOKUP($A63,競技者csv変換!$A:$AK,MATCH(H$1,競技者csv変換!$1:$1,0),0)))</f>
        <v/>
      </c>
      <c r="I63" t="str">
        <f>IF(ISERROR(VLOOKUP($A63,競技者csv変換!$A:$AK,MATCH(I$1,競技者csv変換!$1:$1,0),0)),"",IF(VLOOKUP($A63,競技者csv変換!$A:$AK,MATCH(I$1,競技者csv変換!$1:$1,0),0)="","",VLOOKUP($A63,競技者csv変換!$A:$AK,MATCH(I$1,競技者csv変換!$1:$1,0),0)))</f>
        <v/>
      </c>
      <c r="J63" t="str">
        <f>IF(ISERROR(VLOOKUP($A63,競技者csv変換!$A:$AK,MATCH(J$1,競技者csv変換!$1:$1,0),0)),"",IF(VLOOKUP($A63,競技者csv変換!$A:$AK,MATCH(J$1,競技者csv変換!$1:$1,0),0)="","",VLOOKUP($A63,競技者csv変換!$A:$AK,MATCH(J$1,競技者csv変換!$1:$1,0),0)))</f>
        <v/>
      </c>
      <c r="K63" t="str">
        <f>IF(ISERROR(VLOOKUP($A63,競技者csv変換!$A:$AK,MATCH(K$1,競技者csv変換!$1:$1,0),0)),"",IF(VLOOKUP($A63,競技者csv変換!$A:$AK,MATCH(K$1,競技者csv変換!$1:$1,0),0)="","",VLOOKUP($A63,競技者csv変換!$A:$AK,MATCH(K$1,競技者csv変換!$1:$1,0),0)))</f>
        <v/>
      </c>
      <c r="L63" t="str">
        <f>IF(ISERROR(VLOOKUP($A63,競技者csv変換!$A:$AK,MATCH(L$1,競技者csv変換!$1:$1,0),0)),"",IF(VLOOKUP($A63,競技者csv変換!$A:$AK,MATCH(L$1,競技者csv変換!$1:$1,0),0)="","",VLOOKUP($A63,競技者csv変換!$A:$AK,MATCH(L$1,競技者csv変換!$1:$1,0),0)))</f>
        <v/>
      </c>
      <c r="M63" t="str">
        <f>IF(ISERROR(VLOOKUP($A63,競技者csv変換!$A:$AK,MATCH(M$1,競技者csv変換!$1:$1,0),0)),"",IF(VLOOKUP($A63,競技者csv変換!$A:$AK,MATCH(M$1,競技者csv変換!$1:$1,0),0)="","",VLOOKUP($A63,競技者csv変換!$A:$AK,MATCH(M$1,競技者csv変換!$1:$1,0),0)))</f>
        <v/>
      </c>
      <c r="N63" t="str">
        <f>IF(ISERROR(VLOOKUP($A63,競技者csv変換!$A:$AK,MATCH(N$1,競技者csv変換!$1:$1,0),0)),"",IF(VLOOKUP($A63,競技者csv変換!$A:$AK,MATCH(N$1,競技者csv変換!$1:$1,0),0)="","",VLOOKUP($A63,競技者csv変換!$A:$AK,MATCH(N$1,競技者csv変換!$1:$1,0),0)))</f>
        <v/>
      </c>
      <c r="O63" t="str">
        <f>IF(ISERROR(VLOOKUP($A63,競技者csv変換!$A:$AK,MATCH(O$1,競技者csv変換!$1:$1,0),0)),"",IF(VLOOKUP($A63,競技者csv変換!$A:$AK,MATCH(O$1,競技者csv変換!$1:$1,0),0)="","",VLOOKUP($A63,競技者csv変換!$A:$AK,MATCH(O$1,競技者csv変換!$1:$1,0),0)))</f>
        <v/>
      </c>
      <c r="P63" t="str">
        <f>IF(ISERROR(VLOOKUP($A63,競技者csv変換!$A:$AK,MATCH(P$1,競技者csv変換!$1:$1,0),0)),"",IF(VLOOKUP($A63,競技者csv変換!$A:$AK,MATCH(P$1,競技者csv変換!$1:$1,0),0)="","",VLOOKUP($A63,競技者csv変換!$A:$AK,MATCH(P$1,競技者csv変換!$1:$1,0),0)))</f>
        <v/>
      </c>
      <c r="Q63" t="str">
        <f>IF(ISERROR(VLOOKUP($A63,競技者csv変換!$A:$AK,MATCH(Q$1,競技者csv変換!$1:$1,0),0)),"",IF(VLOOKUP($A63,競技者csv変換!$A:$AK,MATCH(Q$1,競技者csv変換!$1:$1,0),0)="","",VLOOKUP($A63,競技者csv変換!$A:$AK,MATCH(Q$1,競技者csv変換!$1:$1,0),0)))</f>
        <v/>
      </c>
      <c r="R63" t="str">
        <f>IF(ISERROR(VLOOKUP($A63,競技者csv変換!$A:$AK,MATCH(R$1,競技者csv変換!$1:$1,0),0)),"",IF(VLOOKUP($A63,競技者csv変換!$A:$AK,MATCH(R$1,競技者csv変換!$1:$1,0),0)="","",VLOOKUP($A63,競技者csv変換!$A:$AK,MATCH(R$1,競技者csv変換!$1:$1,0),0)))</f>
        <v/>
      </c>
      <c r="S63" t="str">
        <f>IF(ISERROR(VLOOKUP($A63,競技者csv変換!$A:$AK,MATCH(S$1,競技者csv変換!$1:$1,0),0)),"",IF(VLOOKUP($A63,競技者csv変換!$A:$AK,MATCH(S$1,競技者csv変換!$1:$1,0),0)="","",VLOOKUP($A63,競技者csv変換!$A:$AK,MATCH(S$1,競技者csv変換!$1:$1,0),0)))</f>
        <v/>
      </c>
      <c r="T63" t="str">
        <f>IF(ISERROR(VLOOKUP($A63,競技者csv変換!$A:$AK,MATCH(T$1,競技者csv変換!$1:$1,0),0)),"",IF(VLOOKUP($A63,競技者csv変換!$A:$AK,MATCH(T$1,競技者csv変換!$1:$1,0),0)="","",VLOOKUP($A63,競技者csv変換!$A:$AK,MATCH(T$1,競技者csv変換!$1:$1,0),0)))</f>
        <v/>
      </c>
      <c r="U63" t="str">
        <f>IF(ISERROR(VLOOKUP($A63,競技者csv変換!$A:$AK,MATCH(U$1,競技者csv変換!$1:$1,0),0)),"",IF(VLOOKUP($A63,競技者csv変換!$A:$AK,MATCH(U$1,競技者csv変換!$1:$1,0),0)="","",VLOOKUP($A63,競技者csv変換!$A:$AK,MATCH(U$1,競技者csv変換!$1:$1,0),0)))</f>
        <v/>
      </c>
      <c r="V63" t="str">
        <f>IF(ISERROR(VLOOKUP($A63,競技者csv変換!$A:$AK,MATCH(V$1,競技者csv変換!$1:$1,0),0)),"",IF(VLOOKUP($A63,競技者csv変換!$A:$AK,MATCH(V$1,競技者csv変換!$1:$1,0),0)="","",VLOOKUP($A63,競技者csv変換!$A:$AK,MATCH(V$1,競技者csv変換!$1:$1,0),0)))</f>
        <v/>
      </c>
      <c r="W63" t="str">
        <f>IF(ISERROR(VLOOKUP($A63,競技者csv変換!$A:$AK,MATCH(W$1,競技者csv変換!$1:$1,0),0)),"",IF(VLOOKUP($A63,競技者csv変換!$A:$AK,MATCH(W$1,競技者csv変換!$1:$1,0),0)="","",VLOOKUP($A63,競技者csv変換!$A:$AK,MATCH(W$1,競技者csv変換!$1:$1,0),0)))</f>
        <v/>
      </c>
      <c r="X63" t="str">
        <f>IF(ISERROR(VLOOKUP($A63,競技者csv変換!$A:$AK,MATCH(X$1,競技者csv変換!$1:$1,0),0)),"",IF(VLOOKUP($A63,競技者csv変換!$A:$AK,MATCH(X$1,競技者csv変換!$1:$1,0),0)="","",VLOOKUP($A63,競技者csv変換!$A:$AK,MATCH(X$1,競技者csv変換!$1:$1,0),0)))</f>
        <v/>
      </c>
      <c r="Y63" t="str">
        <f>IF(ISERROR(VLOOKUP($A63,競技者csv変換!$A:$AK,MATCH(Y$1,競技者csv変換!$1:$1,0),0)),"",IF(VLOOKUP($A63,競技者csv変換!$A:$AK,MATCH(Y$1,競技者csv変換!$1:$1,0),0)="","",VLOOKUP($A63,競技者csv変換!$A:$AK,MATCH(Y$1,競技者csv変換!$1:$1,0),0)))</f>
        <v/>
      </c>
      <c r="Z63" t="str">
        <f>IF(ISERROR(VLOOKUP($A63,競技者csv変換!$A:$AK,MATCH(Z$1,競技者csv変換!$1:$1,0),0)),"",IF(VLOOKUP($A63,競技者csv変換!$A:$AK,MATCH(Z$1,競技者csv変換!$1:$1,0),0)="","",VLOOKUP($A63,競技者csv変換!$A:$AK,MATCH(Z$1,競技者csv変換!$1:$1,0),0)))</f>
        <v/>
      </c>
      <c r="AA63" t="str">
        <f>IF(ISERROR(VLOOKUP($A63,競技者csv変換!$A:$AK,MATCH(AA$1,競技者csv変換!$1:$1,0),0)),"",IF(VLOOKUP($A63,競技者csv変換!$A:$AK,MATCH(AA$1,競技者csv変換!$1:$1,0),0)="","",VLOOKUP($A63,競技者csv変換!$A:$AK,MATCH(AA$1,競技者csv変換!$1:$1,0),0)))</f>
        <v/>
      </c>
      <c r="AB63" t="str">
        <f>IF(ISERROR(VLOOKUP($A63,競技者csv変換!$A:$AK,MATCH(AB$1,競技者csv変換!$1:$1,0),0)),"",IF(VLOOKUP($A63,競技者csv変換!$A:$AK,MATCH(AB$1,競技者csv変換!$1:$1,0),0)="","",VLOOKUP($A63,競技者csv変換!$A:$AK,MATCH(AB$1,競技者csv変換!$1:$1,0),0)))</f>
        <v/>
      </c>
      <c r="AC63" t="str">
        <f>IF(ISERROR(VLOOKUP($A63,競技者csv変換!$A:$AK,MATCH(AC$1,競技者csv変換!$1:$1,0),0)),"",IF(VLOOKUP($A63,競技者csv変換!$A:$AK,MATCH(AC$1,競技者csv変換!$1:$1,0),0)="","",VLOOKUP($A63,競技者csv変換!$A:$AK,MATCH(AC$1,競技者csv変換!$1:$1,0),0)))</f>
        <v/>
      </c>
      <c r="AD63" t="str">
        <f>IF(ISERROR(VLOOKUP($A63,競技者csv変換!$A:$AK,MATCH(AD$1,競技者csv変換!$1:$1,0),0)),"",IF(VLOOKUP($A63,競技者csv変換!$A:$AK,MATCH(AD$1,競技者csv変換!$1:$1,0),0)="","",VLOOKUP($A63,競技者csv変換!$A:$AK,MATCH(AD$1,競技者csv変換!$1:$1,0),0)))</f>
        <v/>
      </c>
      <c r="AE63" t="str">
        <f>IF(ISERROR(VLOOKUP($A63,競技者csv変換!$A:$AK,MATCH(AE$1,競技者csv変換!$1:$1,0),0)),"",IF(VLOOKUP($A63,競技者csv変換!$A:$AK,MATCH(AE$1,競技者csv変換!$1:$1,0),0)="","",VLOOKUP($A63,競技者csv変換!$A:$AK,MATCH(AE$1,競技者csv変換!$1:$1,0),0)))</f>
        <v/>
      </c>
      <c r="AF63" t="str">
        <f>IF(ISERROR(VLOOKUP($A63,競技者csv変換!$A:$AK,MATCH(AF$1,競技者csv変換!$1:$1,0),0)),"",IF(VLOOKUP($A63,競技者csv変換!$A:$AK,MATCH(AF$1,競技者csv変換!$1:$1,0),0)="","",VLOOKUP($A63,競技者csv変換!$A:$AK,MATCH(AF$1,競技者csv変換!$1:$1,0),0)))</f>
        <v/>
      </c>
      <c r="AG63" t="str">
        <f>IF(ISERROR(VLOOKUP($A63,競技者csv変換!$A:$AK,MATCH(AG$1,競技者csv変換!$1:$1,0),0)),"",IF(VLOOKUP($A63,競技者csv変換!$A:$AK,MATCH(AG$1,競技者csv変換!$1:$1,0),0)="","",VLOOKUP($A63,競技者csv変換!$A:$AK,MATCH(AG$1,競技者csv変換!$1:$1,0),0)))</f>
        <v/>
      </c>
      <c r="AH63" t="str">
        <f>IF(ISERROR(VLOOKUP($A63,競技者csv変換!$A:$AK,MATCH(AH$1,競技者csv変換!$1:$1,0),0)),"",IF(VLOOKUP($A63,競技者csv変換!$A:$AK,MATCH(AH$1,競技者csv変換!$1:$1,0),0)="","",VLOOKUP($A63,競技者csv変換!$A:$AK,MATCH(AH$1,競技者csv変換!$1:$1,0),0)))</f>
        <v/>
      </c>
      <c r="AI63" t="str">
        <f>IF(ISERROR(VLOOKUP($A63,競技者csv変換!$A:$AK,MATCH(AI$1,競技者csv変換!$1:$1,0),0)),"",IF(VLOOKUP($A63,競技者csv変換!$A:$AK,MATCH(AI$1,競技者csv変換!$1:$1,0),0)="","",VLOOKUP($A63,競技者csv変換!$A:$AK,MATCH(AI$1,競技者csv変換!$1:$1,0),0)))</f>
        <v/>
      </c>
      <c r="AJ63" t="str">
        <f>IF(ISERROR(VLOOKUP($A63,競技者csv変換!$A:$AK,MATCH(AJ$1,競技者csv変換!$1:$1,0),0)),"",IF(VLOOKUP($A63,競技者csv変換!$A:$AK,MATCH(AJ$1,競技者csv変換!$1:$1,0),0)="","",VLOOKUP($A63,競技者csv変換!$A:$AK,MATCH(AJ$1,競技者csv変換!$1:$1,0),0)))</f>
        <v/>
      </c>
      <c r="AK63" t="str">
        <f>IF(ISERROR(VLOOKUP($A63,競技者csv変換!$A:$AK,MATCH(AK$1,競技者csv変換!$1:$1,0),0)),"",IF(VLOOKUP($A63,競技者csv変換!$A:$AK,MATCH(AK$1,競技者csv変換!$1:$1,0),0)="","",VLOOKUP($A63,競技者csv変換!$A:$AK,MATCH(AK$1,競技者csv変換!$1:$1,0),0)))</f>
        <v/>
      </c>
    </row>
    <row r="64" spans="1:37" x14ac:dyDescent="0.65">
      <c r="A64" t="str">
        <f t="shared" si="0"/>
        <v/>
      </c>
      <c r="B64" t="str">
        <f>IF(ISERROR(VLOOKUP($A64,競技者csv変換!$A:$AK,MATCH(B$1,競技者csv変換!$1:$1,0),0)),"",IF(VLOOKUP($A64,競技者csv変換!$A:$AK,MATCH(B$1,競技者csv変換!$1:$1,0),0)="","",VLOOKUP($A64,競技者csv変換!$A:$AK,MATCH(B$1,競技者csv変換!$1:$1,0),0)))</f>
        <v/>
      </c>
      <c r="C64" t="str">
        <f>IF(ISERROR(VLOOKUP($A64,競技者csv変換!$A:$AK,MATCH(C$1,競技者csv変換!$1:$1,0),0)),"",IF(VLOOKUP($A64,競技者csv変換!$A:$AK,MATCH(C$1,競技者csv変換!$1:$1,0),0)="","",VLOOKUP($A64,競技者csv変換!$A:$AK,MATCH(C$1,競技者csv変換!$1:$1,0),0)))</f>
        <v/>
      </c>
      <c r="D64" t="str">
        <f>IF(ISERROR(VLOOKUP($A64,競技者csv変換!$A:$AK,MATCH(D$1,競技者csv変換!$1:$1,0),0)),"",IF(VLOOKUP($A64,競技者csv変換!$A:$AK,MATCH(D$1,競技者csv変換!$1:$1,0),0)="","",VLOOKUP($A64,競技者csv変換!$A:$AK,MATCH(D$1,競技者csv変換!$1:$1,0),0)))</f>
        <v/>
      </c>
      <c r="E64" t="str">
        <f>IF(ISERROR(VLOOKUP($A64,競技者csv変換!$A:$AK,MATCH(E$1,競技者csv変換!$1:$1,0),0)),"",IF(VLOOKUP($A64,競技者csv変換!$A:$AK,MATCH(E$1,競技者csv変換!$1:$1,0),0)="","",VLOOKUP($A64,競技者csv変換!$A:$AK,MATCH(E$1,競技者csv変換!$1:$1,0),0)))</f>
        <v/>
      </c>
      <c r="F64" t="str">
        <f>IF(ISERROR(VLOOKUP($A64,競技者csv変換!$A:$AK,MATCH(F$1,競技者csv変換!$1:$1,0),0)),"",IF(VLOOKUP($A64,競技者csv変換!$A:$AK,MATCH(F$1,競技者csv変換!$1:$1,0),0)="","",VLOOKUP($A64,競技者csv変換!$A:$AK,MATCH(F$1,競技者csv変換!$1:$1,0),0)))</f>
        <v/>
      </c>
      <c r="G64" t="str">
        <f>IF(ISERROR(VLOOKUP($A64,競技者csv変換!$A:$AK,MATCH(G$1,競技者csv変換!$1:$1,0),0)),"",IF(VLOOKUP($A64,競技者csv変換!$A:$AK,MATCH(G$1,競技者csv変換!$1:$1,0),0)="","",VLOOKUP($A64,競技者csv変換!$A:$AK,MATCH(G$1,競技者csv変換!$1:$1,0),0)))</f>
        <v/>
      </c>
      <c r="H64" t="str">
        <f>IF(ISERROR(VLOOKUP($A64,競技者csv変換!$A:$AK,MATCH(H$1,競技者csv変換!$1:$1,0),0)),"",IF(VLOOKUP($A64,競技者csv変換!$A:$AK,MATCH(H$1,競技者csv変換!$1:$1,0),0)="","",VLOOKUP($A64,競技者csv変換!$A:$AK,MATCH(H$1,競技者csv変換!$1:$1,0),0)))</f>
        <v/>
      </c>
      <c r="I64" t="str">
        <f>IF(ISERROR(VLOOKUP($A64,競技者csv変換!$A:$AK,MATCH(I$1,競技者csv変換!$1:$1,0),0)),"",IF(VLOOKUP($A64,競技者csv変換!$A:$AK,MATCH(I$1,競技者csv変換!$1:$1,0),0)="","",VLOOKUP($A64,競技者csv変換!$A:$AK,MATCH(I$1,競技者csv変換!$1:$1,0),0)))</f>
        <v/>
      </c>
      <c r="J64" t="str">
        <f>IF(ISERROR(VLOOKUP($A64,競技者csv変換!$A:$AK,MATCH(J$1,競技者csv変換!$1:$1,0),0)),"",IF(VLOOKUP($A64,競技者csv変換!$A:$AK,MATCH(J$1,競技者csv変換!$1:$1,0),0)="","",VLOOKUP($A64,競技者csv変換!$A:$AK,MATCH(J$1,競技者csv変換!$1:$1,0),0)))</f>
        <v/>
      </c>
      <c r="K64" t="str">
        <f>IF(ISERROR(VLOOKUP($A64,競技者csv変換!$A:$AK,MATCH(K$1,競技者csv変換!$1:$1,0),0)),"",IF(VLOOKUP($A64,競技者csv変換!$A:$AK,MATCH(K$1,競技者csv変換!$1:$1,0),0)="","",VLOOKUP($A64,競技者csv変換!$A:$AK,MATCH(K$1,競技者csv変換!$1:$1,0),0)))</f>
        <v/>
      </c>
      <c r="L64" t="str">
        <f>IF(ISERROR(VLOOKUP($A64,競技者csv変換!$A:$AK,MATCH(L$1,競技者csv変換!$1:$1,0),0)),"",IF(VLOOKUP($A64,競技者csv変換!$A:$AK,MATCH(L$1,競技者csv変換!$1:$1,0),0)="","",VLOOKUP($A64,競技者csv変換!$A:$AK,MATCH(L$1,競技者csv変換!$1:$1,0),0)))</f>
        <v/>
      </c>
      <c r="M64" t="str">
        <f>IF(ISERROR(VLOOKUP($A64,競技者csv変換!$A:$AK,MATCH(M$1,競技者csv変換!$1:$1,0),0)),"",IF(VLOOKUP($A64,競技者csv変換!$A:$AK,MATCH(M$1,競技者csv変換!$1:$1,0),0)="","",VLOOKUP($A64,競技者csv変換!$A:$AK,MATCH(M$1,競技者csv変換!$1:$1,0),0)))</f>
        <v/>
      </c>
      <c r="N64" t="str">
        <f>IF(ISERROR(VLOOKUP($A64,競技者csv変換!$A:$AK,MATCH(N$1,競技者csv変換!$1:$1,0),0)),"",IF(VLOOKUP($A64,競技者csv変換!$A:$AK,MATCH(N$1,競技者csv変換!$1:$1,0),0)="","",VLOOKUP($A64,競技者csv変換!$A:$AK,MATCH(N$1,競技者csv変換!$1:$1,0),0)))</f>
        <v/>
      </c>
      <c r="O64" t="str">
        <f>IF(ISERROR(VLOOKUP($A64,競技者csv変換!$A:$AK,MATCH(O$1,競技者csv変換!$1:$1,0),0)),"",IF(VLOOKUP($A64,競技者csv変換!$A:$AK,MATCH(O$1,競技者csv変換!$1:$1,0),0)="","",VLOOKUP($A64,競技者csv変換!$A:$AK,MATCH(O$1,競技者csv変換!$1:$1,0),0)))</f>
        <v/>
      </c>
      <c r="P64" t="str">
        <f>IF(ISERROR(VLOOKUP($A64,競技者csv変換!$A:$AK,MATCH(P$1,競技者csv変換!$1:$1,0),0)),"",IF(VLOOKUP($A64,競技者csv変換!$A:$AK,MATCH(P$1,競技者csv変換!$1:$1,0),0)="","",VLOOKUP($A64,競技者csv変換!$A:$AK,MATCH(P$1,競技者csv変換!$1:$1,0),0)))</f>
        <v/>
      </c>
      <c r="Q64" t="str">
        <f>IF(ISERROR(VLOOKUP($A64,競技者csv変換!$A:$AK,MATCH(Q$1,競技者csv変換!$1:$1,0),0)),"",IF(VLOOKUP($A64,競技者csv変換!$A:$AK,MATCH(Q$1,競技者csv変換!$1:$1,0),0)="","",VLOOKUP($A64,競技者csv変換!$A:$AK,MATCH(Q$1,競技者csv変換!$1:$1,0),0)))</f>
        <v/>
      </c>
      <c r="R64" t="str">
        <f>IF(ISERROR(VLOOKUP($A64,競技者csv変換!$A:$AK,MATCH(R$1,競技者csv変換!$1:$1,0),0)),"",IF(VLOOKUP($A64,競技者csv変換!$A:$AK,MATCH(R$1,競技者csv変換!$1:$1,0),0)="","",VLOOKUP($A64,競技者csv変換!$A:$AK,MATCH(R$1,競技者csv変換!$1:$1,0),0)))</f>
        <v/>
      </c>
      <c r="S64" t="str">
        <f>IF(ISERROR(VLOOKUP($A64,競技者csv変換!$A:$AK,MATCH(S$1,競技者csv変換!$1:$1,0),0)),"",IF(VLOOKUP($A64,競技者csv変換!$A:$AK,MATCH(S$1,競技者csv変換!$1:$1,0),0)="","",VLOOKUP($A64,競技者csv変換!$A:$AK,MATCH(S$1,競技者csv変換!$1:$1,0),0)))</f>
        <v/>
      </c>
      <c r="T64" t="str">
        <f>IF(ISERROR(VLOOKUP($A64,競技者csv変換!$A:$AK,MATCH(T$1,競技者csv変換!$1:$1,0),0)),"",IF(VLOOKUP($A64,競技者csv変換!$A:$AK,MATCH(T$1,競技者csv変換!$1:$1,0),0)="","",VLOOKUP($A64,競技者csv変換!$A:$AK,MATCH(T$1,競技者csv変換!$1:$1,0),0)))</f>
        <v/>
      </c>
      <c r="U64" t="str">
        <f>IF(ISERROR(VLOOKUP($A64,競技者csv変換!$A:$AK,MATCH(U$1,競技者csv変換!$1:$1,0),0)),"",IF(VLOOKUP($A64,競技者csv変換!$A:$AK,MATCH(U$1,競技者csv変換!$1:$1,0),0)="","",VLOOKUP($A64,競技者csv変換!$A:$AK,MATCH(U$1,競技者csv変換!$1:$1,0),0)))</f>
        <v/>
      </c>
      <c r="V64" t="str">
        <f>IF(ISERROR(VLOOKUP($A64,競技者csv変換!$A:$AK,MATCH(V$1,競技者csv変換!$1:$1,0),0)),"",IF(VLOOKUP($A64,競技者csv変換!$A:$AK,MATCH(V$1,競技者csv変換!$1:$1,0),0)="","",VLOOKUP($A64,競技者csv変換!$A:$AK,MATCH(V$1,競技者csv変換!$1:$1,0),0)))</f>
        <v/>
      </c>
      <c r="W64" t="str">
        <f>IF(ISERROR(VLOOKUP($A64,競技者csv変換!$A:$AK,MATCH(W$1,競技者csv変換!$1:$1,0),0)),"",IF(VLOOKUP($A64,競技者csv変換!$A:$AK,MATCH(W$1,競技者csv変換!$1:$1,0),0)="","",VLOOKUP($A64,競技者csv変換!$A:$AK,MATCH(W$1,競技者csv変換!$1:$1,0),0)))</f>
        <v/>
      </c>
      <c r="X64" t="str">
        <f>IF(ISERROR(VLOOKUP($A64,競技者csv変換!$A:$AK,MATCH(X$1,競技者csv変換!$1:$1,0),0)),"",IF(VLOOKUP($A64,競技者csv変換!$A:$AK,MATCH(X$1,競技者csv変換!$1:$1,0),0)="","",VLOOKUP($A64,競技者csv変換!$A:$AK,MATCH(X$1,競技者csv変換!$1:$1,0),0)))</f>
        <v/>
      </c>
      <c r="Y64" t="str">
        <f>IF(ISERROR(VLOOKUP($A64,競技者csv変換!$A:$AK,MATCH(Y$1,競技者csv変換!$1:$1,0),0)),"",IF(VLOOKUP($A64,競技者csv変換!$A:$AK,MATCH(Y$1,競技者csv変換!$1:$1,0),0)="","",VLOOKUP($A64,競技者csv変換!$A:$AK,MATCH(Y$1,競技者csv変換!$1:$1,0),0)))</f>
        <v/>
      </c>
      <c r="Z64" t="str">
        <f>IF(ISERROR(VLOOKUP($A64,競技者csv変換!$A:$AK,MATCH(Z$1,競技者csv変換!$1:$1,0),0)),"",IF(VLOOKUP($A64,競技者csv変換!$A:$AK,MATCH(Z$1,競技者csv変換!$1:$1,0),0)="","",VLOOKUP($A64,競技者csv変換!$A:$AK,MATCH(Z$1,競技者csv変換!$1:$1,0),0)))</f>
        <v/>
      </c>
      <c r="AA64" t="str">
        <f>IF(ISERROR(VLOOKUP($A64,競技者csv変換!$A:$AK,MATCH(AA$1,競技者csv変換!$1:$1,0),0)),"",IF(VLOOKUP($A64,競技者csv変換!$A:$AK,MATCH(AA$1,競技者csv変換!$1:$1,0),0)="","",VLOOKUP($A64,競技者csv変換!$A:$AK,MATCH(AA$1,競技者csv変換!$1:$1,0),0)))</f>
        <v/>
      </c>
      <c r="AB64" t="str">
        <f>IF(ISERROR(VLOOKUP($A64,競技者csv変換!$A:$AK,MATCH(AB$1,競技者csv変換!$1:$1,0),0)),"",IF(VLOOKUP($A64,競技者csv変換!$A:$AK,MATCH(AB$1,競技者csv変換!$1:$1,0),0)="","",VLOOKUP($A64,競技者csv変換!$A:$AK,MATCH(AB$1,競技者csv変換!$1:$1,0),0)))</f>
        <v/>
      </c>
      <c r="AC64" t="str">
        <f>IF(ISERROR(VLOOKUP($A64,競技者csv変換!$A:$AK,MATCH(AC$1,競技者csv変換!$1:$1,0),0)),"",IF(VLOOKUP($A64,競技者csv変換!$A:$AK,MATCH(AC$1,競技者csv変換!$1:$1,0),0)="","",VLOOKUP($A64,競技者csv変換!$A:$AK,MATCH(AC$1,競技者csv変換!$1:$1,0),0)))</f>
        <v/>
      </c>
      <c r="AD64" t="str">
        <f>IF(ISERROR(VLOOKUP($A64,競技者csv変換!$A:$AK,MATCH(AD$1,競技者csv変換!$1:$1,0),0)),"",IF(VLOOKUP($A64,競技者csv変換!$A:$AK,MATCH(AD$1,競技者csv変換!$1:$1,0),0)="","",VLOOKUP($A64,競技者csv変換!$A:$AK,MATCH(AD$1,競技者csv変換!$1:$1,0),0)))</f>
        <v/>
      </c>
      <c r="AE64" t="str">
        <f>IF(ISERROR(VLOOKUP($A64,競技者csv変換!$A:$AK,MATCH(AE$1,競技者csv変換!$1:$1,0),0)),"",IF(VLOOKUP($A64,競技者csv変換!$A:$AK,MATCH(AE$1,競技者csv変換!$1:$1,0),0)="","",VLOOKUP($A64,競技者csv変換!$A:$AK,MATCH(AE$1,競技者csv変換!$1:$1,0),0)))</f>
        <v/>
      </c>
      <c r="AF64" t="str">
        <f>IF(ISERROR(VLOOKUP($A64,競技者csv変換!$A:$AK,MATCH(AF$1,競技者csv変換!$1:$1,0),0)),"",IF(VLOOKUP($A64,競技者csv変換!$A:$AK,MATCH(AF$1,競技者csv変換!$1:$1,0),0)="","",VLOOKUP($A64,競技者csv変換!$A:$AK,MATCH(AF$1,競技者csv変換!$1:$1,0),0)))</f>
        <v/>
      </c>
      <c r="AG64" t="str">
        <f>IF(ISERROR(VLOOKUP($A64,競技者csv変換!$A:$AK,MATCH(AG$1,競技者csv変換!$1:$1,0),0)),"",IF(VLOOKUP($A64,競技者csv変換!$A:$AK,MATCH(AG$1,競技者csv変換!$1:$1,0),0)="","",VLOOKUP($A64,競技者csv変換!$A:$AK,MATCH(AG$1,競技者csv変換!$1:$1,0),0)))</f>
        <v/>
      </c>
      <c r="AH64" t="str">
        <f>IF(ISERROR(VLOOKUP($A64,競技者csv変換!$A:$AK,MATCH(AH$1,競技者csv変換!$1:$1,0),0)),"",IF(VLOOKUP($A64,競技者csv変換!$A:$AK,MATCH(AH$1,競技者csv変換!$1:$1,0),0)="","",VLOOKUP($A64,競技者csv変換!$A:$AK,MATCH(AH$1,競技者csv変換!$1:$1,0),0)))</f>
        <v/>
      </c>
      <c r="AI64" t="str">
        <f>IF(ISERROR(VLOOKUP($A64,競技者csv変換!$A:$AK,MATCH(AI$1,競技者csv変換!$1:$1,0),0)),"",IF(VLOOKUP($A64,競技者csv変換!$A:$AK,MATCH(AI$1,競技者csv変換!$1:$1,0),0)="","",VLOOKUP($A64,競技者csv変換!$A:$AK,MATCH(AI$1,競技者csv変換!$1:$1,0),0)))</f>
        <v/>
      </c>
      <c r="AJ64" t="str">
        <f>IF(ISERROR(VLOOKUP($A64,競技者csv変換!$A:$AK,MATCH(AJ$1,競技者csv変換!$1:$1,0),0)),"",IF(VLOOKUP($A64,競技者csv変換!$A:$AK,MATCH(AJ$1,競技者csv変換!$1:$1,0),0)="","",VLOOKUP($A64,競技者csv変換!$A:$AK,MATCH(AJ$1,競技者csv変換!$1:$1,0),0)))</f>
        <v/>
      </c>
      <c r="AK64" t="str">
        <f>IF(ISERROR(VLOOKUP($A64,競技者csv変換!$A:$AK,MATCH(AK$1,競技者csv変換!$1:$1,0),0)),"",IF(VLOOKUP($A64,競技者csv変換!$A:$AK,MATCH(AK$1,競技者csv変換!$1:$1,0),0)="","",VLOOKUP($A64,競技者csv変換!$A:$AK,MATCH(AK$1,競技者csv変換!$1:$1,0),0)))</f>
        <v/>
      </c>
    </row>
    <row r="65" spans="1:37" x14ac:dyDescent="0.65">
      <c r="A65" t="str">
        <f t="shared" si="0"/>
        <v/>
      </c>
      <c r="B65" t="str">
        <f>IF(ISERROR(VLOOKUP($A65,競技者csv変換!$A:$AK,MATCH(B$1,競技者csv変換!$1:$1,0),0)),"",IF(VLOOKUP($A65,競技者csv変換!$A:$AK,MATCH(B$1,競技者csv変換!$1:$1,0),0)="","",VLOOKUP($A65,競技者csv変換!$A:$AK,MATCH(B$1,競技者csv変換!$1:$1,0),0)))</f>
        <v/>
      </c>
      <c r="C65" t="str">
        <f>IF(ISERROR(VLOOKUP($A65,競技者csv変換!$A:$AK,MATCH(C$1,競技者csv変換!$1:$1,0),0)),"",IF(VLOOKUP($A65,競技者csv変換!$A:$AK,MATCH(C$1,競技者csv変換!$1:$1,0),0)="","",VLOOKUP($A65,競技者csv変換!$A:$AK,MATCH(C$1,競技者csv変換!$1:$1,0),0)))</f>
        <v/>
      </c>
      <c r="D65" t="str">
        <f>IF(ISERROR(VLOOKUP($A65,競技者csv変換!$A:$AK,MATCH(D$1,競技者csv変換!$1:$1,0),0)),"",IF(VLOOKUP($A65,競技者csv変換!$A:$AK,MATCH(D$1,競技者csv変換!$1:$1,0),0)="","",VLOOKUP($A65,競技者csv変換!$A:$AK,MATCH(D$1,競技者csv変換!$1:$1,0),0)))</f>
        <v/>
      </c>
      <c r="E65" t="str">
        <f>IF(ISERROR(VLOOKUP($A65,競技者csv変換!$A:$AK,MATCH(E$1,競技者csv変換!$1:$1,0),0)),"",IF(VLOOKUP($A65,競技者csv変換!$A:$AK,MATCH(E$1,競技者csv変換!$1:$1,0),0)="","",VLOOKUP($A65,競技者csv変換!$A:$AK,MATCH(E$1,競技者csv変換!$1:$1,0),0)))</f>
        <v/>
      </c>
      <c r="F65" t="str">
        <f>IF(ISERROR(VLOOKUP($A65,競技者csv変換!$A:$AK,MATCH(F$1,競技者csv変換!$1:$1,0),0)),"",IF(VLOOKUP($A65,競技者csv変換!$A:$AK,MATCH(F$1,競技者csv変換!$1:$1,0),0)="","",VLOOKUP($A65,競技者csv変換!$A:$AK,MATCH(F$1,競技者csv変換!$1:$1,0),0)))</f>
        <v/>
      </c>
      <c r="G65" t="str">
        <f>IF(ISERROR(VLOOKUP($A65,競技者csv変換!$A:$AK,MATCH(G$1,競技者csv変換!$1:$1,0),0)),"",IF(VLOOKUP($A65,競技者csv変換!$A:$AK,MATCH(G$1,競技者csv変換!$1:$1,0),0)="","",VLOOKUP($A65,競技者csv変換!$A:$AK,MATCH(G$1,競技者csv変換!$1:$1,0),0)))</f>
        <v/>
      </c>
      <c r="H65" t="str">
        <f>IF(ISERROR(VLOOKUP($A65,競技者csv変換!$A:$AK,MATCH(H$1,競技者csv変換!$1:$1,0),0)),"",IF(VLOOKUP($A65,競技者csv変換!$A:$AK,MATCH(H$1,競技者csv変換!$1:$1,0),0)="","",VLOOKUP($A65,競技者csv変換!$A:$AK,MATCH(H$1,競技者csv変換!$1:$1,0),0)))</f>
        <v/>
      </c>
      <c r="I65" t="str">
        <f>IF(ISERROR(VLOOKUP($A65,競技者csv変換!$A:$AK,MATCH(I$1,競技者csv変換!$1:$1,0),0)),"",IF(VLOOKUP($A65,競技者csv変換!$A:$AK,MATCH(I$1,競技者csv変換!$1:$1,0),0)="","",VLOOKUP($A65,競技者csv変換!$A:$AK,MATCH(I$1,競技者csv変換!$1:$1,0),0)))</f>
        <v/>
      </c>
      <c r="J65" t="str">
        <f>IF(ISERROR(VLOOKUP($A65,競技者csv変換!$A:$AK,MATCH(J$1,競技者csv変換!$1:$1,0),0)),"",IF(VLOOKUP($A65,競技者csv変換!$A:$AK,MATCH(J$1,競技者csv変換!$1:$1,0),0)="","",VLOOKUP($A65,競技者csv変換!$A:$AK,MATCH(J$1,競技者csv変換!$1:$1,0),0)))</f>
        <v/>
      </c>
      <c r="K65" t="str">
        <f>IF(ISERROR(VLOOKUP($A65,競技者csv変換!$A:$AK,MATCH(K$1,競技者csv変換!$1:$1,0),0)),"",IF(VLOOKUP($A65,競技者csv変換!$A:$AK,MATCH(K$1,競技者csv変換!$1:$1,0),0)="","",VLOOKUP($A65,競技者csv変換!$A:$AK,MATCH(K$1,競技者csv変換!$1:$1,0),0)))</f>
        <v/>
      </c>
      <c r="L65" t="str">
        <f>IF(ISERROR(VLOOKUP($A65,競技者csv変換!$A:$AK,MATCH(L$1,競技者csv変換!$1:$1,0),0)),"",IF(VLOOKUP($A65,競技者csv変換!$A:$AK,MATCH(L$1,競技者csv変換!$1:$1,0),0)="","",VLOOKUP($A65,競技者csv変換!$A:$AK,MATCH(L$1,競技者csv変換!$1:$1,0),0)))</f>
        <v/>
      </c>
      <c r="M65" t="str">
        <f>IF(ISERROR(VLOOKUP($A65,競技者csv変換!$A:$AK,MATCH(M$1,競技者csv変換!$1:$1,0),0)),"",IF(VLOOKUP($A65,競技者csv変換!$A:$AK,MATCH(M$1,競技者csv変換!$1:$1,0),0)="","",VLOOKUP($A65,競技者csv変換!$A:$AK,MATCH(M$1,競技者csv変換!$1:$1,0),0)))</f>
        <v/>
      </c>
      <c r="N65" t="str">
        <f>IF(ISERROR(VLOOKUP($A65,競技者csv変換!$A:$AK,MATCH(N$1,競技者csv変換!$1:$1,0),0)),"",IF(VLOOKUP($A65,競技者csv変換!$A:$AK,MATCH(N$1,競技者csv変換!$1:$1,0),0)="","",VLOOKUP($A65,競技者csv変換!$A:$AK,MATCH(N$1,競技者csv変換!$1:$1,0),0)))</f>
        <v/>
      </c>
      <c r="O65" t="str">
        <f>IF(ISERROR(VLOOKUP($A65,競技者csv変換!$A:$AK,MATCH(O$1,競技者csv変換!$1:$1,0),0)),"",IF(VLOOKUP($A65,競技者csv変換!$A:$AK,MATCH(O$1,競技者csv変換!$1:$1,0),0)="","",VLOOKUP($A65,競技者csv変換!$A:$AK,MATCH(O$1,競技者csv変換!$1:$1,0),0)))</f>
        <v/>
      </c>
      <c r="P65" t="str">
        <f>IF(ISERROR(VLOOKUP($A65,競技者csv変換!$A:$AK,MATCH(P$1,競技者csv変換!$1:$1,0),0)),"",IF(VLOOKUP($A65,競技者csv変換!$A:$AK,MATCH(P$1,競技者csv変換!$1:$1,0),0)="","",VLOOKUP($A65,競技者csv変換!$A:$AK,MATCH(P$1,競技者csv変換!$1:$1,0),0)))</f>
        <v/>
      </c>
      <c r="Q65" t="str">
        <f>IF(ISERROR(VLOOKUP($A65,競技者csv変換!$A:$AK,MATCH(Q$1,競技者csv変換!$1:$1,0),0)),"",IF(VLOOKUP($A65,競技者csv変換!$A:$AK,MATCH(Q$1,競技者csv変換!$1:$1,0),0)="","",VLOOKUP($A65,競技者csv変換!$A:$AK,MATCH(Q$1,競技者csv変換!$1:$1,0),0)))</f>
        <v/>
      </c>
      <c r="R65" t="str">
        <f>IF(ISERROR(VLOOKUP($A65,競技者csv変換!$A:$AK,MATCH(R$1,競技者csv変換!$1:$1,0),0)),"",IF(VLOOKUP($A65,競技者csv変換!$A:$AK,MATCH(R$1,競技者csv変換!$1:$1,0),0)="","",VLOOKUP($A65,競技者csv変換!$A:$AK,MATCH(R$1,競技者csv変換!$1:$1,0),0)))</f>
        <v/>
      </c>
      <c r="S65" t="str">
        <f>IF(ISERROR(VLOOKUP($A65,競技者csv変換!$A:$AK,MATCH(S$1,競技者csv変換!$1:$1,0),0)),"",IF(VLOOKUP($A65,競技者csv変換!$A:$AK,MATCH(S$1,競技者csv変換!$1:$1,0),0)="","",VLOOKUP($A65,競技者csv変換!$A:$AK,MATCH(S$1,競技者csv変換!$1:$1,0),0)))</f>
        <v/>
      </c>
      <c r="T65" t="str">
        <f>IF(ISERROR(VLOOKUP($A65,競技者csv変換!$A:$AK,MATCH(T$1,競技者csv変換!$1:$1,0),0)),"",IF(VLOOKUP($A65,競技者csv変換!$A:$AK,MATCH(T$1,競技者csv変換!$1:$1,0),0)="","",VLOOKUP($A65,競技者csv変換!$A:$AK,MATCH(T$1,競技者csv変換!$1:$1,0),0)))</f>
        <v/>
      </c>
      <c r="U65" t="str">
        <f>IF(ISERROR(VLOOKUP($A65,競技者csv変換!$A:$AK,MATCH(U$1,競技者csv変換!$1:$1,0),0)),"",IF(VLOOKUP($A65,競技者csv変換!$A:$AK,MATCH(U$1,競技者csv変換!$1:$1,0),0)="","",VLOOKUP($A65,競技者csv変換!$A:$AK,MATCH(U$1,競技者csv変換!$1:$1,0),0)))</f>
        <v/>
      </c>
      <c r="V65" t="str">
        <f>IF(ISERROR(VLOOKUP($A65,競技者csv変換!$A:$AK,MATCH(V$1,競技者csv変換!$1:$1,0),0)),"",IF(VLOOKUP($A65,競技者csv変換!$A:$AK,MATCH(V$1,競技者csv変換!$1:$1,0),0)="","",VLOOKUP($A65,競技者csv変換!$A:$AK,MATCH(V$1,競技者csv変換!$1:$1,0),0)))</f>
        <v/>
      </c>
      <c r="W65" t="str">
        <f>IF(ISERROR(VLOOKUP($A65,競技者csv変換!$A:$AK,MATCH(W$1,競技者csv変換!$1:$1,0),0)),"",IF(VLOOKUP($A65,競技者csv変換!$A:$AK,MATCH(W$1,競技者csv変換!$1:$1,0),0)="","",VLOOKUP($A65,競技者csv変換!$A:$AK,MATCH(W$1,競技者csv変換!$1:$1,0),0)))</f>
        <v/>
      </c>
      <c r="X65" t="str">
        <f>IF(ISERROR(VLOOKUP($A65,競技者csv変換!$A:$AK,MATCH(X$1,競技者csv変換!$1:$1,0),0)),"",IF(VLOOKUP($A65,競技者csv変換!$A:$AK,MATCH(X$1,競技者csv変換!$1:$1,0),0)="","",VLOOKUP($A65,競技者csv変換!$A:$AK,MATCH(X$1,競技者csv変換!$1:$1,0),0)))</f>
        <v/>
      </c>
      <c r="Y65" t="str">
        <f>IF(ISERROR(VLOOKUP($A65,競技者csv変換!$A:$AK,MATCH(Y$1,競技者csv変換!$1:$1,0),0)),"",IF(VLOOKUP($A65,競技者csv変換!$A:$AK,MATCH(Y$1,競技者csv変換!$1:$1,0),0)="","",VLOOKUP($A65,競技者csv変換!$A:$AK,MATCH(Y$1,競技者csv変換!$1:$1,0),0)))</f>
        <v/>
      </c>
      <c r="Z65" t="str">
        <f>IF(ISERROR(VLOOKUP($A65,競技者csv変換!$A:$AK,MATCH(Z$1,競技者csv変換!$1:$1,0),0)),"",IF(VLOOKUP($A65,競技者csv変換!$A:$AK,MATCH(Z$1,競技者csv変換!$1:$1,0),0)="","",VLOOKUP($A65,競技者csv変換!$A:$AK,MATCH(Z$1,競技者csv変換!$1:$1,0),0)))</f>
        <v/>
      </c>
      <c r="AA65" t="str">
        <f>IF(ISERROR(VLOOKUP($A65,競技者csv変換!$A:$AK,MATCH(AA$1,競技者csv変換!$1:$1,0),0)),"",IF(VLOOKUP($A65,競技者csv変換!$A:$AK,MATCH(AA$1,競技者csv変換!$1:$1,0),0)="","",VLOOKUP($A65,競技者csv変換!$A:$AK,MATCH(AA$1,競技者csv変換!$1:$1,0),0)))</f>
        <v/>
      </c>
      <c r="AB65" t="str">
        <f>IF(ISERROR(VLOOKUP($A65,競技者csv変換!$A:$AK,MATCH(AB$1,競技者csv変換!$1:$1,0),0)),"",IF(VLOOKUP($A65,競技者csv変換!$A:$AK,MATCH(AB$1,競技者csv変換!$1:$1,0),0)="","",VLOOKUP($A65,競技者csv変換!$A:$AK,MATCH(AB$1,競技者csv変換!$1:$1,0),0)))</f>
        <v/>
      </c>
      <c r="AC65" t="str">
        <f>IF(ISERROR(VLOOKUP($A65,競技者csv変換!$A:$AK,MATCH(AC$1,競技者csv変換!$1:$1,0),0)),"",IF(VLOOKUP($A65,競技者csv変換!$A:$AK,MATCH(AC$1,競技者csv変換!$1:$1,0),0)="","",VLOOKUP($A65,競技者csv変換!$A:$AK,MATCH(AC$1,競技者csv変換!$1:$1,0),0)))</f>
        <v/>
      </c>
      <c r="AD65" t="str">
        <f>IF(ISERROR(VLOOKUP($A65,競技者csv変換!$A:$AK,MATCH(AD$1,競技者csv変換!$1:$1,0),0)),"",IF(VLOOKUP($A65,競技者csv変換!$A:$AK,MATCH(AD$1,競技者csv変換!$1:$1,0),0)="","",VLOOKUP($A65,競技者csv変換!$A:$AK,MATCH(AD$1,競技者csv変換!$1:$1,0),0)))</f>
        <v/>
      </c>
      <c r="AE65" t="str">
        <f>IF(ISERROR(VLOOKUP($A65,競技者csv変換!$A:$AK,MATCH(AE$1,競技者csv変換!$1:$1,0),0)),"",IF(VLOOKUP($A65,競技者csv変換!$A:$AK,MATCH(AE$1,競技者csv変換!$1:$1,0),0)="","",VLOOKUP($A65,競技者csv変換!$A:$AK,MATCH(AE$1,競技者csv変換!$1:$1,0),0)))</f>
        <v/>
      </c>
      <c r="AF65" t="str">
        <f>IF(ISERROR(VLOOKUP($A65,競技者csv変換!$A:$AK,MATCH(AF$1,競技者csv変換!$1:$1,0),0)),"",IF(VLOOKUP($A65,競技者csv変換!$A:$AK,MATCH(AF$1,競技者csv変換!$1:$1,0),0)="","",VLOOKUP($A65,競技者csv変換!$A:$AK,MATCH(AF$1,競技者csv変換!$1:$1,0),0)))</f>
        <v/>
      </c>
      <c r="AG65" t="str">
        <f>IF(ISERROR(VLOOKUP($A65,競技者csv変換!$A:$AK,MATCH(AG$1,競技者csv変換!$1:$1,0),0)),"",IF(VLOOKUP($A65,競技者csv変換!$A:$AK,MATCH(AG$1,競技者csv変換!$1:$1,0),0)="","",VLOOKUP($A65,競技者csv変換!$A:$AK,MATCH(AG$1,競技者csv変換!$1:$1,0),0)))</f>
        <v/>
      </c>
      <c r="AH65" t="str">
        <f>IF(ISERROR(VLOOKUP($A65,競技者csv変換!$A:$AK,MATCH(AH$1,競技者csv変換!$1:$1,0),0)),"",IF(VLOOKUP($A65,競技者csv変換!$A:$AK,MATCH(AH$1,競技者csv変換!$1:$1,0),0)="","",VLOOKUP($A65,競技者csv変換!$A:$AK,MATCH(AH$1,競技者csv変換!$1:$1,0),0)))</f>
        <v/>
      </c>
      <c r="AI65" t="str">
        <f>IF(ISERROR(VLOOKUP($A65,競技者csv変換!$A:$AK,MATCH(AI$1,競技者csv変換!$1:$1,0),0)),"",IF(VLOOKUP($A65,競技者csv変換!$A:$AK,MATCH(AI$1,競技者csv変換!$1:$1,0),0)="","",VLOOKUP($A65,競技者csv変換!$A:$AK,MATCH(AI$1,競技者csv変換!$1:$1,0),0)))</f>
        <v/>
      </c>
      <c r="AJ65" t="str">
        <f>IF(ISERROR(VLOOKUP($A65,競技者csv変換!$A:$AK,MATCH(AJ$1,競技者csv変換!$1:$1,0),0)),"",IF(VLOOKUP($A65,競技者csv変換!$A:$AK,MATCH(AJ$1,競技者csv変換!$1:$1,0),0)="","",VLOOKUP($A65,競技者csv変換!$A:$AK,MATCH(AJ$1,競技者csv変換!$1:$1,0),0)))</f>
        <v/>
      </c>
      <c r="AK65" t="str">
        <f>IF(ISERROR(VLOOKUP($A65,競技者csv変換!$A:$AK,MATCH(AK$1,競技者csv変換!$1:$1,0),0)),"",IF(VLOOKUP($A65,競技者csv変換!$A:$AK,MATCH(AK$1,競技者csv変換!$1:$1,0),0)="","",VLOOKUP($A65,競技者csv変換!$A:$AK,MATCH(AK$1,競技者csv変換!$1:$1,0),0)))</f>
        <v/>
      </c>
    </row>
    <row r="66" spans="1:37" x14ac:dyDescent="0.65">
      <c r="A66" t="str">
        <f t="shared" si="0"/>
        <v/>
      </c>
      <c r="B66" t="str">
        <f>IF(ISERROR(VLOOKUP($A66,競技者csv変換!$A:$AK,MATCH(B$1,競技者csv変換!$1:$1,0),0)),"",IF(VLOOKUP($A66,競技者csv変換!$A:$AK,MATCH(B$1,競技者csv変換!$1:$1,0),0)="","",VLOOKUP($A66,競技者csv変換!$A:$AK,MATCH(B$1,競技者csv変換!$1:$1,0),0)))</f>
        <v/>
      </c>
      <c r="C66" t="str">
        <f>IF(ISERROR(VLOOKUP($A66,競技者csv変換!$A:$AK,MATCH(C$1,競技者csv変換!$1:$1,0),0)),"",IF(VLOOKUP($A66,競技者csv変換!$A:$AK,MATCH(C$1,競技者csv変換!$1:$1,0),0)="","",VLOOKUP($A66,競技者csv変換!$A:$AK,MATCH(C$1,競技者csv変換!$1:$1,0),0)))</f>
        <v/>
      </c>
      <c r="D66" t="str">
        <f>IF(ISERROR(VLOOKUP($A66,競技者csv変換!$A:$AK,MATCH(D$1,競技者csv変換!$1:$1,0),0)),"",IF(VLOOKUP($A66,競技者csv変換!$A:$AK,MATCH(D$1,競技者csv変換!$1:$1,0),0)="","",VLOOKUP($A66,競技者csv変換!$A:$AK,MATCH(D$1,競技者csv変換!$1:$1,0),0)))</f>
        <v/>
      </c>
      <c r="E66" t="str">
        <f>IF(ISERROR(VLOOKUP($A66,競技者csv変換!$A:$AK,MATCH(E$1,競技者csv変換!$1:$1,0),0)),"",IF(VLOOKUP($A66,競技者csv変換!$A:$AK,MATCH(E$1,競技者csv変換!$1:$1,0),0)="","",VLOOKUP($A66,競技者csv変換!$A:$AK,MATCH(E$1,競技者csv変換!$1:$1,0),0)))</f>
        <v/>
      </c>
      <c r="F66" t="str">
        <f>IF(ISERROR(VLOOKUP($A66,競技者csv変換!$A:$AK,MATCH(F$1,競技者csv変換!$1:$1,0),0)),"",IF(VLOOKUP($A66,競技者csv変換!$A:$AK,MATCH(F$1,競技者csv変換!$1:$1,0),0)="","",VLOOKUP($A66,競技者csv変換!$A:$AK,MATCH(F$1,競技者csv変換!$1:$1,0),0)))</f>
        <v/>
      </c>
      <c r="G66" t="str">
        <f>IF(ISERROR(VLOOKUP($A66,競技者csv変換!$A:$AK,MATCH(G$1,競技者csv変換!$1:$1,0),0)),"",IF(VLOOKUP($A66,競技者csv変換!$A:$AK,MATCH(G$1,競技者csv変換!$1:$1,0),0)="","",VLOOKUP($A66,競技者csv変換!$A:$AK,MATCH(G$1,競技者csv変換!$1:$1,0),0)))</f>
        <v/>
      </c>
      <c r="H66" t="str">
        <f>IF(ISERROR(VLOOKUP($A66,競技者csv変換!$A:$AK,MATCH(H$1,競技者csv変換!$1:$1,0),0)),"",IF(VLOOKUP($A66,競技者csv変換!$A:$AK,MATCH(H$1,競技者csv変換!$1:$1,0),0)="","",VLOOKUP($A66,競技者csv変換!$A:$AK,MATCH(H$1,競技者csv変換!$1:$1,0),0)))</f>
        <v/>
      </c>
      <c r="I66" t="str">
        <f>IF(ISERROR(VLOOKUP($A66,競技者csv変換!$A:$AK,MATCH(I$1,競技者csv変換!$1:$1,0),0)),"",IF(VLOOKUP($A66,競技者csv変換!$A:$AK,MATCH(I$1,競技者csv変換!$1:$1,0),0)="","",VLOOKUP($A66,競技者csv変換!$A:$AK,MATCH(I$1,競技者csv変換!$1:$1,0),0)))</f>
        <v/>
      </c>
      <c r="J66" t="str">
        <f>IF(ISERROR(VLOOKUP($A66,競技者csv変換!$A:$AK,MATCH(J$1,競技者csv変換!$1:$1,0),0)),"",IF(VLOOKUP($A66,競技者csv変換!$A:$AK,MATCH(J$1,競技者csv変換!$1:$1,0),0)="","",VLOOKUP($A66,競技者csv変換!$A:$AK,MATCH(J$1,競技者csv変換!$1:$1,0),0)))</f>
        <v/>
      </c>
      <c r="K66" t="str">
        <f>IF(ISERROR(VLOOKUP($A66,競技者csv変換!$A:$AK,MATCH(K$1,競技者csv変換!$1:$1,0),0)),"",IF(VLOOKUP($A66,競技者csv変換!$A:$AK,MATCH(K$1,競技者csv変換!$1:$1,0),0)="","",VLOOKUP($A66,競技者csv変換!$A:$AK,MATCH(K$1,競技者csv変換!$1:$1,0),0)))</f>
        <v/>
      </c>
      <c r="L66" t="str">
        <f>IF(ISERROR(VLOOKUP($A66,競技者csv変換!$A:$AK,MATCH(L$1,競技者csv変換!$1:$1,0),0)),"",IF(VLOOKUP($A66,競技者csv変換!$A:$AK,MATCH(L$1,競技者csv変換!$1:$1,0),0)="","",VLOOKUP($A66,競技者csv変換!$A:$AK,MATCH(L$1,競技者csv変換!$1:$1,0),0)))</f>
        <v/>
      </c>
      <c r="M66" t="str">
        <f>IF(ISERROR(VLOOKUP($A66,競技者csv変換!$A:$AK,MATCH(M$1,競技者csv変換!$1:$1,0),0)),"",IF(VLOOKUP($A66,競技者csv変換!$A:$AK,MATCH(M$1,競技者csv変換!$1:$1,0),0)="","",VLOOKUP($A66,競技者csv変換!$A:$AK,MATCH(M$1,競技者csv変換!$1:$1,0),0)))</f>
        <v/>
      </c>
      <c r="N66" t="str">
        <f>IF(ISERROR(VLOOKUP($A66,競技者csv変換!$A:$AK,MATCH(N$1,競技者csv変換!$1:$1,0),0)),"",IF(VLOOKUP($A66,競技者csv変換!$A:$AK,MATCH(N$1,競技者csv変換!$1:$1,0),0)="","",VLOOKUP($A66,競技者csv変換!$A:$AK,MATCH(N$1,競技者csv変換!$1:$1,0),0)))</f>
        <v/>
      </c>
      <c r="O66" t="str">
        <f>IF(ISERROR(VLOOKUP($A66,競技者csv変換!$A:$AK,MATCH(O$1,競技者csv変換!$1:$1,0),0)),"",IF(VLOOKUP($A66,競技者csv変換!$A:$AK,MATCH(O$1,競技者csv変換!$1:$1,0),0)="","",VLOOKUP($A66,競技者csv変換!$A:$AK,MATCH(O$1,競技者csv変換!$1:$1,0),0)))</f>
        <v/>
      </c>
      <c r="P66" t="str">
        <f>IF(ISERROR(VLOOKUP($A66,競技者csv変換!$A:$AK,MATCH(P$1,競技者csv変換!$1:$1,0),0)),"",IF(VLOOKUP($A66,競技者csv変換!$A:$AK,MATCH(P$1,競技者csv変換!$1:$1,0),0)="","",VLOOKUP($A66,競技者csv変換!$A:$AK,MATCH(P$1,競技者csv変換!$1:$1,0),0)))</f>
        <v/>
      </c>
      <c r="Q66" t="str">
        <f>IF(ISERROR(VLOOKUP($A66,競技者csv変換!$A:$AK,MATCH(Q$1,競技者csv変換!$1:$1,0),0)),"",IF(VLOOKUP($A66,競技者csv変換!$A:$AK,MATCH(Q$1,競技者csv変換!$1:$1,0),0)="","",VLOOKUP($A66,競技者csv変換!$A:$AK,MATCH(Q$1,競技者csv変換!$1:$1,0),0)))</f>
        <v/>
      </c>
      <c r="R66" t="str">
        <f>IF(ISERROR(VLOOKUP($A66,競技者csv変換!$A:$AK,MATCH(R$1,競技者csv変換!$1:$1,0),0)),"",IF(VLOOKUP($A66,競技者csv変換!$A:$AK,MATCH(R$1,競技者csv変換!$1:$1,0),0)="","",VLOOKUP($A66,競技者csv変換!$A:$AK,MATCH(R$1,競技者csv変換!$1:$1,0),0)))</f>
        <v/>
      </c>
      <c r="S66" t="str">
        <f>IF(ISERROR(VLOOKUP($A66,競技者csv変換!$A:$AK,MATCH(S$1,競技者csv変換!$1:$1,0),0)),"",IF(VLOOKUP($A66,競技者csv変換!$A:$AK,MATCH(S$1,競技者csv変換!$1:$1,0),0)="","",VLOOKUP($A66,競技者csv変換!$A:$AK,MATCH(S$1,競技者csv変換!$1:$1,0),0)))</f>
        <v/>
      </c>
      <c r="T66" t="str">
        <f>IF(ISERROR(VLOOKUP($A66,競技者csv変換!$A:$AK,MATCH(T$1,競技者csv変換!$1:$1,0),0)),"",IF(VLOOKUP($A66,競技者csv変換!$A:$AK,MATCH(T$1,競技者csv変換!$1:$1,0),0)="","",VLOOKUP($A66,競技者csv変換!$A:$AK,MATCH(T$1,競技者csv変換!$1:$1,0),0)))</f>
        <v/>
      </c>
      <c r="U66" t="str">
        <f>IF(ISERROR(VLOOKUP($A66,競技者csv変換!$A:$AK,MATCH(U$1,競技者csv変換!$1:$1,0),0)),"",IF(VLOOKUP($A66,競技者csv変換!$A:$AK,MATCH(U$1,競技者csv変換!$1:$1,0),0)="","",VLOOKUP($A66,競技者csv変換!$A:$AK,MATCH(U$1,競技者csv変換!$1:$1,0),0)))</f>
        <v/>
      </c>
      <c r="V66" t="str">
        <f>IF(ISERROR(VLOOKUP($A66,競技者csv変換!$A:$AK,MATCH(V$1,競技者csv変換!$1:$1,0),0)),"",IF(VLOOKUP($A66,競技者csv変換!$A:$AK,MATCH(V$1,競技者csv変換!$1:$1,0),0)="","",VLOOKUP($A66,競技者csv変換!$A:$AK,MATCH(V$1,競技者csv変換!$1:$1,0),0)))</f>
        <v/>
      </c>
      <c r="W66" t="str">
        <f>IF(ISERROR(VLOOKUP($A66,競技者csv変換!$A:$AK,MATCH(W$1,競技者csv変換!$1:$1,0),0)),"",IF(VLOOKUP($A66,競技者csv変換!$A:$AK,MATCH(W$1,競技者csv変換!$1:$1,0),0)="","",VLOOKUP($A66,競技者csv変換!$A:$AK,MATCH(W$1,競技者csv変換!$1:$1,0),0)))</f>
        <v/>
      </c>
      <c r="X66" t="str">
        <f>IF(ISERROR(VLOOKUP($A66,競技者csv変換!$A:$AK,MATCH(X$1,競技者csv変換!$1:$1,0),0)),"",IF(VLOOKUP($A66,競技者csv変換!$A:$AK,MATCH(X$1,競技者csv変換!$1:$1,0),0)="","",VLOOKUP($A66,競技者csv変換!$A:$AK,MATCH(X$1,競技者csv変換!$1:$1,0),0)))</f>
        <v/>
      </c>
      <c r="Y66" t="str">
        <f>IF(ISERROR(VLOOKUP($A66,競技者csv変換!$A:$AK,MATCH(Y$1,競技者csv変換!$1:$1,0),0)),"",IF(VLOOKUP($A66,競技者csv変換!$A:$AK,MATCH(Y$1,競技者csv変換!$1:$1,0),0)="","",VLOOKUP($A66,競技者csv変換!$A:$AK,MATCH(Y$1,競技者csv変換!$1:$1,0),0)))</f>
        <v/>
      </c>
      <c r="Z66" t="str">
        <f>IF(ISERROR(VLOOKUP($A66,競技者csv変換!$A:$AK,MATCH(Z$1,競技者csv変換!$1:$1,0),0)),"",IF(VLOOKUP($A66,競技者csv変換!$A:$AK,MATCH(Z$1,競技者csv変換!$1:$1,0),0)="","",VLOOKUP($A66,競技者csv変換!$A:$AK,MATCH(Z$1,競技者csv変換!$1:$1,0),0)))</f>
        <v/>
      </c>
      <c r="AA66" t="str">
        <f>IF(ISERROR(VLOOKUP($A66,競技者csv変換!$A:$AK,MATCH(AA$1,競技者csv変換!$1:$1,0),0)),"",IF(VLOOKUP($A66,競技者csv変換!$A:$AK,MATCH(AA$1,競技者csv変換!$1:$1,0),0)="","",VLOOKUP($A66,競技者csv変換!$A:$AK,MATCH(AA$1,競技者csv変換!$1:$1,0),0)))</f>
        <v/>
      </c>
      <c r="AB66" t="str">
        <f>IF(ISERROR(VLOOKUP($A66,競技者csv変換!$A:$AK,MATCH(AB$1,競技者csv変換!$1:$1,0),0)),"",IF(VLOOKUP($A66,競技者csv変換!$A:$AK,MATCH(AB$1,競技者csv変換!$1:$1,0),0)="","",VLOOKUP($A66,競技者csv変換!$A:$AK,MATCH(AB$1,競技者csv変換!$1:$1,0),0)))</f>
        <v/>
      </c>
      <c r="AC66" t="str">
        <f>IF(ISERROR(VLOOKUP($A66,競技者csv変換!$A:$AK,MATCH(AC$1,競技者csv変換!$1:$1,0),0)),"",IF(VLOOKUP($A66,競技者csv変換!$A:$AK,MATCH(AC$1,競技者csv変換!$1:$1,0),0)="","",VLOOKUP($A66,競技者csv変換!$A:$AK,MATCH(AC$1,競技者csv変換!$1:$1,0),0)))</f>
        <v/>
      </c>
      <c r="AD66" t="str">
        <f>IF(ISERROR(VLOOKUP($A66,競技者csv変換!$A:$AK,MATCH(AD$1,競技者csv変換!$1:$1,0),0)),"",IF(VLOOKUP($A66,競技者csv変換!$A:$AK,MATCH(AD$1,競技者csv変換!$1:$1,0),0)="","",VLOOKUP($A66,競技者csv変換!$A:$AK,MATCH(AD$1,競技者csv変換!$1:$1,0),0)))</f>
        <v/>
      </c>
      <c r="AE66" t="str">
        <f>IF(ISERROR(VLOOKUP($A66,競技者csv変換!$A:$AK,MATCH(AE$1,競技者csv変換!$1:$1,0),0)),"",IF(VLOOKUP($A66,競技者csv変換!$A:$AK,MATCH(AE$1,競技者csv変換!$1:$1,0),0)="","",VLOOKUP($A66,競技者csv変換!$A:$AK,MATCH(AE$1,競技者csv変換!$1:$1,0),0)))</f>
        <v/>
      </c>
      <c r="AF66" t="str">
        <f>IF(ISERROR(VLOOKUP($A66,競技者csv変換!$A:$AK,MATCH(AF$1,競技者csv変換!$1:$1,0),0)),"",IF(VLOOKUP($A66,競技者csv変換!$A:$AK,MATCH(AF$1,競技者csv変換!$1:$1,0),0)="","",VLOOKUP($A66,競技者csv変換!$A:$AK,MATCH(AF$1,競技者csv変換!$1:$1,0),0)))</f>
        <v/>
      </c>
      <c r="AG66" t="str">
        <f>IF(ISERROR(VLOOKUP($A66,競技者csv変換!$A:$AK,MATCH(AG$1,競技者csv変換!$1:$1,0),0)),"",IF(VLOOKUP($A66,競技者csv変換!$A:$AK,MATCH(AG$1,競技者csv変換!$1:$1,0),0)="","",VLOOKUP($A66,競技者csv変換!$A:$AK,MATCH(AG$1,競技者csv変換!$1:$1,0),0)))</f>
        <v/>
      </c>
      <c r="AH66" t="str">
        <f>IF(ISERROR(VLOOKUP($A66,競技者csv変換!$A:$AK,MATCH(AH$1,競技者csv変換!$1:$1,0),0)),"",IF(VLOOKUP($A66,競技者csv変換!$A:$AK,MATCH(AH$1,競技者csv変換!$1:$1,0),0)="","",VLOOKUP($A66,競技者csv変換!$A:$AK,MATCH(AH$1,競技者csv変換!$1:$1,0),0)))</f>
        <v/>
      </c>
      <c r="AI66" t="str">
        <f>IF(ISERROR(VLOOKUP($A66,競技者csv変換!$A:$AK,MATCH(AI$1,競技者csv変換!$1:$1,0),0)),"",IF(VLOOKUP($A66,競技者csv変換!$A:$AK,MATCH(AI$1,競技者csv変換!$1:$1,0),0)="","",VLOOKUP($A66,競技者csv変換!$A:$AK,MATCH(AI$1,競技者csv変換!$1:$1,0),0)))</f>
        <v/>
      </c>
      <c r="AJ66" t="str">
        <f>IF(ISERROR(VLOOKUP($A66,競技者csv変換!$A:$AK,MATCH(AJ$1,競技者csv変換!$1:$1,0),0)),"",IF(VLOOKUP($A66,競技者csv変換!$A:$AK,MATCH(AJ$1,競技者csv変換!$1:$1,0),0)="","",VLOOKUP($A66,競技者csv変換!$A:$AK,MATCH(AJ$1,競技者csv変換!$1:$1,0),0)))</f>
        <v/>
      </c>
      <c r="AK66" t="str">
        <f>IF(ISERROR(VLOOKUP($A66,競技者csv変換!$A:$AK,MATCH(AK$1,競技者csv変換!$1:$1,0),0)),"",IF(VLOOKUP($A66,競技者csv変換!$A:$AK,MATCH(AK$1,競技者csv変換!$1:$1,0),0)="","",VLOOKUP($A66,競技者csv変換!$A:$AK,MATCH(AK$1,競技者csv変換!$1:$1,0),0)))</f>
        <v/>
      </c>
    </row>
    <row r="67" spans="1:37" x14ac:dyDescent="0.65">
      <c r="A67" t="str">
        <f t="shared" ref="A67:A130" si="1">IF(B66="","",A66+1)</f>
        <v/>
      </c>
      <c r="B67" t="str">
        <f>IF(ISERROR(VLOOKUP($A67,競技者csv変換!$A:$AK,MATCH(B$1,競技者csv変換!$1:$1,0),0)),"",IF(VLOOKUP($A67,競技者csv変換!$A:$AK,MATCH(B$1,競技者csv変換!$1:$1,0),0)="","",VLOOKUP($A67,競技者csv変換!$A:$AK,MATCH(B$1,競技者csv変換!$1:$1,0),0)))</f>
        <v/>
      </c>
      <c r="C67" t="str">
        <f>IF(ISERROR(VLOOKUP($A67,競技者csv変換!$A:$AK,MATCH(C$1,競技者csv変換!$1:$1,0),0)),"",IF(VLOOKUP($A67,競技者csv変換!$A:$AK,MATCH(C$1,競技者csv変換!$1:$1,0),0)="","",VLOOKUP($A67,競技者csv変換!$A:$AK,MATCH(C$1,競技者csv変換!$1:$1,0),0)))</f>
        <v/>
      </c>
      <c r="D67" t="str">
        <f>IF(ISERROR(VLOOKUP($A67,競技者csv変換!$A:$AK,MATCH(D$1,競技者csv変換!$1:$1,0),0)),"",IF(VLOOKUP($A67,競技者csv変換!$A:$AK,MATCH(D$1,競技者csv変換!$1:$1,0),0)="","",VLOOKUP($A67,競技者csv変換!$A:$AK,MATCH(D$1,競技者csv変換!$1:$1,0),0)))</f>
        <v/>
      </c>
      <c r="E67" t="str">
        <f>IF(ISERROR(VLOOKUP($A67,競技者csv変換!$A:$AK,MATCH(E$1,競技者csv変換!$1:$1,0),0)),"",IF(VLOOKUP($A67,競技者csv変換!$A:$AK,MATCH(E$1,競技者csv変換!$1:$1,0),0)="","",VLOOKUP($A67,競技者csv変換!$A:$AK,MATCH(E$1,競技者csv変換!$1:$1,0),0)))</f>
        <v/>
      </c>
      <c r="F67" t="str">
        <f>IF(ISERROR(VLOOKUP($A67,競技者csv変換!$A:$AK,MATCH(F$1,競技者csv変換!$1:$1,0),0)),"",IF(VLOOKUP($A67,競技者csv変換!$A:$AK,MATCH(F$1,競技者csv変換!$1:$1,0),0)="","",VLOOKUP($A67,競技者csv変換!$A:$AK,MATCH(F$1,競技者csv変換!$1:$1,0),0)))</f>
        <v/>
      </c>
      <c r="G67" t="str">
        <f>IF(ISERROR(VLOOKUP($A67,競技者csv変換!$A:$AK,MATCH(G$1,競技者csv変換!$1:$1,0),0)),"",IF(VLOOKUP($A67,競技者csv変換!$A:$AK,MATCH(G$1,競技者csv変換!$1:$1,0),0)="","",VLOOKUP($A67,競技者csv変換!$A:$AK,MATCH(G$1,競技者csv変換!$1:$1,0),0)))</f>
        <v/>
      </c>
      <c r="H67" t="str">
        <f>IF(ISERROR(VLOOKUP($A67,競技者csv変換!$A:$AK,MATCH(H$1,競技者csv変換!$1:$1,0),0)),"",IF(VLOOKUP($A67,競技者csv変換!$A:$AK,MATCH(H$1,競技者csv変換!$1:$1,0),0)="","",VLOOKUP($A67,競技者csv変換!$A:$AK,MATCH(H$1,競技者csv変換!$1:$1,0),0)))</f>
        <v/>
      </c>
      <c r="I67" t="str">
        <f>IF(ISERROR(VLOOKUP($A67,競技者csv変換!$A:$AK,MATCH(I$1,競技者csv変換!$1:$1,0),0)),"",IF(VLOOKUP($A67,競技者csv変換!$A:$AK,MATCH(I$1,競技者csv変換!$1:$1,0),0)="","",VLOOKUP($A67,競技者csv変換!$A:$AK,MATCH(I$1,競技者csv変換!$1:$1,0),0)))</f>
        <v/>
      </c>
      <c r="J67" t="str">
        <f>IF(ISERROR(VLOOKUP($A67,競技者csv変換!$A:$AK,MATCH(J$1,競技者csv変換!$1:$1,0),0)),"",IF(VLOOKUP($A67,競技者csv変換!$A:$AK,MATCH(J$1,競技者csv変換!$1:$1,0),0)="","",VLOOKUP($A67,競技者csv変換!$A:$AK,MATCH(J$1,競技者csv変換!$1:$1,0),0)))</f>
        <v/>
      </c>
      <c r="K67" t="str">
        <f>IF(ISERROR(VLOOKUP($A67,競技者csv変換!$A:$AK,MATCH(K$1,競技者csv変換!$1:$1,0),0)),"",IF(VLOOKUP($A67,競技者csv変換!$A:$AK,MATCH(K$1,競技者csv変換!$1:$1,0),0)="","",VLOOKUP($A67,競技者csv変換!$A:$AK,MATCH(K$1,競技者csv変換!$1:$1,0),0)))</f>
        <v/>
      </c>
      <c r="L67" t="str">
        <f>IF(ISERROR(VLOOKUP($A67,競技者csv変換!$A:$AK,MATCH(L$1,競技者csv変換!$1:$1,0),0)),"",IF(VLOOKUP($A67,競技者csv変換!$A:$AK,MATCH(L$1,競技者csv変換!$1:$1,0),0)="","",VLOOKUP($A67,競技者csv変換!$A:$AK,MATCH(L$1,競技者csv変換!$1:$1,0),0)))</f>
        <v/>
      </c>
      <c r="M67" t="str">
        <f>IF(ISERROR(VLOOKUP($A67,競技者csv変換!$A:$AK,MATCH(M$1,競技者csv変換!$1:$1,0),0)),"",IF(VLOOKUP($A67,競技者csv変換!$A:$AK,MATCH(M$1,競技者csv変換!$1:$1,0),0)="","",VLOOKUP($A67,競技者csv変換!$A:$AK,MATCH(M$1,競技者csv変換!$1:$1,0),0)))</f>
        <v/>
      </c>
      <c r="N67" t="str">
        <f>IF(ISERROR(VLOOKUP($A67,競技者csv変換!$A:$AK,MATCH(N$1,競技者csv変換!$1:$1,0),0)),"",IF(VLOOKUP($A67,競技者csv変換!$A:$AK,MATCH(N$1,競技者csv変換!$1:$1,0),0)="","",VLOOKUP($A67,競技者csv変換!$A:$AK,MATCH(N$1,競技者csv変換!$1:$1,0),0)))</f>
        <v/>
      </c>
      <c r="O67" t="str">
        <f>IF(ISERROR(VLOOKUP($A67,競技者csv変換!$A:$AK,MATCH(O$1,競技者csv変換!$1:$1,0),0)),"",IF(VLOOKUP($A67,競技者csv変換!$A:$AK,MATCH(O$1,競技者csv変換!$1:$1,0),0)="","",VLOOKUP($A67,競技者csv変換!$A:$AK,MATCH(O$1,競技者csv変換!$1:$1,0),0)))</f>
        <v/>
      </c>
      <c r="P67" t="str">
        <f>IF(ISERROR(VLOOKUP($A67,競技者csv変換!$A:$AK,MATCH(P$1,競技者csv変換!$1:$1,0),0)),"",IF(VLOOKUP($A67,競技者csv変換!$A:$AK,MATCH(P$1,競技者csv変換!$1:$1,0),0)="","",VLOOKUP($A67,競技者csv変換!$A:$AK,MATCH(P$1,競技者csv変換!$1:$1,0),0)))</f>
        <v/>
      </c>
      <c r="Q67" t="str">
        <f>IF(ISERROR(VLOOKUP($A67,競技者csv変換!$A:$AK,MATCH(Q$1,競技者csv変換!$1:$1,0),0)),"",IF(VLOOKUP($A67,競技者csv変換!$A:$AK,MATCH(Q$1,競技者csv変換!$1:$1,0),0)="","",VLOOKUP($A67,競技者csv変換!$A:$AK,MATCH(Q$1,競技者csv変換!$1:$1,0),0)))</f>
        <v/>
      </c>
      <c r="R67" t="str">
        <f>IF(ISERROR(VLOOKUP($A67,競技者csv変換!$A:$AK,MATCH(R$1,競技者csv変換!$1:$1,0),0)),"",IF(VLOOKUP($A67,競技者csv変換!$A:$AK,MATCH(R$1,競技者csv変換!$1:$1,0),0)="","",VLOOKUP($A67,競技者csv変換!$A:$AK,MATCH(R$1,競技者csv変換!$1:$1,0),0)))</f>
        <v/>
      </c>
      <c r="S67" t="str">
        <f>IF(ISERROR(VLOOKUP($A67,競技者csv変換!$A:$AK,MATCH(S$1,競技者csv変換!$1:$1,0),0)),"",IF(VLOOKUP($A67,競技者csv変換!$A:$AK,MATCH(S$1,競技者csv変換!$1:$1,0),0)="","",VLOOKUP($A67,競技者csv変換!$A:$AK,MATCH(S$1,競技者csv変換!$1:$1,0),0)))</f>
        <v/>
      </c>
      <c r="T67" t="str">
        <f>IF(ISERROR(VLOOKUP($A67,競技者csv変換!$A:$AK,MATCH(T$1,競技者csv変換!$1:$1,0),0)),"",IF(VLOOKUP($A67,競技者csv変換!$A:$AK,MATCH(T$1,競技者csv変換!$1:$1,0),0)="","",VLOOKUP($A67,競技者csv変換!$A:$AK,MATCH(T$1,競技者csv変換!$1:$1,0),0)))</f>
        <v/>
      </c>
      <c r="U67" t="str">
        <f>IF(ISERROR(VLOOKUP($A67,競技者csv変換!$A:$AK,MATCH(U$1,競技者csv変換!$1:$1,0),0)),"",IF(VLOOKUP($A67,競技者csv変換!$A:$AK,MATCH(U$1,競技者csv変換!$1:$1,0),0)="","",VLOOKUP($A67,競技者csv変換!$A:$AK,MATCH(U$1,競技者csv変換!$1:$1,0),0)))</f>
        <v/>
      </c>
      <c r="V67" t="str">
        <f>IF(ISERROR(VLOOKUP($A67,競技者csv変換!$A:$AK,MATCH(V$1,競技者csv変換!$1:$1,0),0)),"",IF(VLOOKUP($A67,競技者csv変換!$A:$AK,MATCH(V$1,競技者csv変換!$1:$1,0),0)="","",VLOOKUP($A67,競技者csv変換!$A:$AK,MATCH(V$1,競技者csv変換!$1:$1,0),0)))</f>
        <v/>
      </c>
      <c r="W67" t="str">
        <f>IF(ISERROR(VLOOKUP($A67,競技者csv変換!$A:$AK,MATCH(W$1,競技者csv変換!$1:$1,0),0)),"",IF(VLOOKUP($A67,競技者csv変換!$A:$AK,MATCH(W$1,競技者csv変換!$1:$1,0),0)="","",VLOOKUP($A67,競技者csv変換!$A:$AK,MATCH(W$1,競技者csv変換!$1:$1,0),0)))</f>
        <v/>
      </c>
      <c r="X67" t="str">
        <f>IF(ISERROR(VLOOKUP($A67,競技者csv変換!$A:$AK,MATCH(X$1,競技者csv変換!$1:$1,0),0)),"",IF(VLOOKUP($A67,競技者csv変換!$A:$AK,MATCH(X$1,競技者csv変換!$1:$1,0),0)="","",VLOOKUP($A67,競技者csv変換!$A:$AK,MATCH(X$1,競技者csv変換!$1:$1,0),0)))</f>
        <v/>
      </c>
      <c r="Y67" t="str">
        <f>IF(ISERROR(VLOOKUP($A67,競技者csv変換!$A:$AK,MATCH(Y$1,競技者csv変換!$1:$1,0),0)),"",IF(VLOOKUP($A67,競技者csv変換!$A:$AK,MATCH(Y$1,競技者csv変換!$1:$1,0),0)="","",VLOOKUP($A67,競技者csv変換!$A:$AK,MATCH(Y$1,競技者csv変換!$1:$1,0),0)))</f>
        <v/>
      </c>
      <c r="Z67" t="str">
        <f>IF(ISERROR(VLOOKUP($A67,競技者csv変換!$A:$AK,MATCH(Z$1,競技者csv変換!$1:$1,0),0)),"",IF(VLOOKUP($A67,競技者csv変換!$A:$AK,MATCH(Z$1,競技者csv変換!$1:$1,0),0)="","",VLOOKUP($A67,競技者csv変換!$A:$AK,MATCH(Z$1,競技者csv変換!$1:$1,0),0)))</f>
        <v/>
      </c>
      <c r="AA67" t="str">
        <f>IF(ISERROR(VLOOKUP($A67,競技者csv変換!$A:$AK,MATCH(AA$1,競技者csv変換!$1:$1,0),0)),"",IF(VLOOKUP($A67,競技者csv変換!$A:$AK,MATCH(AA$1,競技者csv変換!$1:$1,0),0)="","",VLOOKUP($A67,競技者csv変換!$A:$AK,MATCH(AA$1,競技者csv変換!$1:$1,0),0)))</f>
        <v/>
      </c>
      <c r="AB67" t="str">
        <f>IF(ISERROR(VLOOKUP($A67,競技者csv変換!$A:$AK,MATCH(AB$1,競技者csv変換!$1:$1,0),0)),"",IF(VLOOKUP($A67,競技者csv変換!$A:$AK,MATCH(AB$1,競技者csv変換!$1:$1,0),0)="","",VLOOKUP($A67,競技者csv変換!$A:$AK,MATCH(AB$1,競技者csv変換!$1:$1,0),0)))</f>
        <v/>
      </c>
      <c r="AC67" t="str">
        <f>IF(ISERROR(VLOOKUP($A67,競技者csv変換!$A:$AK,MATCH(AC$1,競技者csv変換!$1:$1,0),0)),"",IF(VLOOKUP($A67,競技者csv変換!$A:$AK,MATCH(AC$1,競技者csv変換!$1:$1,0),0)="","",VLOOKUP($A67,競技者csv変換!$A:$AK,MATCH(AC$1,競技者csv変換!$1:$1,0),0)))</f>
        <v/>
      </c>
      <c r="AD67" t="str">
        <f>IF(ISERROR(VLOOKUP($A67,競技者csv変換!$A:$AK,MATCH(AD$1,競技者csv変換!$1:$1,0),0)),"",IF(VLOOKUP($A67,競技者csv変換!$A:$AK,MATCH(AD$1,競技者csv変換!$1:$1,0),0)="","",VLOOKUP($A67,競技者csv変換!$A:$AK,MATCH(AD$1,競技者csv変換!$1:$1,0),0)))</f>
        <v/>
      </c>
      <c r="AE67" t="str">
        <f>IF(ISERROR(VLOOKUP($A67,競技者csv変換!$A:$AK,MATCH(AE$1,競技者csv変換!$1:$1,0),0)),"",IF(VLOOKUP($A67,競技者csv変換!$A:$AK,MATCH(AE$1,競技者csv変換!$1:$1,0),0)="","",VLOOKUP($A67,競技者csv変換!$A:$AK,MATCH(AE$1,競技者csv変換!$1:$1,0),0)))</f>
        <v/>
      </c>
      <c r="AF67" t="str">
        <f>IF(ISERROR(VLOOKUP($A67,競技者csv変換!$A:$AK,MATCH(AF$1,競技者csv変換!$1:$1,0),0)),"",IF(VLOOKUP($A67,競技者csv変換!$A:$AK,MATCH(AF$1,競技者csv変換!$1:$1,0),0)="","",VLOOKUP($A67,競技者csv変換!$A:$AK,MATCH(AF$1,競技者csv変換!$1:$1,0),0)))</f>
        <v/>
      </c>
      <c r="AG67" t="str">
        <f>IF(ISERROR(VLOOKUP($A67,競技者csv変換!$A:$AK,MATCH(AG$1,競技者csv変換!$1:$1,0),0)),"",IF(VLOOKUP($A67,競技者csv変換!$A:$AK,MATCH(AG$1,競技者csv変換!$1:$1,0),0)="","",VLOOKUP($A67,競技者csv変換!$A:$AK,MATCH(AG$1,競技者csv変換!$1:$1,0),0)))</f>
        <v/>
      </c>
      <c r="AH67" t="str">
        <f>IF(ISERROR(VLOOKUP($A67,競技者csv変換!$A:$AK,MATCH(AH$1,競技者csv変換!$1:$1,0),0)),"",IF(VLOOKUP($A67,競技者csv変換!$A:$AK,MATCH(AH$1,競技者csv変換!$1:$1,0),0)="","",VLOOKUP($A67,競技者csv変換!$A:$AK,MATCH(AH$1,競技者csv変換!$1:$1,0),0)))</f>
        <v/>
      </c>
      <c r="AI67" t="str">
        <f>IF(ISERROR(VLOOKUP($A67,競技者csv変換!$A:$AK,MATCH(AI$1,競技者csv変換!$1:$1,0),0)),"",IF(VLOOKUP($A67,競技者csv変換!$A:$AK,MATCH(AI$1,競技者csv変換!$1:$1,0),0)="","",VLOOKUP($A67,競技者csv変換!$A:$AK,MATCH(AI$1,競技者csv変換!$1:$1,0),0)))</f>
        <v/>
      </c>
      <c r="AJ67" t="str">
        <f>IF(ISERROR(VLOOKUP($A67,競技者csv変換!$A:$AK,MATCH(AJ$1,競技者csv変換!$1:$1,0),0)),"",IF(VLOOKUP($A67,競技者csv変換!$A:$AK,MATCH(AJ$1,競技者csv変換!$1:$1,0),0)="","",VLOOKUP($A67,競技者csv変換!$A:$AK,MATCH(AJ$1,競技者csv変換!$1:$1,0),0)))</f>
        <v/>
      </c>
      <c r="AK67" t="str">
        <f>IF(ISERROR(VLOOKUP($A67,競技者csv変換!$A:$AK,MATCH(AK$1,競技者csv変換!$1:$1,0),0)),"",IF(VLOOKUP($A67,競技者csv変換!$A:$AK,MATCH(AK$1,競技者csv変換!$1:$1,0),0)="","",VLOOKUP($A67,競技者csv変換!$A:$AK,MATCH(AK$1,競技者csv変換!$1:$1,0),0)))</f>
        <v/>
      </c>
    </row>
    <row r="68" spans="1:37" x14ac:dyDescent="0.65">
      <c r="A68" t="str">
        <f t="shared" si="1"/>
        <v/>
      </c>
      <c r="B68" t="str">
        <f>IF(ISERROR(VLOOKUP($A68,競技者csv変換!$A:$AK,MATCH(B$1,競技者csv変換!$1:$1,0),0)),"",IF(VLOOKUP($A68,競技者csv変換!$A:$AK,MATCH(B$1,競技者csv変換!$1:$1,0),0)="","",VLOOKUP($A68,競技者csv変換!$A:$AK,MATCH(B$1,競技者csv変換!$1:$1,0),0)))</f>
        <v/>
      </c>
      <c r="C68" t="str">
        <f>IF(ISERROR(VLOOKUP($A68,競技者csv変換!$A:$AK,MATCH(C$1,競技者csv変換!$1:$1,0),0)),"",IF(VLOOKUP($A68,競技者csv変換!$A:$AK,MATCH(C$1,競技者csv変換!$1:$1,0),0)="","",VLOOKUP($A68,競技者csv変換!$A:$AK,MATCH(C$1,競技者csv変換!$1:$1,0),0)))</f>
        <v/>
      </c>
      <c r="D68" t="str">
        <f>IF(ISERROR(VLOOKUP($A68,競技者csv変換!$A:$AK,MATCH(D$1,競技者csv変換!$1:$1,0),0)),"",IF(VLOOKUP($A68,競技者csv変換!$A:$AK,MATCH(D$1,競技者csv変換!$1:$1,0),0)="","",VLOOKUP($A68,競技者csv変換!$A:$AK,MATCH(D$1,競技者csv変換!$1:$1,0),0)))</f>
        <v/>
      </c>
      <c r="E68" t="str">
        <f>IF(ISERROR(VLOOKUP($A68,競技者csv変換!$A:$AK,MATCH(E$1,競技者csv変換!$1:$1,0),0)),"",IF(VLOOKUP($A68,競技者csv変換!$A:$AK,MATCH(E$1,競技者csv変換!$1:$1,0),0)="","",VLOOKUP($A68,競技者csv変換!$A:$AK,MATCH(E$1,競技者csv変換!$1:$1,0),0)))</f>
        <v/>
      </c>
      <c r="F68" t="str">
        <f>IF(ISERROR(VLOOKUP($A68,競技者csv変換!$A:$AK,MATCH(F$1,競技者csv変換!$1:$1,0),0)),"",IF(VLOOKUP($A68,競技者csv変換!$A:$AK,MATCH(F$1,競技者csv変換!$1:$1,0),0)="","",VLOOKUP($A68,競技者csv変換!$A:$AK,MATCH(F$1,競技者csv変換!$1:$1,0),0)))</f>
        <v/>
      </c>
      <c r="G68" t="str">
        <f>IF(ISERROR(VLOOKUP($A68,競技者csv変換!$A:$AK,MATCH(G$1,競技者csv変換!$1:$1,0),0)),"",IF(VLOOKUP($A68,競技者csv変換!$A:$AK,MATCH(G$1,競技者csv変換!$1:$1,0),0)="","",VLOOKUP($A68,競技者csv変換!$A:$AK,MATCH(G$1,競技者csv変換!$1:$1,0),0)))</f>
        <v/>
      </c>
      <c r="H68" t="str">
        <f>IF(ISERROR(VLOOKUP($A68,競技者csv変換!$A:$AK,MATCH(H$1,競技者csv変換!$1:$1,0),0)),"",IF(VLOOKUP($A68,競技者csv変換!$A:$AK,MATCH(H$1,競技者csv変換!$1:$1,0),0)="","",VLOOKUP($A68,競技者csv変換!$A:$AK,MATCH(H$1,競技者csv変換!$1:$1,0),0)))</f>
        <v/>
      </c>
      <c r="I68" t="str">
        <f>IF(ISERROR(VLOOKUP($A68,競技者csv変換!$A:$AK,MATCH(I$1,競技者csv変換!$1:$1,0),0)),"",IF(VLOOKUP($A68,競技者csv変換!$A:$AK,MATCH(I$1,競技者csv変換!$1:$1,0),0)="","",VLOOKUP($A68,競技者csv変換!$A:$AK,MATCH(I$1,競技者csv変換!$1:$1,0),0)))</f>
        <v/>
      </c>
      <c r="J68" t="str">
        <f>IF(ISERROR(VLOOKUP($A68,競技者csv変換!$A:$AK,MATCH(J$1,競技者csv変換!$1:$1,0),0)),"",IF(VLOOKUP($A68,競技者csv変換!$A:$AK,MATCH(J$1,競技者csv変換!$1:$1,0),0)="","",VLOOKUP($A68,競技者csv変換!$A:$AK,MATCH(J$1,競技者csv変換!$1:$1,0),0)))</f>
        <v/>
      </c>
      <c r="K68" t="str">
        <f>IF(ISERROR(VLOOKUP($A68,競技者csv変換!$A:$AK,MATCH(K$1,競技者csv変換!$1:$1,0),0)),"",IF(VLOOKUP($A68,競技者csv変換!$A:$AK,MATCH(K$1,競技者csv変換!$1:$1,0),0)="","",VLOOKUP($A68,競技者csv変換!$A:$AK,MATCH(K$1,競技者csv変換!$1:$1,0),0)))</f>
        <v/>
      </c>
      <c r="L68" t="str">
        <f>IF(ISERROR(VLOOKUP($A68,競技者csv変換!$A:$AK,MATCH(L$1,競技者csv変換!$1:$1,0),0)),"",IF(VLOOKUP($A68,競技者csv変換!$A:$AK,MATCH(L$1,競技者csv変換!$1:$1,0),0)="","",VLOOKUP($A68,競技者csv変換!$A:$AK,MATCH(L$1,競技者csv変換!$1:$1,0),0)))</f>
        <v/>
      </c>
      <c r="M68" t="str">
        <f>IF(ISERROR(VLOOKUP($A68,競技者csv変換!$A:$AK,MATCH(M$1,競技者csv変換!$1:$1,0),0)),"",IF(VLOOKUP($A68,競技者csv変換!$A:$AK,MATCH(M$1,競技者csv変換!$1:$1,0),0)="","",VLOOKUP($A68,競技者csv変換!$A:$AK,MATCH(M$1,競技者csv変換!$1:$1,0),0)))</f>
        <v/>
      </c>
      <c r="N68" t="str">
        <f>IF(ISERROR(VLOOKUP($A68,競技者csv変換!$A:$AK,MATCH(N$1,競技者csv変換!$1:$1,0),0)),"",IF(VLOOKUP($A68,競技者csv変換!$A:$AK,MATCH(N$1,競技者csv変換!$1:$1,0),0)="","",VLOOKUP($A68,競技者csv変換!$A:$AK,MATCH(N$1,競技者csv変換!$1:$1,0),0)))</f>
        <v/>
      </c>
      <c r="O68" t="str">
        <f>IF(ISERROR(VLOOKUP($A68,競技者csv変換!$A:$AK,MATCH(O$1,競技者csv変換!$1:$1,0),0)),"",IF(VLOOKUP($A68,競技者csv変換!$A:$AK,MATCH(O$1,競技者csv変換!$1:$1,0),0)="","",VLOOKUP($A68,競技者csv変換!$A:$AK,MATCH(O$1,競技者csv変換!$1:$1,0),0)))</f>
        <v/>
      </c>
      <c r="P68" t="str">
        <f>IF(ISERROR(VLOOKUP($A68,競技者csv変換!$A:$AK,MATCH(P$1,競技者csv変換!$1:$1,0),0)),"",IF(VLOOKUP($A68,競技者csv変換!$A:$AK,MATCH(P$1,競技者csv変換!$1:$1,0),0)="","",VLOOKUP($A68,競技者csv変換!$A:$AK,MATCH(P$1,競技者csv変換!$1:$1,0),0)))</f>
        <v/>
      </c>
      <c r="Q68" t="str">
        <f>IF(ISERROR(VLOOKUP($A68,競技者csv変換!$A:$AK,MATCH(Q$1,競技者csv変換!$1:$1,0),0)),"",IF(VLOOKUP($A68,競技者csv変換!$A:$AK,MATCH(Q$1,競技者csv変換!$1:$1,0),0)="","",VLOOKUP($A68,競技者csv変換!$A:$AK,MATCH(Q$1,競技者csv変換!$1:$1,0),0)))</f>
        <v/>
      </c>
      <c r="R68" t="str">
        <f>IF(ISERROR(VLOOKUP($A68,競技者csv変換!$A:$AK,MATCH(R$1,競技者csv変換!$1:$1,0),0)),"",IF(VLOOKUP($A68,競技者csv変換!$A:$AK,MATCH(R$1,競技者csv変換!$1:$1,0),0)="","",VLOOKUP($A68,競技者csv変換!$A:$AK,MATCH(R$1,競技者csv変換!$1:$1,0),0)))</f>
        <v/>
      </c>
      <c r="S68" t="str">
        <f>IF(ISERROR(VLOOKUP($A68,競技者csv変換!$A:$AK,MATCH(S$1,競技者csv変換!$1:$1,0),0)),"",IF(VLOOKUP($A68,競技者csv変換!$A:$AK,MATCH(S$1,競技者csv変換!$1:$1,0),0)="","",VLOOKUP($A68,競技者csv変換!$A:$AK,MATCH(S$1,競技者csv変換!$1:$1,0),0)))</f>
        <v/>
      </c>
      <c r="T68" t="str">
        <f>IF(ISERROR(VLOOKUP($A68,競技者csv変換!$A:$AK,MATCH(T$1,競技者csv変換!$1:$1,0),0)),"",IF(VLOOKUP($A68,競技者csv変換!$A:$AK,MATCH(T$1,競技者csv変換!$1:$1,0),0)="","",VLOOKUP($A68,競技者csv変換!$A:$AK,MATCH(T$1,競技者csv変換!$1:$1,0),0)))</f>
        <v/>
      </c>
      <c r="U68" t="str">
        <f>IF(ISERROR(VLOOKUP($A68,競技者csv変換!$A:$AK,MATCH(U$1,競技者csv変換!$1:$1,0),0)),"",IF(VLOOKUP($A68,競技者csv変換!$A:$AK,MATCH(U$1,競技者csv変換!$1:$1,0),0)="","",VLOOKUP($A68,競技者csv変換!$A:$AK,MATCH(U$1,競技者csv変換!$1:$1,0),0)))</f>
        <v/>
      </c>
      <c r="V68" t="str">
        <f>IF(ISERROR(VLOOKUP($A68,競技者csv変換!$A:$AK,MATCH(V$1,競技者csv変換!$1:$1,0),0)),"",IF(VLOOKUP($A68,競技者csv変換!$A:$AK,MATCH(V$1,競技者csv変換!$1:$1,0),0)="","",VLOOKUP($A68,競技者csv変換!$A:$AK,MATCH(V$1,競技者csv変換!$1:$1,0),0)))</f>
        <v/>
      </c>
      <c r="W68" t="str">
        <f>IF(ISERROR(VLOOKUP($A68,競技者csv変換!$A:$AK,MATCH(W$1,競技者csv変換!$1:$1,0),0)),"",IF(VLOOKUP($A68,競技者csv変換!$A:$AK,MATCH(W$1,競技者csv変換!$1:$1,0),0)="","",VLOOKUP($A68,競技者csv変換!$A:$AK,MATCH(W$1,競技者csv変換!$1:$1,0),0)))</f>
        <v/>
      </c>
      <c r="X68" t="str">
        <f>IF(ISERROR(VLOOKUP($A68,競技者csv変換!$A:$AK,MATCH(X$1,競技者csv変換!$1:$1,0),0)),"",IF(VLOOKUP($A68,競技者csv変換!$A:$AK,MATCH(X$1,競技者csv変換!$1:$1,0),0)="","",VLOOKUP($A68,競技者csv変換!$A:$AK,MATCH(X$1,競技者csv変換!$1:$1,0),0)))</f>
        <v/>
      </c>
      <c r="Y68" t="str">
        <f>IF(ISERROR(VLOOKUP($A68,競技者csv変換!$A:$AK,MATCH(Y$1,競技者csv変換!$1:$1,0),0)),"",IF(VLOOKUP($A68,競技者csv変換!$A:$AK,MATCH(Y$1,競技者csv変換!$1:$1,0),0)="","",VLOOKUP($A68,競技者csv変換!$A:$AK,MATCH(Y$1,競技者csv変換!$1:$1,0),0)))</f>
        <v/>
      </c>
      <c r="Z68" t="str">
        <f>IF(ISERROR(VLOOKUP($A68,競技者csv変換!$A:$AK,MATCH(Z$1,競技者csv変換!$1:$1,0),0)),"",IF(VLOOKUP($A68,競技者csv変換!$A:$AK,MATCH(Z$1,競技者csv変換!$1:$1,0),0)="","",VLOOKUP($A68,競技者csv変換!$A:$AK,MATCH(Z$1,競技者csv変換!$1:$1,0),0)))</f>
        <v/>
      </c>
      <c r="AA68" t="str">
        <f>IF(ISERROR(VLOOKUP($A68,競技者csv変換!$A:$AK,MATCH(AA$1,競技者csv変換!$1:$1,0),0)),"",IF(VLOOKUP($A68,競技者csv変換!$A:$AK,MATCH(AA$1,競技者csv変換!$1:$1,0),0)="","",VLOOKUP($A68,競技者csv変換!$A:$AK,MATCH(AA$1,競技者csv変換!$1:$1,0),0)))</f>
        <v/>
      </c>
      <c r="AB68" t="str">
        <f>IF(ISERROR(VLOOKUP($A68,競技者csv変換!$A:$AK,MATCH(AB$1,競技者csv変換!$1:$1,0),0)),"",IF(VLOOKUP($A68,競技者csv変換!$A:$AK,MATCH(AB$1,競技者csv変換!$1:$1,0),0)="","",VLOOKUP($A68,競技者csv変換!$A:$AK,MATCH(AB$1,競技者csv変換!$1:$1,0),0)))</f>
        <v/>
      </c>
      <c r="AC68" t="str">
        <f>IF(ISERROR(VLOOKUP($A68,競技者csv変換!$A:$AK,MATCH(AC$1,競技者csv変換!$1:$1,0),0)),"",IF(VLOOKUP($A68,競技者csv変換!$A:$AK,MATCH(AC$1,競技者csv変換!$1:$1,0),0)="","",VLOOKUP($A68,競技者csv変換!$A:$AK,MATCH(AC$1,競技者csv変換!$1:$1,0),0)))</f>
        <v/>
      </c>
      <c r="AD68" t="str">
        <f>IF(ISERROR(VLOOKUP($A68,競技者csv変換!$A:$AK,MATCH(AD$1,競技者csv変換!$1:$1,0),0)),"",IF(VLOOKUP($A68,競技者csv変換!$A:$AK,MATCH(AD$1,競技者csv変換!$1:$1,0),0)="","",VLOOKUP($A68,競技者csv変換!$A:$AK,MATCH(AD$1,競技者csv変換!$1:$1,0),0)))</f>
        <v/>
      </c>
      <c r="AE68" t="str">
        <f>IF(ISERROR(VLOOKUP($A68,競技者csv変換!$A:$AK,MATCH(AE$1,競技者csv変換!$1:$1,0),0)),"",IF(VLOOKUP($A68,競技者csv変換!$A:$AK,MATCH(AE$1,競技者csv変換!$1:$1,0),0)="","",VLOOKUP($A68,競技者csv変換!$A:$AK,MATCH(AE$1,競技者csv変換!$1:$1,0),0)))</f>
        <v/>
      </c>
      <c r="AF68" t="str">
        <f>IF(ISERROR(VLOOKUP($A68,競技者csv変換!$A:$AK,MATCH(AF$1,競技者csv変換!$1:$1,0),0)),"",IF(VLOOKUP($A68,競技者csv変換!$A:$AK,MATCH(AF$1,競技者csv変換!$1:$1,0),0)="","",VLOOKUP($A68,競技者csv変換!$A:$AK,MATCH(AF$1,競技者csv変換!$1:$1,0),0)))</f>
        <v/>
      </c>
      <c r="AG68" t="str">
        <f>IF(ISERROR(VLOOKUP($A68,競技者csv変換!$A:$AK,MATCH(AG$1,競技者csv変換!$1:$1,0),0)),"",IF(VLOOKUP($A68,競技者csv変換!$A:$AK,MATCH(AG$1,競技者csv変換!$1:$1,0),0)="","",VLOOKUP($A68,競技者csv変換!$A:$AK,MATCH(AG$1,競技者csv変換!$1:$1,0),0)))</f>
        <v/>
      </c>
      <c r="AH68" t="str">
        <f>IF(ISERROR(VLOOKUP($A68,競技者csv変換!$A:$AK,MATCH(AH$1,競技者csv変換!$1:$1,0),0)),"",IF(VLOOKUP($A68,競技者csv変換!$A:$AK,MATCH(AH$1,競技者csv変換!$1:$1,0),0)="","",VLOOKUP($A68,競技者csv変換!$A:$AK,MATCH(AH$1,競技者csv変換!$1:$1,0),0)))</f>
        <v/>
      </c>
      <c r="AI68" t="str">
        <f>IF(ISERROR(VLOOKUP($A68,競技者csv変換!$A:$AK,MATCH(AI$1,競技者csv変換!$1:$1,0),0)),"",IF(VLOOKUP($A68,競技者csv変換!$A:$AK,MATCH(AI$1,競技者csv変換!$1:$1,0),0)="","",VLOOKUP($A68,競技者csv変換!$A:$AK,MATCH(AI$1,競技者csv変換!$1:$1,0),0)))</f>
        <v/>
      </c>
      <c r="AJ68" t="str">
        <f>IF(ISERROR(VLOOKUP($A68,競技者csv変換!$A:$AK,MATCH(AJ$1,競技者csv変換!$1:$1,0),0)),"",IF(VLOOKUP($A68,競技者csv変換!$A:$AK,MATCH(AJ$1,競技者csv変換!$1:$1,0),0)="","",VLOOKUP($A68,競技者csv変換!$A:$AK,MATCH(AJ$1,競技者csv変換!$1:$1,0),0)))</f>
        <v/>
      </c>
      <c r="AK68" t="str">
        <f>IF(ISERROR(VLOOKUP($A68,競技者csv変換!$A:$AK,MATCH(AK$1,競技者csv変換!$1:$1,0),0)),"",IF(VLOOKUP($A68,競技者csv変換!$A:$AK,MATCH(AK$1,競技者csv変換!$1:$1,0),0)="","",VLOOKUP($A68,競技者csv変換!$A:$AK,MATCH(AK$1,競技者csv変換!$1:$1,0),0)))</f>
        <v/>
      </c>
    </row>
    <row r="69" spans="1:37" x14ac:dyDescent="0.65">
      <c r="A69" t="str">
        <f t="shared" si="1"/>
        <v/>
      </c>
      <c r="B69" t="str">
        <f>IF(ISERROR(VLOOKUP($A69,競技者csv変換!$A:$AK,MATCH(B$1,競技者csv変換!$1:$1,0),0)),"",IF(VLOOKUP($A69,競技者csv変換!$A:$AK,MATCH(B$1,競技者csv変換!$1:$1,0),0)="","",VLOOKUP($A69,競技者csv変換!$A:$AK,MATCH(B$1,競技者csv変換!$1:$1,0),0)))</f>
        <v/>
      </c>
      <c r="C69" t="str">
        <f>IF(ISERROR(VLOOKUP($A69,競技者csv変換!$A:$AK,MATCH(C$1,競技者csv変換!$1:$1,0),0)),"",IF(VLOOKUP($A69,競技者csv変換!$A:$AK,MATCH(C$1,競技者csv変換!$1:$1,0),0)="","",VLOOKUP($A69,競技者csv変換!$A:$AK,MATCH(C$1,競技者csv変換!$1:$1,0),0)))</f>
        <v/>
      </c>
      <c r="D69" t="str">
        <f>IF(ISERROR(VLOOKUP($A69,競技者csv変換!$A:$AK,MATCH(D$1,競技者csv変換!$1:$1,0),0)),"",IF(VLOOKUP($A69,競技者csv変換!$A:$AK,MATCH(D$1,競技者csv変換!$1:$1,0),0)="","",VLOOKUP($A69,競技者csv変換!$A:$AK,MATCH(D$1,競技者csv変換!$1:$1,0),0)))</f>
        <v/>
      </c>
      <c r="E69" t="str">
        <f>IF(ISERROR(VLOOKUP($A69,競技者csv変換!$A:$AK,MATCH(E$1,競技者csv変換!$1:$1,0),0)),"",IF(VLOOKUP($A69,競技者csv変換!$A:$AK,MATCH(E$1,競技者csv変換!$1:$1,0),0)="","",VLOOKUP($A69,競技者csv変換!$A:$AK,MATCH(E$1,競技者csv変換!$1:$1,0),0)))</f>
        <v/>
      </c>
      <c r="F69" t="str">
        <f>IF(ISERROR(VLOOKUP($A69,競技者csv変換!$A:$AK,MATCH(F$1,競技者csv変換!$1:$1,0),0)),"",IF(VLOOKUP($A69,競技者csv変換!$A:$AK,MATCH(F$1,競技者csv変換!$1:$1,0),0)="","",VLOOKUP($A69,競技者csv変換!$A:$AK,MATCH(F$1,競技者csv変換!$1:$1,0),0)))</f>
        <v/>
      </c>
      <c r="G69" t="str">
        <f>IF(ISERROR(VLOOKUP($A69,競技者csv変換!$A:$AK,MATCH(G$1,競技者csv変換!$1:$1,0),0)),"",IF(VLOOKUP($A69,競技者csv変換!$A:$AK,MATCH(G$1,競技者csv変換!$1:$1,0),0)="","",VLOOKUP($A69,競技者csv変換!$A:$AK,MATCH(G$1,競技者csv変換!$1:$1,0),0)))</f>
        <v/>
      </c>
      <c r="H69" t="str">
        <f>IF(ISERROR(VLOOKUP($A69,競技者csv変換!$A:$AK,MATCH(H$1,競技者csv変換!$1:$1,0),0)),"",IF(VLOOKUP($A69,競技者csv変換!$A:$AK,MATCH(H$1,競技者csv変換!$1:$1,0),0)="","",VLOOKUP($A69,競技者csv変換!$A:$AK,MATCH(H$1,競技者csv変換!$1:$1,0),0)))</f>
        <v/>
      </c>
      <c r="I69" t="str">
        <f>IF(ISERROR(VLOOKUP($A69,競技者csv変換!$A:$AK,MATCH(I$1,競技者csv変換!$1:$1,0),0)),"",IF(VLOOKUP($A69,競技者csv変換!$A:$AK,MATCH(I$1,競技者csv変換!$1:$1,0),0)="","",VLOOKUP($A69,競技者csv変換!$A:$AK,MATCH(I$1,競技者csv変換!$1:$1,0),0)))</f>
        <v/>
      </c>
      <c r="J69" t="str">
        <f>IF(ISERROR(VLOOKUP($A69,競技者csv変換!$A:$AK,MATCH(J$1,競技者csv変換!$1:$1,0),0)),"",IF(VLOOKUP($A69,競技者csv変換!$A:$AK,MATCH(J$1,競技者csv変換!$1:$1,0),0)="","",VLOOKUP($A69,競技者csv変換!$A:$AK,MATCH(J$1,競技者csv変換!$1:$1,0),0)))</f>
        <v/>
      </c>
      <c r="K69" t="str">
        <f>IF(ISERROR(VLOOKUP($A69,競技者csv変換!$A:$AK,MATCH(K$1,競技者csv変換!$1:$1,0),0)),"",IF(VLOOKUP($A69,競技者csv変換!$A:$AK,MATCH(K$1,競技者csv変換!$1:$1,0),0)="","",VLOOKUP($A69,競技者csv変換!$A:$AK,MATCH(K$1,競技者csv変換!$1:$1,0),0)))</f>
        <v/>
      </c>
      <c r="L69" t="str">
        <f>IF(ISERROR(VLOOKUP($A69,競技者csv変換!$A:$AK,MATCH(L$1,競技者csv変換!$1:$1,0),0)),"",IF(VLOOKUP($A69,競技者csv変換!$A:$AK,MATCH(L$1,競技者csv変換!$1:$1,0),0)="","",VLOOKUP($A69,競技者csv変換!$A:$AK,MATCH(L$1,競技者csv変換!$1:$1,0),0)))</f>
        <v/>
      </c>
      <c r="M69" t="str">
        <f>IF(ISERROR(VLOOKUP($A69,競技者csv変換!$A:$AK,MATCH(M$1,競技者csv変換!$1:$1,0),0)),"",IF(VLOOKUP($A69,競技者csv変換!$A:$AK,MATCH(M$1,競技者csv変換!$1:$1,0),0)="","",VLOOKUP($A69,競技者csv変換!$A:$AK,MATCH(M$1,競技者csv変換!$1:$1,0),0)))</f>
        <v/>
      </c>
      <c r="N69" t="str">
        <f>IF(ISERROR(VLOOKUP($A69,競技者csv変換!$A:$AK,MATCH(N$1,競技者csv変換!$1:$1,0),0)),"",IF(VLOOKUP($A69,競技者csv変換!$A:$AK,MATCH(N$1,競技者csv変換!$1:$1,0),0)="","",VLOOKUP($A69,競技者csv変換!$A:$AK,MATCH(N$1,競技者csv変換!$1:$1,0),0)))</f>
        <v/>
      </c>
      <c r="O69" t="str">
        <f>IF(ISERROR(VLOOKUP($A69,競技者csv変換!$A:$AK,MATCH(O$1,競技者csv変換!$1:$1,0),0)),"",IF(VLOOKUP($A69,競技者csv変換!$A:$AK,MATCH(O$1,競技者csv変換!$1:$1,0),0)="","",VLOOKUP($A69,競技者csv変換!$A:$AK,MATCH(O$1,競技者csv変換!$1:$1,0),0)))</f>
        <v/>
      </c>
      <c r="P69" t="str">
        <f>IF(ISERROR(VLOOKUP($A69,競技者csv変換!$A:$AK,MATCH(P$1,競技者csv変換!$1:$1,0),0)),"",IF(VLOOKUP($A69,競技者csv変換!$A:$AK,MATCH(P$1,競技者csv変換!$1:$1,0),0)="","",VLOOKUP($A69,競技者csv変換!$A:$AK,MATCH(P$1,競技者csv変換!$1:$1,0),0)))</f>
        <v/>
      </c>
      <c r="Q69" t="str">
        <f>IF(ISERROR(VLOOKUP($A69,競技者csv変換!$A:$AK,MATCH(Q$1,競技者csv変換!$1:$1,0),0)),"",IF(VLOOKUP($A69,競技者csv変換!$A:$AK,MATCH(Q$1,競技者csv変換!$1:$1,0),0)="","",VLOOKUP($A69,競技者csv変換!$A:$AK,MATCH(Q$1,競技者csv変換!$1:$1,0),0)))</f>
        <v/>
      </c>
      <c r="R69" t="str">
        <f>IF(ISERROR(VLOOKUP($A69,競技者csv変換!$A:$AK,MATCH(R$1,競技者csv変換!$1:$1,0),0)),"",IF(VLOOKUP($A69,競技者csv変換!$A:$AK,MATCH(R$1,競技者csv変換!$1:$1,0),0)="","",VLOOKUP($A69,競技者csv変換!$A:$AK,MATCH(R$1,競技者csv変換!$1:$1,0),0)))</f>
        <v/>
      </c>
      <c r="S69" t="str">
        <f>IF(ISERROR(VLOOKUP($A69,競技者csv変換!$A:$AK,MATCH(S$1,競技者csv変換!$1:$1,0),0)),"",IF(VLOOKUP($A69,競技者csv変換!$A:$AK,MATCH(S$1,競技者csv変換!$1:$1,0),0)="","",VLOOKUP($A69,競技者csv変換!$A:$AK,MATCH(S$1,競技者csv変換!$1:$1,0),0)))</f>
        <v/>
      </c>
      <c r="T69" t="str">
        <f>IF(ISERROR(VLOOKUP($A69,競技者csv変換!$A:$AK,MATCH(T$1,競技者csv変換!$1:$1,0),0)),"",IF(VLOOKUP($A69,競技者csv変換!$A:$AK,MATCH(T$1,競技者csv変換!$1:$1,0),0)="","",VLOOKUP($A69,競技者csv変換!$A:$AK,MATCH(T$1,競技者csv変換!$1:$1,0),0)))</f>
        <v/>
      </c>
      <c r="U69" t="str">
        <f>IF(ISERROR(VLOOKUP($A69,競技者csv変換!$A:$AK,MATCH(U$1,競技者csv変換!$1:$1,0),0)),"",IF(VLOOKUP($A69,競技者csv変換!$A:$AK,MATCH(U$1,競技者csv変換!$1:$1,0),0)="","",VLOOKUP($A69,競技者csv変換!$A:$AK,MATCH(U$1,競技者csv変換!$1:$1,0),0)))</f>
        <v/>
      </c>
      <c r="V69" t="str">
        <f>IF(ISERROR(VLOOKUP($A69,競技者csv変換!$A:$AK,MATCH(V$1,競技者csv変換!$1:$1,0),0)),"",IF(VLOOKUP($A69,競技者csv変換!$A:$AK,MATCH(V$1,競技者csv変換!$1:$1,0),0)="","",VLOOKUP($A69,競技者csv変換!$A:$AK,MATCH(V$1,競技者csv変換!$1:$1,0),0)))</f>
        <v/>
      </c>
      <c r="W69" t="str">
        <f>IF(ISERROR(VLOOKUP($A69,競技者csv変換!$A:$AK,MATCH(W$1,競技者csv変換!$1:$1,0),0)),"",IF(VLOOKUP($A69,競技者csv変換!$A:$AK,MATCH(W$1,競技者csv変換!$1:$1,0),0)="","",VLOOKUP($A69,競技者csv変換!$A:$AK,MATCH(W$1,競技者csv変換!$1:$1,0),0)))</f>
        <v/>
      </c>
      <c r="X69" t="str">
        <f>IF(ISERROR(VLOOKUP($A69,競技者csv変換!$A:$AK,MATCH(X$1,競技者csv変換!$1:$1,0),0)),"",IF(VLOOKUP($A69,競技者csv変換!$A:$AK,MATCH(X$1,競技者csv変換!$1:$1,0),0)="","",VLOOKUP($A69,競技者csv変換!$A:$AK,MATCH(X$1,競技者csv変換!$1:$1,0),0)))</f>
        <v/>
      </c>
      <c r="Y69" t="str">
        <f>IF(ISERROR(VLOOKUP($A69,競技者csv変換!$A:$AK,MATCH(Y$1,競技者csv変換!$1:$1,0),0)),"",IF(VLOOKUP($A69,競技者csv変換!$A:$AK,MATCH(Y$1,競技者csv変換!$1:$1,0),0)="","",VLOOKUP($A69,競技者csv変換!$A:$AK,MATCH(Y$1,競技者csv変換!$1:$1,0),0)))</f>
        <v/>
      </c>
      <c r="Z69" t="str">
        <f>IF(ISERROR(VLOOKUP($A69,競技者csv変換!$A:$AK,MATCH(Z$1,競技者csv変換!$1:$1,0),0)),"",IF(VLOOKUP($A69,競技者csv変換!$A:$AK,MATCH(Z$1,競技者csv変換!$1:$1,0),0)="","",VLOOKUP($A69,競技者csv変換!$A:$AK,MATCH(Z$1,競技者csv変換!$1:$1,0),0)))</f>
        <v/>
      </c>
      <c r="AA69" t="str">
        <f>IF(ISERROR(VLOOKUP($A69,競技者csv変換!$A:$AK,MATCH(AA$1,競技者csv変換!$1:$1,0),0)),"",IF(VLOOKUP($A69,競技者csv変換!$A:$AK,MATCH(AA$1,競技者csv変換!$1:$1,0),0)="","",VLOOKUP($A69,競技者csv変換!$A:$AK,MATCH(AA$1,競技者csv変換!$1:$1,0),0)))</f>
        <v/>
      </c>
      <c r="AB69" t="str">
        <f>IF(ISERROR(VLOOKUP($A69,競技者csv変換!$A:$AK,MATCH(AB$1,競技者csv変換!$1:$1,0),0)),"",IF(VLOOKUP($A69,競技者csv変換!$A:$AK,MATCH(AB$1,競技者csv変換!$1:$1,0),0)="","",VLOOKUP($A69,競技者csv変換!$A:$AK,MATCH(AB$1,競技者csv変換!$1:$1,0),0)))</f>
        <v/>
      </c>
      <c r="AC69" t="str">
        <f>IF(ISERROR(VLOOKUP($A69,競技者csv変換!$A:$AK,MATCH(AC$1,競技者csv変換!$1:$1,0),0)),"",IF(VLOOKUP($A69,競技者csv変換!$A:$AK,MATCH(AC$1,競技者csv変換!$1:$1,0),0)="","",VLOOKUP($A69,競技者csv変換!$A:$AK,MATCH(AC$1,競技者csv変換!$1:$1,0),0)))</f>
        <v/>
      </c>
      <c r="AD69" t="str">
        <f>IF(ISERROR(VLOOKUP($A69,競技者csv変換!$A:$AK,MATCH(AD$1,競技者csv変換!$1:$1,0),0)),"",IF(VLOOKUP($A69,競技者csv変換!$A:$AK,MATCH(AD$1,競技者csv変換!$1:$1,0),0)="","",VLOOKUP($A69,競技者csv変換!$A:$AK,MATCH(AD$1,競技者csv変換!$1:$1,0),0)))</f>
        <v/>
      </c>
      <c r="AE69" t="str">
        <f>IF(ISERROR(VLOOKUP($A69,競技者csv変換!$A:$AK,MATCH(AE$1,競技者csv変換!$1:$1,0),0)),"",IF(VLOOKUP($A69,競技者csv変換!$A:$AK,MATCH(AE$1,競技者csv変換!$1:$1,0),0)="","",VLOOKUP($A69,競技者csv変換!$A:$AK,MATCH(AE$1,競技者csv変換!$1:$1,0),0)))</f>
        <v/>
      </c>
      <c r="AF69" t="str">
        <f>IF(ISERROR(VLOOKUP($A69,競技者csv変換!$A:$AK,MATCH(AF$1,競技者csv変換!$1:$1,0),0)),"",IF(VLOOKUP($A69,競技者csv変換!$A:$AK,MATCH(AF$1,競技者csv変換!$1:$1,0),0)="","",VLOOKUP($A69,競技者csv変換!$A:$AK,MATCH(AF$1,競技者csv変換!$1:$1,0),0)))</f>
        <v/>
      </c>
      <c r="AG69" t="str">
        <f>IF(ISERROR(VLOOKUP($A69,競技者csv変換!$A:$AK,MATCH(AG$1,競技者csv変換!$1:$1,0),0)),"",IF(VLOOKUP($A69,競技者csv変換!$A:$AK,MATCH(AG$1,競技者csv変換!$1:$1,0),0)="","",VLOOKUP($A69,競技者csv変換!$A:$AK,MATCH(AG$1,競技者csv変換!$1:$1,0),0)))</f>
        <v/>
      </c>
      <c r="AH69" t="str">
        <f>IF(ISERROR(VLOOKUP($A69,競技者csv変換!$A:$AK,MATCH(AH$1,競技者csv変換!$1:$1,0),0)),"",IF(VLOOKUP($A69,競技者csv変換!$A:$AK,MATCH(AH$1,競技者csv変換!$1:$1,0),0)="","",VLOOKUP($A69,競技者csv変換!$A:$AK,MATCH(AH$1,競技者csv変換!$1:$1,0),0)))</f>
        <v/>
      </c>
      <c r="AI69" t="str">
        <f>IF(ISERROR(VLOOKUP($A69,競技者csv変換!$A:$AK,MATCH(AI$1,競技者csv変換!$1:$1,0),0)),"",IF(VLOOKUP($A69,競技者csv変換!$A:$AK,MATCH(AI$1,競技者csv変換!$1:$1,0),0)="","",VLOOKUP($A69,競技者csv変換!$A:$AK,MATCH(AI$1,競技者csv変換!$1:$1,0),0)))</f>
        <v/>
      </c>
      <c r="AJ69" t="str">
        <f>IF(ISERROR(VLOOKUP($A69,競技者csv変換!$A:$AK,MATCH(AJ$1,競技者csv変換!$1:$1,0),0)),"",IF(VLOOKUP($A69,競技者csv変換!$A:$AK,MATCH(AJ$1,競技者csv変換!$1:$1,0),0)="","",VLOOKUP($A69,競技者csv変換!$A:$AK,MATCH(AJ$1,競技者csv変換!$1:$1,0),0)))</f>
        <v/>
      </c>
      <c r="AK69" t="str">
        <f>IF(ISERROR(VLOOKUP($A69,競技者csv変換!$A:$AK,MATCH(AK$1,競技者csv変換!$1:$1,0),0)),"",IF(VLOOKUP($A69,競技者csv変換!$A:$AK,MATCH(AK$1,競技者csv変換!$1:$1,0),0)="","",VLOOKUP($A69,競技者csv変換!$A:$AK,MATCH(AK$1,競技者csv変換!$1:$1,0),0)))</f>
        <v/>
      </c>
    </row>
    <row r="70" spans="1:37" x14ac:dyDescent="0.65">
      <c r="A70" t="str">
        <f t="shared" si="1"/>
        <v/>
      </c>
      <c r="B70" t="str">
        <f>IF(ISERROR(VLOOKUP($A70,競技者csv変換!$A:$AK,MATCH(B$1,競技者csv変換!$1:$1,0),0)),"",IF(VLOOKUP($A70,競技者csv変換!$A:$AK,MATCH(B$1,競技者csv変換!$1:$1,0),0)="","",VLOOKUP($A70,競技者csv変換!$A:$AK,MATCH(B$1,競技者csv変換!$1:$1,0),0)))</f>
        <v/>
      </c>
      <c r="C70" t="str">
        <f>IF(ISERROR(VLOOKUP($A70,競技者csv変換!$A:$AK,MATCH(C$1,競技者csv変換!$1:$1,0),0)),"",IF(VLOOKUP($A70,競技者csv変換!$A:$AK,MATCH(C$1,競技者csv変換!$1:$1,0),0)="","",VLOOKUP($A70,競技者csv変換!$A:$AK,MATCH(C$1,競技者csv変換!$1:$1,0),0)))</f>
        <v/>
      </c>
      <c r="D70" t="str">
        <f>IF(ISERROR(VLOOKUP($A70,競技者csv変換!$A:$AK,MATCH(D$1,競技者csv変換!$1:$1,0),0)),"",IF(VLOOKUP($A70,競技者csv変換!$A:$AK,MATCH(D$1,競技者csv変換!$1:$1,0),0)="","",VLOOKUP($A70,競技者csv変換!$A:$AK,MATCH(D$1,競技者csv変換!$1:$1,0),0)))</f>
        <v/>
      </c>
      <c r="E70" t="str">
        <f>IF(ISERROR(VLOOKUP($A70,競技者csv変換!$A:$AK,MATCH(E$1,競技者csv変換!$1:$1,0),0)),"",IF(VLOOKUP($A70,競技者csv変換!$A:$AK,MATCH(E$1,競技者csv変換!$1:$1,0),0)="","",VLOOKUP($A70,競技者csv変換!$A:$AK,MATCH(E$1,競技者csv変換!$1:$1,0),0)))</f>
        <v/>
      </c>
      <c r="F70" t="str">
        <f>IF(ISERROR(VLOOKUP($A70,競技者csv変換!$A:$AK,MATCH(F$1,競技者csv変換!$1:$1,0),0)),"",IF(VLOOKUP($A70,競技者csv変換!$A:$AK,MATCH(F$1,競技者csv変換!$1:$1,0),0)="","",VLOOKUP($A70,競技者csv変換!$A:$AK,MATCH(F$1,競技者csv変換!$1:$1,0),0)))</f>
        <v/>
      </c>
      <c r="G70" t="str">
        <f>IF(ISERROR(VLOOKUP($A70,競技者csv変換!$A:$AK,MATCH(G$1,競技者csv変換!$1:$1,0),0)),"",IF(VLOOKUP($A70,競技者csv変換!$A:$AK,MATCH(G$1,競技者csv変換!$1:$1,0),0)="","",VLOOKUP($A70,競技者csv変換!$A:$AK,MATCH(G$1,競技者csv変換!$1:$1,0),0)))</f>
        <v/>
      </c>
      <c r="H70" t="str">
        <f>IF(ISERROR(VLOOKUP($A70,競技者csv変換!$A:$AK,MATCH(H$1,競技者csv変換!$1:$1,0),0)),"",IF(VLOOKUP($A70,競技者csv変換!$A:$AK,MATCH(H$1,競技者csv変換!$1:$1,0),0)="","",VLOOKUP($A70,競技者csv変換!$A:$AK,MATCH(H$1,競技者csv変換!$1:$1,0),0)))</f>
        <v/>
      </c>
      <c r="I70" t="str">
        <f>IF(ISERROR(VLOOKUP($A70,競技者csv変換!$A:$AK,MATCH(I$1,競技者csv変換!$1:$1,0),0)),"",IF(VLOOKUP($A70,競技者csv変換!$A:$AK,MATCH(I$1,競技者csv変換!$1:$1,0),0)="","",VLOOKUP($A70,競技者csv変換!$A:$AK,MATCH(I$1,競技者csv変換!$1:$1,0),0)))</f>
        <v/>
      </c>
      <c r="J70" t="str">
        <f>IF(ISERROR(VLOOKUP($A70,競技者csv変換!$A:$AK,MATCH(J$1,競技者csv変換!$1:$1,0),0)),"",IF(VLOOKUP($A70,競技者csv変換!$A:$AK,MATCH(J$1,競技者csv変換!$1:$1,0),0)="","",VLOOKUP($A70,競技者csv変換!$A:$AK,MATCH(J$1,競技者csv変換!$1:$1,0),0)))</f>
        <v/>
      </c>
      <c r="K70" t="str">
        <f>IF(ISERROR(VLOOKUP($A70,競技者csv変換!$A:$AK,MATCH(K$1,競技者csv変換!$1:$1,0),0)),"",IF(VLOOKUP($A70,競技者csv変換!$A:$AK,MATCH(K$1,競技者csv変換!$1:$1,0),0)="","",VLOOKUP($A70,競技者csv変換!$A:$AK,MATCH(K$1,競技者csv変換!$1:$1,0),0)))</f>
        <v/>
      </c>
      <c r="L70" t="str">
        <f>IF(ISERROR(VLOOKUP($A70,競技者csv変換!$A:$AK,MATCH(L$1,競技者csv変換!$1:$1,0),0)),"",IF(VLOOKUP($A70,競技者csv変換!$A:$AK,MATCH(L$1,競技者csv変換!$1:$1,0),0)="","",VLOOKUP($A70,競技者csv変換!$A:$AK,MATCH(L$1,競技者csv変換!$1:$1,0),0)))</f>
        <v/>
      </c>
      <c r="M70" t="str">
        <f>IF(ISERROR(VLOOKUP($A70,競技者csv変換!$A:$AK,MATCH(M$1,競技者csv変換!$1:$1,0),0)),"",IF(VLOOKUP($A70,競技者csv変換!$A:$AK,MATCH(M$1,競技者csv変換!$1:$1,0),0)="","",VLOOKUP($A70,競技者csv変換!$A:$AK,MATCH(M$1,競技者csv変換!$1:$1,0),0)))</f>
        <v/>
      </c>
      <c r="N70" t="str">
        <f>IF(ISERROR(VLOOKUP($A70,競技者csv変換!$A:$AK,MATCH(N$1,競技者csv変換!$1:$1,0),0)),"",IF(VLOOKUP($A70,競技者csv変換!$A:$AK,MATCH(N$1,競技者csv変換!$1:$1,0),0)="","",VLOOKUP($A70,競技者csv変換!$A:$AK,MATCH(N$1,競技者csv変換!$1:$1,0),0)))</f>
        <v/>
      </c>
      <c r="O70" t="str">
        <f>IF(ISERROR(VLOOKUP($A70,競技者csv変換!$A:$AK,MATCH(O$1,競技者csv変換!$1:$1,0),0)),"",IF(VLOOKUP($A70,競技者csv変換!$A:$AK,MATCH(O$1,競技者csv変換!$1:$1,0),0)="","",VLOOKUP($A70,競技者csv変換!$A:$AK,MATCH(O$1,競技者csv変換!$1:$1,0),0)))</f>
        <v/>
      </c>
      <c r="P70" t="str">
        <f>IF(ISERROR(VLOOKUP($A70,競技者csv変換!$A:$AK,MATCH(P$1,競技者csv変換!$1:$1,0),0)),"",IF(VLOOKUP($A70,競技者csv変換!$A:$AK,MATCH(P$1,競技者csv変換!$1:$1,0),0)="","",VLOOKUP($A70,競技者csv変換!$A:$AK,MATCH(P$1,競技者csv変換!$1:$1,0),0)))</f>
        <v/>
      </c>
      <c r="Q70" t="str">
        <f>IF(ISERROR(VLOOKUP($A70,競技者csv変換!$A:$AK,MATCH(Q$1,競技者csv変換!$1:$1,0),0)),"",IF(VLOOKUP($A70,競技者csv変換!$A:$AK,MATCH(Q$1,競技者csv変換!$1:$1,0),0)="","",VLOOKUP($A70,競技者csv変換!$A:$AK,MATCH(Q$1,競技者csv変換!$1:$1,0),0)))</f>
        <v/>
      </c>
      <c r="R70" t="str">
        <f>IF(ISERROR(VLOOKUP($A70,競技者csv変換!$A:$AK,MATCH(R$1,競技者csv変換!$1:$1,0),0)),"",IF(VLOOKUP($A70,競技者csv変換!$A:$AK,MATCH(R$1,競技者csv変換!$1:$1,0),0)="","",VLOOKUP($A70,競技者csv変換!$A:$AK,MATCH(R$1,競技者csv変換!$1:$1,0),0)))</f>
        <v/>
      </c>
      <c r="S70" t="str">
        <f>IF(ISERROR(VLOOKUP($A70,競技者csv変換!$A:$AK,MATCH(S$1,競技者csv変換!$1:$1,0),0)),"",IF(VLOOKUP($A70,競技者csv変換!$A:$AK,MATCH(S$1,競技者csv変換!$1:$1,0),0)="","",VLOOKUP($A70,競技者csv変換!$A:$AK,MATCH(S$1,競技者csv変換!$1:$1,0),0)))</f>
        <v/>
      </c>
      <c r="T70" t="str">
        <f>IF(ISERROR(VLOOKUP($A70,競技者csv変換!$A:$AK,MATCH(T$1,競技者csv変換!$1:$1,0),0)),"",IF(VLOOKUP($A70,競技者csv変換!$A:$AK,MATCH(T$1,競技者csv変換!$1:$1,0),0)="","",VLOOKUP($A70,競技者csv変換!$A:$AK,MATCH(T$1,競技者csv変換!$1:$1,0),0)))</f>
        <v/>
      </c>
      <c r="U70" t="str">
        <f>IF(ISERROR(VLOOKUP($A70,競技者csv変換!$A:$AK,MATCH(U$1,競技者csv変換!$1:$1,0),0)),"",IF(VLOOKUP($A70,競技者csv変換!$A:$AK,MATCH(U$1,競技者csv変換!$1:$1,0),0)="","",VLOOKUP($A70,競技者csv変換!$A:$AK,MATCH(U$1,競技者csv変換!$1:$1,0),0)))</f>
        <v/>
      </c>
      <c r="V70" t="str">
        <f>IF(ISERROR(VLOOKUP($A70,競技者csv変換!$A:$AK,MATCH(V$1,競技者csv変換!$1:$1,0),0)),"",IF(VLOOKUP($A70,競技者csv変換!$A:$AK,MATCH(V$1,競技者csv変換!$1:$1,0),0)="","",VLOOKUP($A70,競技者csv変換!$A:$AK,MATCH(V$1,競技者csv変換!$1:$1,0),0)))</f>
        <v/>
      </c>
      <c r="W70" t="str">
        <f>IF(ISERROR(VLOOKUP($A70,競技者csv変換!$A:$AK,MATCH(W$1,競技者csv変換!$1:$1,0),0)),"",IF(VLOOKUP($A70,競技者csv変換!$A:$AK,MATCH(W$1,競技者csv変換!$1:$1,0),0)="","",VLOOKUP($A70,競技者csv変換!$A:$AK,MATCH(W$1,競技者csv変換!$1:$1,0),0)))</f>
        <v/>
      </c>
      <c r="X70" t="str">
        <f>IF(ISERROR(VLOOKUP($A70,競技者csv変換!$A:$AK,MATCH(X$1,競技者csv変換!$1:$1,0),0)),"",IF(VLOOKUP($A70,競技者csv変換!$A:$AK,MATCH(X$1,競技者csv変換!$1:$1,0),0)="","",VLOOKUP($A70,競技者csv変換!$A:$AK,MATCH(X$1,競技者csv変換!$1:$1,0),0)))</f>
        <v/>
      </c>
      <c r="Y70" t="str">
        <f>IF(ISERROR(VLOOKUP($A70,競技者csv変換!$A:$AK,MATCH(Y$1,競技者csv変換!$1:$1,0),0)),"",IF(VLOOKUP($A70,競技者csv変換!$A:$AK,MATCH(Y$1,競技者csv変換!$1:$1,0),0)="","",VLOOKUP($A70,競技者csv変換!$A:$AK,MATCH(Y$1,競技者csv変換!$1:$1,0),0)))</f>
        <v/>
      </c>
      <c r="Z70" t="str">
        <f>IF(ISERROR(VLOOKUP($A70,競技者csv変換!$A:$AK,MATCH(Z$1,競技者csv変換!$1:$1,0),0)),"",IF(VLOOKUP($A70,競技者csv変換!$A:$AK,MATCH(Z$1,競技者csv変換!$1:$1,0),0)="","",VLOOKUP($A70,競技者csv変換!$A:$AK,MATCH(Z$1,競技者csv変換!$1:$1,0),0)))</f>
        <v/>
      </c>
      <c r="AA70" t="str">
        <f>IF(ISERROR(VLOOKUP($A70,競技者csv変換!$A:$AK,MATCH(AA$1,競技者csv変換!$1:$1,0),0)),"",IF(VLOOKUP($A70,競技者csv変換!$A:$AK,MATCH(AA$1,競技者csv変換!$1:$1,0),0)="","",VLOOKUP($A70,競技者csv変換!$A:$AK,MATCH(AA$1,競技者csv変換!$1:$1,0),0)))</f>
        <v/>
      </c>
      <c r="AB70" t="str">
        <f>IF(ISERROR(VLOOKUP($A70,競技者csv変換!$A:$AK,MATCH(AB$1,競技者csv変換!$1:$1,0),0)),"",IF(VLOOKUP($A70,競技者csv変換!$A:$AK,MATCH(AB$1,競技者csv変換!$1:$1,0),0)="","",VLOOKUP($A70,競技者csv変換!$A:$AK,MATCH(AB$1,競技者csv変換!$1:$1,0),0)))</f>
        <v/>
      </c>
      <c r="AC70" t="str">
        <f>IF(ISERROR(VLOOKUP($A70,競技者csv変換!$A:$AK,MATCH(AC$1,競技者csv変換!$1:$1,0),0)),"",IF(VLOOKUP($A70,競技者csv変換!$A:$AK,MATCH(AC$1,競技者csv変換!$1:$1,0),0)="","",VLOOKUP($A70,競技者csv変換!$A:$AK,MATCH(AC$1,競技者csv変換!$1:$1,0),0)))</f>
        <v/>
      </c>
      <c r="AD70" t="str">
        <f>IF(ISERROR(VLOOKUP($A70,競技者csv変換!$A:$AK,MATCH(AD$1,競技者csv変換!$1:$1,0),0)),"",IF(VLOOKUP($A70,競技者csv変換!$A:$AK,MATCH(AD$1,競技者csv変換!$1:$1,0),0)="","",VLOOKUP($A70,競技者csv変換!$A:$AK,MATCH(AD$1,競技者csv変換!$1:$1,0),0)))</f>
        <v/>
      </c>
      <c r="AE70" t="str">
        <f>IF(ISERROR(VLOOKUP($A70,競技者csv変換!$A:$AK,MATCH(AE$1,競技者csv変換!$1:$1,0),0)),"",IF(VLOOKUP($A70,競技者csv変換!$A:$AK,MATCH(AE$1,競技者csv変換!$1:$1,0),0)="","",VLOOKUP($A70,競技者csv変換!$A:$AK,MATCH(AE$1,競技者csv変換!$1:$1,0),0)))</f>
        <v/>
      </c>
      <c r="AF70" t="str">
        <f>IF(ISERROR(VLOOKUP($A70,競技者csv変換!$A:$AK,MATCH(AF$1,競技者csv変換!$1:$1,0),0)),"",IF(VLOOKUP($A70,競技者csv変換!$A:$AK,MATCH(AF$1,競技者csv変換!$1:$1,0),0)="","",VLOOKUP($A70,競技者csv変換!$A:$AK,MATCH(AF$1,競技者csv変換!$1:$1,0),0)))</f>
        <v/>
      </c>
      <c r="AG70" t="str">
        <f>IF(ISERROR(VLOOKUP($A70,競技者csv変換!$A:$AK,MATCH(AG$1,競技者csv変換!$1:$1,0),0)),"",IF(VLOOKUP($A70,競技者csv変換!$A:$AK,MATCH(AG$1,競技者csv変換!$1:$1,0),0)="","",VLOOKUP($A70,競技者csv変換!$A:$AK,MATCH(AG$1,競技者csv変換!$1:$1,0),0)))</f>
        <v/>
      </c>
      <c r="AH70" t="str">
        <f>IF(ISERROR(VLOOKUP($A70,競技者csv変換!$A:$AK,MATCH(AH$1,競技者csv変換!$1:$1,0),0)),"",IF(VLOOKUP($A70,競技者csv変換!$A:$AK,MATCH(AH$1,競技者csv変換!$1:$1,0),0)="","",VLOOKUP($A70,競技者csv変換!$A:$AK,MATCH(AH$1,競技者csv変換!$1:$1,0),0)))</f>
        <v/>
      </c>
      <c r="AI70" t="str">
        <f>IF(ISERROR(VLOOKUP($A70,競技者csv変換!$A:$AK,MATCH(AI$1,競技者csv変換!$1:$1,0),0)),"",IF(VLOOKUP($A70,競技者csv変換!$A:$AK,MATCH(AI$1,競技者csv変換!$1:$1,0),0)="","",VLOOKUP($A70,競技者csv変換!$A:$AK,MATCH(AI$1,競技者csv変換!$1:$1,0),0)))</f>
        <v/>
      </c>
      <c r="AJ70" t="str">
        <f>IF(ISERROR(VLOOKUP($A70,競技者csv変換!$A:$AK,MATCH(AJ$1,競技者csv変換!$1:$1,0),0)),"",IF(VLOOKUP($A70,競技者csv変換!$A:$AK,MATCH(AJ$1,競技者csv変換!$1:$1,0),0)="","",VLOOKUP($A70,競技者csv変換!$A:$AK,MATCH(AJ$1,競技者csv変換!$1:$1,0),0)))</f>
        <v/>
      </c>
      <c r="AK70" t="str">
        <f>IF(ISERROR(VLOOKUP($A70,競技者csv変換!$A:$AK,MATCH(AK$1,競技者csv変換!$1:$1,0),0)),"",IF(VLOOKUP($A70,競技者csv変換!$A:$AK,MATCH(AK$1,競技者csv変換!$1:$1,0),0)="","",VLOOKUP($A70,競技者csv変換!$A:$AK,MATCH(AK$1,競技者csv変換!$1:$1,0),0)))</f>
        <v/>
      </c>
    </row>
    <row r="71" spans="1:37" x14ac:dyDescent="0.65">
      <c r="A71" t="str">
        <f t="shared" si="1"/>
        <v/>
      </c>
      <c r="B71" t="str">
        <f>IF(ISERROR(VLOOKUP($A71,競技者csv変換!$A:$AK,MATCH(B$1,競技者csv変換!$1:$1,0),0)),"",IF(VLOOKUP($A71,競技者csv変換!$A:$AK,MATCH(B$1,競技者csv変換!$1:$1,0),0)="","",VLOOKUP($A71,競技者csv変換!$A:$AK,MATCH(B$1,競技者csv変換!$1:$1,0),0)))</f>
        <v/>
      </c>
      <c r="C71" t="str">
        <f>IF(ISERROR(VLOOKUP($A71,競技者csv変換!$A:$AK,MATCH(C$1,競技者csv変換!$1:$1,0),0)),"",IF(VLOOKUP($A71,競技者csv変換!$A:$AK,MATCH(C$1,競技者csv変換!$1:$1,0),0)="","",VLOOKUP($A71,競技者csv変換!$A:$AK,MATCH(C$1,競技者csv変換!$1:$1,0),0)))</f>
        <v/>
      </c>
      <c r="D71" t="str">
        <f>IF(ISERROR(VLOOKUP($A71,競技者csv変換!$A:$AK,MATCH(D$1,競技者csv変換!$1:$1,0),0)),"",IF(VLOOKUP($A71,競技者csv変換!$A:$AK,MATCH(D$1,競技者csv変換!$1:$1,0),0)="","",VLOOKUP($A71,競技者csv変換!$A:$AK,MATCH(D$1,競技者csv変換!$1:$1,0),0)))</f>
        <v/>
      </c>
      <c r="E71" t="str">
        <f>IF(ISERROR(VLOOKUP($A71,競技者csv変換!$A:$AK,MATCH(E$1,競技者csv変換!$1:$1,0),0)),"",IF(VLOOKUP($A71,競技者csv変換!$A:$AK,MATCH(E$1,競技者csv変換!$1:$1,0),0)="","",VLOOKUP($A71,競技者csv変換!$A:$AK,MATCH(E$1,競技者csv変換!$1:$1,0),0)))</f>
        <v/>
      </c>
      <c r="F71" t="str">
        <f>IF(ISERROR(VLOOKUP($A71,競技者csv変換!$A:$AK,MATCH(F$1,競技者csv変換!$1:$1,0),0)),"",IF(VLOOKUP($A71,競技者csv変換!$A:$AK,MATCH(F$1,競技者csv変換!$1:$1,0),0)="","",VLOOKUP($A71,競技者csv変換!$A:$AK,MATCH(F$1,競技者csv変換!$1:$1,0),0)))</f>
        <v/>
      </c>
      <c r="G71" t="str">
        <f>IF(ISERROR(VLOOKUP($A71,競技者csv変換!$A:$AK,MATCH(G$1,競技者csv変換!$1:$1,0),0)),"",IF(VLOOKUP($A71,競技者csv変換!$A:$AK,MATCH(G$1,競技者csv変換!$1:$1,0),0)="","",VLOOKUP($A71,競技者csv変換!$A:$AK,MATCH(G$1,競技者csv変換!$1:$1,0),0)))</f>
        <v/>
      </c>
      <c r="H71" t="str">
        <f>IF(ISERROR(VLOOKUP($A71,競技者csv変換!$A:$AK,MATCH(H$1,競技者csv変換!$1:$1,0),0)),"",IF(VLOOKUP($A71,競技者csv変換!$A:$AK,MATCH(H$1,競技者csv変換!$1:$1,0),0)="","",VLOOKUP($A71,競技者csv変換!$A:$AK,MATCH(H$1,競技者csv変換!$1:$1,0),0)))</f>
        <v/>
      </c>
      <c r="I71" t="str">
        <f>IF(ISERROR(VLOOKUP($A71,競技者csv変換!$A:$AK,MATCH(I$1,競技者csv変換!$1:$1,0),0)),"",IF(VLOOKUP($A71,競技者csv変換!$A:$AK,MATCH(I$1,競技者csv変換!$1:$1,0),0)="","",VLOOKUP($A71,競技者csv変換!$A:$AK,MATCH(I$1,競技者csv変換!$1:$1,0),0)))</f>
        <v/>
      </c>
      <c r="J71" t="str">
        <f>IF(ISERROR(VLOOKUP($A71,競技者csv変換!$A:$AK,MATCH(J$1,競技者csv変換!$1:$1,0),0)),"",IF(VLOOKUP($A71,競技者csv変換!$A:$AK,MATCH(J$1,競技者csv変換!$1:$1,0),0)="","",VLOOKUP($A71,競技者csv変換!$A:$AK,MATCH(J$1,競技者csv変換!$1:$1,0),0)))</f>
        <v/>
      </c>
      <c r="K71" t="str">
        <f>IF(ISERROR(VLOOKUP($A71,競技者csv変換!$A:$AK,MATCH(K$1,競技者csv変換!$1:$1,0),0)),"",IF(VLOOKUP($A71,競技者csv変換!$A:$AK,MATCH(K$1,競技者csv変換!$1:$1,0),0)="","",VLOOKUP($A71,競技者csv変換!$A:$AK,MATCH(K$1,競技者csv変換!$1:$1,0),0)))</f>
        <v/>
      </c>
      <c r="L71" t="str">
        <f>IF(ISERROR(VLOOKUP($A71,競技者csv変換!$A:$AK,MATCH(L$1,競技者csv変換!$1:$1,0),0)),"",IF(VLOOKUP($A71,競技者csv変換!$A:$AK,MATCH(L$1,競技者csv変換!$1:$1,0),0)="","",VLOOKUP($A71,競技者csv変換!$A:$AK,MATCH(L$1,競技者csv変換!$1:$1,0),0)))</f>
        <v/>
      </c>
      <c r="M71" t="str">
        <f>IF(ISERROR(VLOOKUP($A71,競技者csv変換!$A:$AK,MATCH(M$1,競技者csv変換!$1:$1,0),0)),"",IF(VLOOKUP($A71,競技者csv変換!$A:$AK,MATCH(M$1,競技者csv変換!$1:$1,0),0)="","",VLOOKUP($A71,競技者csv変換!$A:$AK,MATCH(M$1,競技者csv変換!$1:$1,0),0)))</f>
        <v/>
      </c>
      <c r="N71" t="str">
        <f>IF(ISERROR(VLOOKUP($A71,競技者csv変換!$A:$AK,MATCH(N$1,競技者csv変換!$1:$1,0),0)),"",IF(VLOOKUP($A71,競技者csv変換!$A:$AK,MATCH(N$1,競技者csv変換!$1:$1,0),0)="","",VLOOKUP($A71,競技者csv変換!$A:$AK,MATCH(N$1,競技者csv変換!$1:$1,0),0)))</f>
        <v/>
      </c>
      <c r="O71" t="str">
        <f>IF(ISERROR(VLOOKUP($A71,競技者csv変換!$A:$AK,MATCH(O$1,競技者csv変換!$1:$1,0),0)),"",IF(VLOOKUP($A71,競技者csv変換!$A:$AK,MATCH(O$1,競技者csv変換!$1:$1,0),0)="","",VLOOKUP($A71,競技者csv変換!$A:$AK,MATCH(O$1,競技者csv変換!$1:$1,0),0)))</f>
        <v/>
      </c>
      <c r="P71" t="str">
        <f>IF(ISERROR(VLOOKUP($A71,競技者csv変換!$A:$AK,MATCH(P$1,競技者csv変換!$1:$1,0),0)),"",IF(VLOOKUP($A71,競技者csv変換!$A:$AK,MATCH(P$1,競技者csv変換!$1:$1,0),0)="","",VLOOKUP($A71,競技者csv変換!$A:$AK,MATCH(P$1,競技者csv変換!$1:$1,0),0)))</f>
        <v/>
      </c>
      <c r="Q71" t="str">
        <f>IF(ISERROR(VLOOKUP($A71,競技者csv変換!$A:$AK,MATCH(Q$1,競技者csv変換!$1:$1,0),0)),"",IF(VLOOKUP($A71,競技者csv変換!$A:$AK,MATCH(Q$1,競技者csv変換!$1:$1,0),0)="","",VLOOKUP($A71,競技者csv変換!$A:$AK,MATCH(Q$1,競技者csv変換!$1:$1,0),0)))</f>
        <v/>
      </c>
      <c r="R71" t="str">
        <f>IF(ISERROR(VLOOKUP($A71,競技者csv変換!$A:$AK,MATCH(R$1,競技者csv変換!$1:$1,0),0)),"",IF(VLOOKUP($A71,競技者csv変換!$A:$AK,MATCH(R$1,競技者csv変換!$1:$1,0),0)="","",VLOOKUP($A71,競技者csv変換!$A:$AK,MATCH(R$1,競技者csv変換!$1:$1,0),0)))</f>
        <v/>
      </c>
      <c r="S71" t="str">
        <f>IF(ISERROR(VLOOKUP($A71,競技者csv変換!$A:$AK,MATCH(S$1,競技者csv変換!$1:$1,0),0)),"",IF(VLOOKUP($A71,競技者csv変換!$A:$AK,MATCH(S$1,競技者csv変換!$1:$1,0),0)="","",VLOOKUP($A71,競技者csv変換!$A:$AK,MATCH(S$1,競技者csv変換!$1:$1,0),0)))</f>
        <v/>
      </c>
      <c r="T71" t="str">
        <f>IF(ISERROR(VLOOKUP($A71,競技者csv変換!$A:$AK,MATCH(T$1,競技者csv変換!$1:$1,0),0)),"",IF(VLOOKUP($A71,競技者csv変換!$A:$AK,MATCH(T$1,競技者csv変換!$1:$1,0),0)="","",VLOOKUP($A71,競技者csv変換!$A:$AK,MATCH(T$1,競技者csv変換!$1:$1,0),0)))</f>
        <v/>
      </c>
      <c r="U71" t="str">
        <f>IF(ISERROR(VLOOKUP($A71,競技者csv変換!$A:$AK,MATCH(U$1,競技者csv変換!$1:$1,0),0)),"",IF(VLOOKUP($A71,競技者csv変換!$A:$AK,MATCH(U$1,競技者csv変換!$1:$1,0),0)="","",VLOOKUP($A71,競技者csv変換!$A:$AK,MATCH(U$1,競技者csv変換!$1:$1,0),0)))</f>
        <v/>
      </c>
      <c r="V71" t="str">
        <f>IF(ISERROR(VLOOKUP($A71,競技者csv変換!$A:$AK,MATCH(V$1,競技者csv変換!$1:$1,0),0)),"",IF(VLOOKUP($A71,競技者csv変換!$A:$AK,MATCH(V$1,競技者csv変換!$1:$1,0),0)="","",VLOOKUP($A71,競技者csv変換!$A:$AK,MATCH(V$1,競技者csv変換!$1:$1,0),0)))</f>
        <v/>
      </c>
      <c r="W71" t="str">
        <f>IF(ISERROR(VLOOKUP($A71,競技者csv変換!$A:$AK,MATCH(W$1,競技者csv変換!$1:$1,0),0)),"",IF(VLOOKUP($A71,競技者csv変換!$A:$AK,MATCH(W$1,競技者csv変換!$1:$1,0),0)="","",VLOOKUP($A71,競技者csv変換!$A:$AK,MATCH(W$1,競技者csv変換!$1:$1,0),0)))</f>
        <v/>
      </c>
      <c r="X71" t="str">
        <f>IF(ISERROR(VLOOKUP($A71,競技者csv変換!$A:$AK,MATCH(X$1,競技者csv変換!$1:$1,0),0)),"",IF(VLOOKUP($A71,競技者csv変換!$A:$AK,MATCH(X$1,競技者csv変換!$1:$1,0),0)="","",VLOOKUP($A71,競技者csv変換!$A:$AK,MATCH(X$1,競技者csv変換!$1:$1,0),0)))</f>
        <v/>
      </c>
      <c r="Y71" t="str">
        <f>IF(ISERROR(VLOOKUP($A71,競技者csv変換!$A:$AK,MATCH(Y$1,競技者csv変換!$1:$1,0),0)),"",IF(VLOOKUP($A71,競技者csv変換!$A:$AK,MATCH(Y$1,競技者csv変換!$1:$1,0),0)="","",VLOOKUP($A71,競技者csv変換!$A:$AK,MATCH(Y$1,競技者csv変換!$1:$1,0),0)))</f>
        <v/>
      </c>
      <c r="Z71" t="str">
        <f>IF(ISERROR(VLOOKUP($A71,競技者csv変換!$A:$AK,MATCH(Z$1,競技者csv変換!$1:$1,0),0)),"",IF(VLOOKUP($A71,競技者csv変換!$A:$AK,MATCH(Z$1,競技者csv変換!$1:$1,0),0)="","",VLOOKUP($A71,競技者csv変換!$A:$AK,MATCH(Z$1,競技者csv変換!$1:$1,0),0)))</f>
        <v/>
      </c>
      <c r="AA71" t="str">
        <f>IF(ISERROR(VLOOKUP($A71,競技者csv変換!$A:$AK,MATCH(AA$1,競技者csv変換!$1:$1,0),0)),"",IF(VLOOKUP($A71,競技者csv変換!$A:$AK,MATCH(AA$1,競技者csv変換!$1:$1,0),0)="","",VLOOKUP($A71,競技者csv変換!$A:$AK,MATCH(AA$1,競技者csv変換!$1:$1,0),0)))</f>
        <v/>
      </c>
      <c r="AB71" t="str">
        <f>IF(ISERROR(VLOOKUP($A71,競技者csv変換!$A:$AK,MATCH(AB$1,競技者csv変換!$1:$1,0),0)),"",IF(VLOOKUP($A71,競技者csv変換!$A:$AK,MATCH(AB$1,競技者csv変換!$1:$1,0),0)="","",VLOOKUP($A71,競技者csv変換!$A:$AK,MATCH(AB$1,競技者csv変換!$1:$1,0),0)))</f>
        <v/>
      </c>
      <c r="AC71" t="str">
        <f>IF(ISERROR(VLOOKUP($A71,競技者csv変換!$A:$AK,MATCH(AC$1,競技者csv変換!$1:$1,0),0)),"",IF(VLOOKUP($A71,競技者csv変換!$A:$AK,MATCH(AC$1,競技者csv変換!$1:$1,0),0)="","",VLOOKUP($A71,競技者csv変換!$A:$AK,MATCH(AC$1,競技者csv変換!$1:$1,0),0)))</f>
        <v/>
      </c>
      <c r="AD71" t="str">
        <f>IF(ISERROR(VLOOKUP($A71,競技者csv変換!$A:$AK,MATCH(AD$1,競技者csv変換!$1:$1,0),0)),"",IF(VLOOKUP($A71,競技者csv変換!$A:$AK,MATCH(AD$1,競技者csv変換!$1:$1,0),0)="","",VLOOKUP($A71,競技者csv変換!$A:$AK,MATCH(AD$1,競技者csv変換!$1:$1,0),0)))</f>
        <v/>
      </c>
      <c r="AE71" t="str">
        <f>IF(ISERROR(VLOOKUP($A71,競技者csv変換!$A:$AK,MATCH(AE$1,競技者csv変換!$1:$1,0),0)),"",IF(VLOOKUP($A71,競技者csv変換!$A:$AK,MATCH(AE$1,競技者csv変換!$1:$1,0),0)="","",VLOOKUP($A71,競技者csv変換!$A:$AK,MATCH(AE$1,競技者csv変換!$1:$1,0),0)))</f>
        <v/>
      </c>
      <c r="AF71" t="str">
        <f>IF(ISERROR(VLOOKUP($A71,競技者csv変換!$A:$AK,MATCH(AF$1,競技者csv変換!$1:$1,0),0)),"",IF(VLOOKUP($A71,競技者csv変換!$A:$AK,MATCH(AF$1,競技者csv変換!$1:$1,0),0)="","",VLOOKUP($A71,競技者csv変換!$A:$AK,MATCH(AF$1,競技者csv変換!$1:$1,0),0)))</f>
        <v/>
      </c>
      <c r="AG71" t="str">
        <f>IF(ISERROR(VLOOKUP($A71,競技者csv変換!$A:$AK,MATCH(AG$1,競技者csv変換!$1:$1,0),0)),"",IF(VLOOKUP($A71,競技者csv変換!$A:$AK,MATCH(AG$1,競技者csv変換!$1:$1,0),0)="","",VLOOKUP($A71,競技者csv変換!$A:$AK,MATCH(AG$1,競技者csv変換!$1:$1,0),0)))</f>
        <v/>
      </c>
      <c r="AH71" t="str">
        <f>IF(ISERROR(VLOOKUP($A71,競技者csv変換!$A:$AK,MATCH(AH$1,競技者csv変換!$1:$1,0),0)),"",IF(VLOOKUP($A71,競技者csv変換!$A:$AK,MATCH(AH$1,競技者csv変換!$1:$1,0),0)="","",VLOOKUP($A71,競技者csv変換!$A:$AK,MATCH(AH$1,競技者csv変換!$1:$1,0),0)))</f>
        <v/>
      </c>
      <c r="AI71" t="str">
        <f>IF(ISERROR(VLOOKUP($A71,競技者csv変換!$A:$AK,MATCH(AI$1,競技者csv変換!$1:$1,0),0)),"",IF(VLOOKUP($A71,競技者csv変換!$A:$AK,MATCH(AI$1,競技者csv変換!$1:$1,0),0)="","",VLOOKUP($A71,競技者csv変換!$A:$AK,MATCH(AI$1,競技者csv変換!$1:$1,0),0)))</f>
        <v/>
      </c>
      <c r="AJ71" t="str">
        <f>IF(ISERROR(VLOOKUP($A71,競技者csv変換!$A:$AK,MATCH(AJ$1,競技者csv変換!$1:$1,0),0)),"",IF(VLOOKUP($A71,競技者csv変換!$A:$AK,MATCH(AJ$1,競技者csv変換!$1:$1,0),0)="","",VLOOKUP($A71,競技者csv変換!$A:$AK,MATCH(AJ$1,競技者csv変換!$1:$1,0),0)))</f>
        <v/>
      </c>
      <c r="AK71" t="str">
        <f>IF(ISERROR(VLOOKUP($A71,競技者csv変換!$A:$AK,MATCH(AK$1,競技者csv変換!$1:$1,0),0)),"",IF(VLOOKUP($A71,競技者csv変換!$A:$AK,MATCH(AK$1,競技者csv変換!$1:$1,0),0)="","",VLOOKUP($A71,競技者csv変換!$A:$AK,MATCH(AK$1,競技者csv変換!$1:$1,0),0)))</f>
        <v/>
      </c>
    </row>
    <row r="72" spans="1:37" x14ac:dyDescent="0.65">
      <c r="A72" t="str">
        <f t="shared" si="1"/>
        <v/>
      </c>
      <c r="B72" t="str">
        <f>IF(ISERROR(VLOOKUP($A72,競技者csv変換!$A:$AK,MATCH(B$1,競技者csv変換!$1:$1,0),0)),"",IF(VLOOKUP($A72,競技者csv変換!$A:$AK,MATCH(B$1,競技者csv変換!$1:$1,0),0)="","",VLOOKUP($A72,競技者csv変換!$A:$AK,MATCH(B$1,競技者csv変換!$1:$1,0),0)))</f>
        <v/>
      </c>
      <c r="C72" t="str">
        <f>IF(ISERROR(VLOOKUP($A72,競技者csv変換!$A:$AK,MATCH(C$1,競技者csv変換!$1:$1,0),0)),"",IF(VLOOKUP($A72,競技者csv変換!$A:$AK,MATCH(C$1,競技者csv変換!$1:$1,0),0)="","",VLOOKUP($A72,競技者csv変換!$A:$AK,MATCH(C$1,競技者csv変換!$1:$1,0),0)))</f>
        <v/>
      </c>
      <c r="D72" t="str">
        <f>IF(ISERROR(VLOOKUP($A72,競技者csv変換!$A:$AK,MATCH(D$1,競技者csv変換!$1:$1,0),0)),"",IF(VLOOKUP($A72,競技者csv変換!$A:$AK,MATCH(D$1,競技者csv変換!$1:$1,0),0)="","",VLOOKUP($A72,競技者csv変換!$A:$AK,MATCH(D$1,競技者csv変換!$1:$1,0),0)))</f>
        <v/>
      </c>
      <c r="E72" t="str">
        <f>IF(ISERROR(VLOOKUP($A72,競技者csv変換!$A:$AK,MATCH(E$1,競技者csv変換!$1:$1,0),0)),"",IF(VLOOKUP($A72,競技者csv変換!$A:$AK,MATCH(E$1,競技者csv変換!$1:$1,0),0)="","",VLOOKUP($A72,競技者csv変換!$A:$AK,MATCH(E$1,競技者csv変換!$1:$1,0),0)))</f>
        <v/>
      </c>
      <c r="F72" t="str">
        <f>IF(ISERROR(VLOOKUP($A72,競技者csv変換!$A:$AK,MATCH(F$1,競技者csv変換!$1:$1,0),0)),"",IF(VLOOKUP($A72,競技者csv変換!$A:$AK,MATCH(F$1,競技者csv変換!$1:$1,0),0)="","",VLOOKUP($A72,競技者csv変換!$A:$AK,MATCH(F$1,競技者csv変換!$1:$1,0),0)))</f>
        <v/>
      </c>
      <c r="G72" t="str">
        <f>IF(ISERROR(VLOOKUP($A72,競技者csv変換!$A:$AK,MATCH(G$1,競技者csv変換!$1:$1,0),0)),"",IF(VLOOKUP($A72,競技者csv変換!$A:$AK,MATCH(G$1,競技者csv変換!$1:$1,0),0)="","",VLOOKUP($A72,競技者csv変換!$A:$AK,MATCH(G$1,競技者csv変換!$1:$1,0),0)))</f>
        <v/>
      </c>
      <c r="H72" t="str">
        <f>IF(ISERROR(VLOOKUP($A72,競技者csv変換!$A:$AK,MATCH(H$1,競技者csv変換!$1:$1,0),0)),"",IF(VLOOKUP($A72,競技者csv変換!$A:$AK,MATCH(H$1,競技者csv変換!$1:$1,0),0)="","",VLOOKUP($A72,競技者csv変換!$A:$AK,MATCH(H$1,競技者csv変換!$1:$1,0),0)))</f>
        <v/>
      </c>
      <c r="I72" t="str">
        <f>IF(ISERROR(VLOOKUP($A72,競技者csv変換!$A:$AK,MATCH(I$1,競技者csv変換!$1:$1,0),0)),"",IF(VLOOKUP($A72,競技者csv変換!$A:$AK,MATCH(I$1,競技者csv変換!$1:$1,0),0)="","",VLOOKUP($A72,競技者csv変換!$A:$AK,MATCH(I$1,競技者csv変換!$1:$1,0),0)))</f>
        <v/>
      </c>
      <c r="J72" t="str">
        <f>IF(ISERROR(VLOOKUP($A72,競技者csv変換!$A:$AK,MATCH(J$1,競技者csv変換!$1:$1,0),0)),"",IF(VLOOKUP($A72,競技者csv変換!$A:$AK,MATCH(J$1,競技者csv変換!$1:$1,0),0)="","",VLOOKUP($A72,競技者csv変換!$A:$AK,MATCH(J$1,競技者csv変換!$1:$1,0),0)))</f>
        <v/>
      </c>
      <c r="K72" t="str">
        <f>IF(ISERROR(VLOOKUP($A72,競技者csv変換!$A:$AK,MATCH(K$1,競技者csv変換!$1:$1,0),0)),"",IF(VLOOKUP($A72,競技者csv変換!$A:$AK,MATCH(K$1,競技者csv変換!$1:$1,0),0)="","",VLOOKUP($A72,競技者csv変換!$A:$AK,MATCH(K$1,競技者csv変換!$1:$1,0),0)))</f>
        <v/>
      </c>
      <c r="L72" t="str">
        <f>IF(ISERROR(VLOOKUP($A72,競技者csv変換!$A:$AK,MATCH(L$1,競技者csv変換!$1:$1,0),0)),"",IF(VLOOKUP($A72,競技者csv変換!$A:$AK,MATCH(L$1,競技者csv変換!$1:$1,0),0)="","",VLOOKUP($A72,競技者csv変換!$A:$AK,MATCH(L$1,競技者csv変換!$1:$1,0),0)))</f>
        <v/>
      </c>
      <c r="M72" t="str">
        <f>IF(ISERROR(VLOOKUP($A72,競技者csv変換!$A:$AK,MATCH(M$1,競技者csv変換!$1:$1,0),0)),"",IF(VLOOKUP($A72,競技者csv変換!$A:$AK,MATCH(M$1,競技者csv変換!$1:$1,0),0)="","",VLOOKUP($A72,競技者csv変換!$A:$AK,MATCH(M$1,競技者csv変換!$1:$1,0),0)))</f>
        <v/>
      </c>
      <c r="N72" t="str">
        <f>IF(ISERROR(VLOOKUP($A72,競技者csv変換!$A:$AK,MATCH(N$1,競技者csv変換!$1:$1,0),0)),"",IF(VLOOKUP($A72,競技者csv変換!$A:$AK,MATCH(N$1,競技者csv変換!$1:$1,0),0)="","",VLOOKUP($A72,競技者csv変換!$A:$AK,MATCH(N$1,競技者csv変換!$1:$1,0),0)))</f>
        <v/>
      </c>
      <c r="O72" t="str">
        <f>IF(ISERROR(VLOOKUP($A72,競技者csv変換!$A:$AK,MATCH(O$1,競技者csv変換!$1:$1,0),0)),"",IF(VLOOKUP($A72,競技者csv変換!$A:$AK,MATCH(O$1,競技者csv変換!$1:$1,0),0)="","",VLOOKUP($A72,競技者csv変換!$A:$AK,MATCH(O$1,競技者csv変換!$1:$1,0),0)))</f>
        <v/>
      </c>
      <c r="P72" t="str">
        <f>IF(ISERROR(VLOOKUP($A72,競技者csv変換!$A:$AK,MATCH(P$1,競技者csv変換!$1:$1,0),0)),"",IF(VLOOKUP($A72,競技者csv変換!$A:$AK,MATCH(P$1,競技者csv変換!$1:$1,0),0)="","",VLOOKUP($A72,競技者csv変換!$A:$AK,MATCH(P$1,競技者csv変換!$1:$1,0),0)))</f>
        <v/>
      </c>
      <c r="Q72" t="str">
        <f>IF(ISERROR(VLOOKUP($A72,競技者csv変換!$A:$AK,MATCH(Q$1,競技者csv変換!$1:$1,0),0)),"",IF(VLOOKUP($A72,競技者csv変換!$A:$AK,MATCH(Q$1,競技者csv変換!$1:$1,0),0)="","",VLOOKUP($A72,競技者csv変換!$A:$AK,MATCH(Q$1,競技者csv変換!$1:$1,0),0)))</f>
        <v/>
      </c>
      <c r="R72" t="str">
        <f>IF(ISERROR(VLOOKUP($A72,競技者csv変換!$A:$AK,MATCH(R$1,競技者csv変換!$1:$1,0),0)),"",IF(VLOOKUP($A72,競技者csv変換!$A:$AK,MATCH(R$1,競技者csv変換!$1:$1,0),0)="","",VLOOKUP($A72,競技者csv変換!$A:$AK,MATCH(R$1,競技者csv変換!$1:$1,0),0)))</f>
        <v/>
      </c>
      <c r="S72" t="str">
        <f>IF(ISERROR(VLOOKUP($A72,競技者csv変換!$A:$AK,MATCH(S$1,競技者csv変換!$1:$1,0),0)),"",IF(VLOOKUP($A72,競技者csv変換!$A:$AK,MATCH(S$1,競技者csv変換!$1:$1,0),0)="","",VLOOKUP($A72,競技者csv変換!$A:$AK,MATCH(S$1,競技者csv変換!$1:$1,0),0)))</f>
        <v/>
      </c>
      <c r="T72" t="str">
        <f>IF(ISERROR(VLOOKUP($A72,競技者csv変換!$A:$AK,MATCH(T$1,競技者csv変換!$1:$1,0),0)),"",IF(VLOOKUP($A72,競技者csv変換!$A:$AK,MATCH(T$1,競技者csv変換!$1:$1,0),0)="","",VLOOKUP($A72,競技者csv変換!$A:$AK,MATCH(T$1,競技者csv変換!$1:$1,0),0)))</f>
        <v/>
      </c>
      <c r="U72" t="str">
        <f>IF(ISERROR(VLOOKUP($A72,競技者csv変換!$A:$AK,MATCH(U$1,競技者csv変換!$1:$1,0),0)),"",IF(VLOOKUP($A72,競技者csv変換!$A:$AK,MATCH(U$1,競技者csv変換!$1:$1,0),0)="","",VLOOKUP($A72,競技者csv変換!$A:$AK,MATCH(U$1,競技者csv変換!$1:$1,0),0)))</f>
        <v/>
      </c>
      <c r="V72" t="str">
        <f>IF(ISERROR(VLOOKUP($A72,競技者csv変換!$A:$AK,MATCH(V$1,競技者csv変換!$1:$1,0),0)),"",IF(VLOOKUP($A72,競技者csv変換!$A:$AK,MATCH(V$1,競技者csv変換!$1:$1,0),0)="","",VLOOKUP($A72,競技者csv変換!$A:$AK,MATCH(V$1,競技者csv変換!$1:$1,0),0)))</f>
        <v/>
      </c>
      <c r="W72" t="str">
        <f>IF(ISERROR(VLOOKUP($A72,競技者csv変換!$A:$AK,MATCH(W$1,競技者csv変換!$1:$1,0),0)),"",IF(VLOOKUP($A72,競技者csv変換!$A:$AK,MATCH(W$1,競技者csv変換!$1:$1,0),0)="","",VLOOKUP($A72,競技者csv変換!$A:$AK,MATCH(W$1,競技者csv変換!$1:$1,0),0)))</f>
        <v/>
      </c>
      <c r="X72" t="str">
        <f>IF(ISERROR(VLOOKUP($A72,競技者csv変換!$A:$AK,MATCH(X$1,競技者csv変換!$1:$1,0),0)),"",IF(VLOOKUP($A72,競技者csv変換!$A:$AK,MATCH(X$1,競技者csv変換!$1:$1,0),0)="","",VLOOKUP($A72,競技者csv変換!$A:$AK,MATCH(X$1,競技者csv変換!$1:$1,0),0)))</f>
        <v/>
      </c>
      <c r="Y72" t="str">
        <f>IF(ISERROR(VLOOKUP($A72,競技者csv変換!$A:$AK,MATCH(Y$1,競技者csv変換!$1:$1,0),0)),"",IF(VLOOKUP($A72,競技者csv変換!$A:$AK,MATCH(Y$1,競技者csv変換!$1:$1,0),0)="","",VLOOKUP($A72,競技者csv変換!$A:$AK,MATCH(Y$1,競技者csv変換!$1:$1,0),0)))</f>
        <v/>
      </c>
      <c r="Z72" t="str">
        <f>IF(ISERROR(VLOOKUP($A72,競技者csv変換!$A:$AK,MATCH(Z$1,競技者csv変換!$1:$1,0),0)),"",IF(VLOOKUP($A72,競技者csv変換!$A:$AK,MATCH(Z$1,競技者csv変換!$1:$1,0),0)="","",VLOOKUP($A72,競技者csv変換!$A:$AK,MATCH(Z$1,競技者csv変換!$1:$1,0),0)))</f>
        <v/>
      </c>
      <c r="AA72" t="str">
        <f>IF(ISERROR(VLOOKUP($A72,競技者csv変換!$A:$AK,MATCH(AA$1,競技者csv変換!$1:$1,0),0)),"",IF(VLOOKUP($A72,競技者csv変換!$A:$AK,MATCH(AA$1,競技者csv変換!$1:$1,0),0)="","",VLOOKUP($A72,競技者csv変換!$A:$AK,MATCH(AA$1,競技者csv変換!$1:$1,0),0)))</f>
        <v/>
      </c>
      <c r="AB72" t="str">
        <f>IF(ISERROR(VLOOKUP($A72,競技者csv変換!$A:$AK,MATCH(AB$1,競技者csv変換!$1:$1,0),0)),"",IF(VLOOKUP($A72,競技者csv変換!$A:$AK,MATCH(AB$1,競技者csv変換!$1:$1,0),0)="","",VLOOKUP($A72,競技者csv変換!$A:$AK,MATCH(AB$1,競技者csv変換!$1:$1,0),0)))</f>
        <v/>
      </c>
      <c r="AC72" t="str">
        <f>IF(ISERROR(VLOOKUP($A72,競技者csv変換!$A:$AK,MATCH(AC$1,競技者csv変換!$1:$1,0),0)),"",IF(VLOOKUP($A72,競技者csv変換!$A:$AK,MATCH(AC$1,競技者csv変換!$1:$1,0),0)="","",VLOOKUP($A72,競技者csv変換!$A:$AK,MATCH(AC$1,競技者csv変換!$1:$1,0),0)))</f>
        <v/>
      </c>
      <c r="AD72" t="str">
        <f>IF(ISERROR(VLOOKUP($A72,競技者csv変換!$A:$AK,MATCH(AD$1,競技者csv変換!$1:$1,0),0)),"",IF(VLOOKUP($A72,競技者csv変換!$A:$AK,MATCH(AD$1,競技者csv変換!$1:$1,0),0)="","",VLOOKUP($A72,競技者csv変換!$A:$AK,MATCH(AD$1,競技者csv変換!$1:$1,0),0)))</f>
        <v/>
      </c>
      <c r="AE72" t="str">
        <f>IF(ISERROR(VLOOKUP($A72,競技者csv変換!$A:$AK,MATCH(AE$1,競技者csv変換!$1:$1,0),0)),"",IF(VLOOKUP($A72,競技者csv変換!$A:$AK,MATCH(AE$1,競技者csv変換!$1:$1,0),0)="","",VLOOKUP($A72,競技者csv変換!$A:$AK,MATCH(AE$1,競技者csv変換!$1:$1,0),0)))</f>
        <v/>
      </c>
      <c r="AF72" t="str">
        <f>IF(ISERROR(VLOOKUP($A72,競技者csv変換!$A:$AK,MATCH(AF$1,競技者csv変換!$1:$1,0),0)),"",IF(VLOOKUP($A72,競技者csv変換!$A:$AK,MATCH(AF$1,競技者csv変換!$1:$1,0),0)="","",VLOOKUP($A72,競技者csv変換!$A:$AK,MATCH(AF$1,競技者csv変換!$1:$1,0),0)))</f>
        <v/>
      </c>
      <c r="AG72" t="str">
        <f>IF(ISERROR(VLOOKUP($A72,競技者csv変換!$A:$AK,MATCH(AG$1,競技者csv変換!$1:$1,0),0)),"",IF(VLOOKUP($A72,競技者csv変換!$A:$AK,MATCH(AG$1,競技者csv変換!$1:$1,0),0)="","",VLOOKUP($A72,競技者csv変換!$A:$AK,MATCH(AG$1,競技者csv変換!$1:$1,0),0)))</f>
        <v/>
      </c>
      <c r="AH72" t="str">
        <f>IF(ISERROR(VLOOKUP($A72,競技者csv変換!$A:$AK,MATCH(AH$1,競技者csv変換!$1:$1,0),0)),"",IF(VLOOKUP($A72,競技者csv変換!$A:$AK,MATCH(AH$1,競技者csv変換!$1:$1,0),0)="","",VLOOKUP($A72,競技者csv変換!$A:$AK,MATCH(AH$1,競技者csv変換!$1:$1,0),0)))</f>
        <v/>
      </c>
      <c r="AI72" t="str">
        <f>IF(ISERROR(VLOOKUP($A72,競技者csv変換!$A:$AK,MATCH(AI$1,競技者csv変換!$1:$1,0),0)),"",IF(VLOOKUP($A72,競技者csv変換!$A:$AK,MATCH(AI$1,競技者csv変換!$1:$1,0),0)="","",VLOOKUP($A72,競技者csv変換!$A:$AK,MATCH(AI$1,競技者csv変換!$1:$1,0),0)))</f>
        <v/>
      </c>
      <c r="AJ72" t="str">
        <f>IF(ISERROR(VLOOKUP($A72,競技者csv変換!$A:$AK,MATCH(AJ$1,競技者csv変換!$1:$1,0),0)),"",IF(VLOOKUP($A72,競技者csv変換!$A:$AK,MATCH(AJ$1,競技者csv変換!$1:$1,0),0)="","",VLOOKUP($A72,競技者csv変換!$A:$AK,MATCH(AJ$1,競技者csv変換!$1:$1,0),0)))</f>
        <v/>
      </c>
      <c r="AK72" t="str">
        <f>IF(ISERROR(VLOOKUP($A72,競技者csv変換!$A:$AK,MATCH(AK$1,競技者csv変換!$1:$1,0),0)),"",IF(VLOOKUP($A72,競技者csv変換!$A:$AK,MATCH(AK$1,競技者csv変換!$1:$1,0),0)="","",VLOOKUP($A72,競技者csv変換!$A:$AK,MATCH(AK$1,競技者csv変換!$1:$1,0),0)))</f>
        <v/>
      </c>
    </row>
    <row r="73" spans="1:37" x14ac:dyDescent="0.65">
      <c r="A73" t="str">
        <f t="shared" si="1"/>
        <v/>
      </c>
      <c r="B73" t="str">
        <f>IF(ISERROR(VLOOKUP($A73,競技者csv変換!$A:$AK,MATCH(B$1,競技者csv変換!$1:$1,0),0)),"",IF(VLOOKUP($A73,競技者csv変換!$A:$AK,MATCH(B$1,競技者csv変換!$1:$1,0),0)="","",VLOOKUP($A73,競技者csv変換!$A:$AK,MATCH(B$1,競技者csv変換!$1:$1,0),0)))</f>
        <v/>
      </c>
      <c r="C73" t="str">
        <f>IF(ISERROR(VLOOKUP($A73,競技者csv変換!$A:$AK,MATCH(C$1,競技者csv変換!$1:$1,0),0)),"",IF(VLOOKUP($A73,競技者csv変換!$A:$AK,MATCH(C$1,競技者csv変換!$1:$1,0),0)="","",VLOOKUP($A73,競技者csv変換!$A:$AK,MATCH(C$1,競技者csv変換!$1:$1,0),0)))</f>
        <v/>
      </c>
      <c r="D73" t="str">
        <f>IF(ISERROR(VLOOKUP($A73,競技者csv変換!$A:$AK,MATCH(D$1,競技者csv変換!$1:$1,0),0)),"",IF(VLOOKUP($A73,競技者csv変換!$A:$AK,MATCH(D$1,競技者csv変換!$1:$1,0),0)="","",VLOOKUP($A73,競技者csv変換!$A:$AK,MATCH(D$1,競技者csv変換!$1:$1,0),0)))</f>
        <v/>
      </c>
      <c r="E73" t="str">
        <f>IF(ISERROR(VLOOKUP($A73,競技者csv変換!$A:$AK,MATCH(E$1,競技者csv変換!$1:$1,0),0)),"",IF(VLOOKUP($A73,競技者csv変換!$A:$AK,MATCH(E$1,競技者csv変換!$1:$1,0),0)="","",VLOOKUP($A73,競技者csv変換!$A:$AK,MATCH(E$1,競技者csv変換!$1:$1,0),0)))</f>
        <v/>
      </c>
      <c r="F73" t="str">
        <f>IF(ISERROR(VLOOKUP($A73,競技者csv変換!$A:$AK,MATCH(F$1,競技者csv変換!$1:$1,0),0)),"",IF(VLOOKUP($A73,競技者csv変換!$A:$AK,MATCH(F$1,競技者csv変換!$1:$1,0),0)="","",VLOOKUP($A73,競技者csv変換!$A:$AK,MATCH(F$1,競技者csv変換!$1:$1,0),0)))</f>
        <v/>
      </c>
      <c r="G73" t="str">
        <f>IF(ISERROR(VLOOKUP($A73,競技者csv変換!$A:$AK,MATCH(G$1,競技者csv変換!$1:$1,0),0)),"",IF(VLOOKUP($A73,競技者csv変換!$A:$AK,MATCH(G$1,競技者csv変換!$1:$1,0),0)="","",VLOOKUP($A73,競技者csv変換!$A:$AK,MATCH(G$1,競技者csv変換!$1:$1,0),0)))</f>
        <v/>
      </c>
      <c r="H73" t="str">
        <f>IF(ISERROR(VLOOKUP($A73,競技者csv変換!$A:$AK,MATCH(H$1,競技者csv変換!$1:$1,0),0)),"",IF(VLOOKUP($A73,競技者csv変換!$A:$AK,MATCH(H$1,競技者csv変換!$1:$1,0),0)="","",VLOOKUP($A73,競技者csv変換!$A:$AK,MATCH(H$1,競技者csv変換!$1:$1,0),0)))</f>
        <v/>
      </c>
      <c r="I73" t="str">
        <f>IF(ISERROR(VLOOKUP($A73,競技者csv変換!$A:$AK,MATCH(I$1,競技者csv変換!$1:$1,0),0)),"",IF(VLOOKUP($A73,競技者csv変換!$A:$AK,MATCH(I$1,競技者csv変換!$1:$1,0),0)="","",VLOOKUP($A73,競技者csv変換!$A:$AK,MATCH(I$1,競技者csv変換!$1:$1,0),0)))</f>
        <v/>
      </c>
      <c r="J73" t="str">
        <f>IF(ISERROR(VLOOKUP($A73,競技者csv変換!$A:$AK,MATCH(J$1,競技者csv変換!$1:$1,0),0)),"",IF(VLOOKUP($A73,競技者csv変換!$A:$AK,MATCH(J$1,競技者csv変換!$1:$1,0),0)="","",VLOOKUP($A73,競技者csv変換!$A:$AK,MATCH(J$1,競技者csv変換!$1:$1,0),0)))</f>
        <v/>
      </c>
      <c r="K73" t="str">
        <f>IF(ISERROR(VLOOKUP($A73,競技者csv変換!$A:$AK,MATCH(K$1,競技者csv変換!$1:$1,0),0)),"",IF(VLOOKUP($A73,競技者csv変換!$A:$AK,MATCH(K$1,競技者csv変換!$1:$1,0),0)="","",VLOOKUP($A73,競技者csv変換!$A:$AK,MATCH(K$1,競技者csv変換!$1:$1,0),0)))</f>
        <v/>
      </c>
      <c r="L73" t="str">
        <f>IF(ISERROR(VLOOKUP($A73,競技者csv変換!$A:$AK,MATCH(L$1,競技者csv変換!$1:$1,0),0)),"",IF(VLOOKUP($A73,競技者csv変換!$A:$AK,MATCH(L$1,競技者csv変換!$1:$1,0),0)="","",VLOOKUP($A73,競技者csv変換!$A:$AK,MATCH(L$1,競技者csv変換!$1:$1,0),0)))</f>
        <v/>
      </c>
      <c r="M73" t="str">
        <f>IF(ISERROR(VLOOKUP($A73,競技者csv変換!$A:$AK,MATCH(M$1,競技者csv変換!$1:$1,0),0)),"",IF(VLOOKUP($A73,競技者csv変換!$A:$AK,MATCH(M$1,競技者csv変換!$1:$1,0),0)="","",VLOOKUP($A73,競技者csv変換!$A:$AK,MATCH(M$1,競技者csv変換!$1:$1,0),0)))</f>
        <v/>
      </c>
      <c r="N73" t="str">
        <f>IF(ISERROR(VLOOKUP($A73,競技者csv変換!$A:$AK,MATCH(N$1,競技者csv変換!$1:$1,0),0)),"",IF(VLOOKUP($A73,競技者csv変換!$A:$AK,MATCH(N$1,競技者csv変換!$1:$1,0),0)="","",VLOOKUP($A73,競技者csv変換!$A:$AK,MATCH(N$1,競技者csv変換!$1:$1,0),0)))</f>
        <v/>
      </c>
      <c r="O73" t="str">
        <f>IF(ISERROR(VLOOKUP($A73,競技者csv変換!$A:$AK,MATCH(O$1,競技者csv変換!$1:$1,0),0)),"",IF(VLOOKUP($A73,競技者csv変換!$A:$AK,MATCH(O$1,競技者csv変換!$1:$1,0),0)="","",VLOOKUP($A73,競技者csv変換!$A:$AK,MATCH(O$1,競技者csv変換!$1:$1,0),0)))</f>
        <v/>
      </c>
      <c r="P73" t="str">
        <f>IF(ISERROR(VLOOKUP($A73,競技者csv変換!$A:$AK,MATCH(P$1,競技者csv変換!$1:$1,0),0)),"",IF(VLOOKUP($A73,競技者csv変換!$A:$AK,MATCH(P$1,競技者csv変換!$1:$1,0),0)="","",VLOOKUP($A73,競技者csv変換!$A:$AK,MATCH(P$1,競技者csv変換!$1:$1,0),0)))</f>
        <v/>
      </c>
      <c r="Q73" t="str">
        <f>IF(ISERROR(VLOOKUP($A73,競技者csv変換!$A:$AK,MATCH(Q$1,競技者csv変換!$1:$1,0),0)),"",IF(VLOOKUP($A73,競技者csv変換!$A:$AK,MATCH(Q$1,競技者csv変換!$1:$1,0),0)="","",VLOOKUP($A73,競技者csv変換!$A:$AK,MATCH(Q$1,競技者csv変換!$1:$1,0),0)))</f>
        <v/>
      </c>
      <c r="R73" t="str">
        <f>IF(ISERROR(VLOOKUP($A73,競技者csv変換!$A:$AK,MATCH(R$1,競技者csv変換!$1:$1,0),0)),"",IF(VLOOKUP($A73,競技者csv変換!$A:$AK,MATCH(R$1,競技者csv変換!$1:$1,0),0)="","",VLOOKUP($A73,競技者csv変換!$A:$AK,MATCH(R$1,競技者csv変換!$1:$1,0),0)))</f>
        <v/>
      </c>
      <c r="S73" t="str">
        <f>IF(ISERROR(VLOOKUP($A73,競技者csv変換!$A:$AK,MATCH(S$1,競技者csv変換!$1:$1,0),0)),"",IF(VLOOKUP($A73,競技者csv変換!$A:$AK,MATCH(S$1,競技者csv変換!$1:$1,0),0)="","",VLOOKUP($A73,競技者csv変換!$A:$AK,MATCH(S$1,競技者csv変換!$1:$1,0),0)))</f>
        <v/>
      </c>
      <c r="T73" t="str">
        <f>IF(ISERROR(VLOOKUP($A73,競技者csv変換!$A:$AK,MATCH(T$1,競技者csv変換!$1:$1,0),0)),"",IF(VLOOKUP($A73,競技者csv変換!$A:$AK,MATCH(T$1,競技者csv変換!$1:$1,0),0)="","",VLOOKUP($A73,競技者csv変換!$A:$AK,MATCH(T$1,競技者csv変換!$1:$1,0),0)))</f>
        <v/>
      </c>
      <c r="U73" t="str">
        <f>IF(ISERROR(VLOOKUP($A73,競技者csv変換!$A:$AK,MATCH(U$1,競技者csv変換!$1:$1,0),0)),"",IF(VLOOKUP($A73,競技者csv変換!$A:$AK,MATCH(U$1,競技者csv変換!$1:$1,0),0)="","",VLOOKUP($A73,競技者csv変換!$A:$AK,MATCH(U$1,競技者csv変換!$1:$1,0),0)))</f>
        <v/>
      </c>
      <c r="V73" t="str">
        <f>IF(ISERROR(VLOOKUP($A73,競技者csv変換!$A:$AK,MATCH(V$1,競技者csv変換!$1:$1,0),0)),"",IF(VLOOKUP($A73,競技者csv変換!$A:$AK,MATCH(V$1,競技者csv変換!$1:$1,0),0)="","",VLOOKUP($A73,競技者csv変換!$A:$AK,MATCH(V$1,競技者csv変換!$1:$1,0),0)))</f>
        <v/>
      </c>
      <c r="W73" t="str">
        <f>IF(ISERROR(VLOOKUP($A73,競技者csv変換!$A:$AK,MATCH(W$1,競技者csv変換!$1:$1,0),0)),"",IF(VLOOKUP($A73,競技者csv変換!$A:$AK,MATCH(W$1,競技者csv変換!$1:$1,0),0)="","",VLOOKUP($A73,競技者csv変換!$A:$AK,MATCH(W$1,競技者csv変換!$1:$1,0),0)))</f>
        <v/>
      </c>
      <c r="X73" t="str">
        <f>IF(ISERROR(VLOOKUP($A73,競技者csv変換!$A:$AK,MATCH(X$1,競技者csv変換!$1:$1,0),0)),"",IF(VLOOKUP($A73,競技者csv変換!$A:$AK,MATCH(X$1,競技者csv変換!$1:$1,0),0)="","",VLOOKUP($A73,競技者csv変換!$A:$AK,MATCH(X$1,競技者csv変換!$1:$1,0),0)))</f>
        <v/>
      </c>
      <c r="Y73" t="str">
        <f>IF(ISERROR(VLOOKUP($A73,競技者csv変換!$A:$AK,MATCH(Y$1,競技者csv変換!$1:$1,0),0)),"",IF(VLOOKUP($A73,競技者csv変換!$A:$AK,MATCH(Y$1,競技者csv変換!$1:$1,0),0)="","",VLOOKUP($A73,競技者csv変換!$A:$AK,MATCH(Y$1,競技者csv変換!$1:$1,0),0)))</f>
        <v/>
      </c>
      <c r="Z73" t="str">
        <f>IF(ISERROR(VLOOKUP($A73,競技者csv変換!$A:$AK,MATCH(Z$1,競技者csv変換!$1:$1,0),0)),"",IF(VLOOKUP($A73,競技者csv変換!$A:$AK,MATCH(Z$1,競技者csv変換!$1:$1,0),0)="","",VLOOKUP($A73,競技者csv変換!$A:$AK,MATCH(Z$1,競技者csv変換!$1:$1,0),0)))</f>
        <v/>
      </c>
      <c r="AA73" t="str">
        <f>IF(ISERROR(VLOOKUP($A73,競技者csv変換!$A:$AK,MATCH(AA$1,競技者csv変換!$1:$1,0),0)),"",IF(VLOOKUP($A73,競技者csv変換!$A:$AK,MATCH(AA$1,競技者csv変換!$1:$1,0),0)="","",VLOOKUP($A73,競技者csv変換!$A:$AK,MATCH(AA$1,競技者csv変換!$1:$1,0),0)))</f>
        <v/>
      </c>
      <c r="AB73" t="str">
        <f>IF(ISERROR(VLOOKUP($A73,競技者csv変換!$A:$AK,MATCH(AB$1,競技者csv変換!$1:$1,0),0)),"",IF(VLOOKUP($A73,競技者csv変換!$A:$AK,MATCH(AB$1,競技者csv変換!$1:$1,0),0)="","",VLOOKUP($A73,競技者csv変換!$A:$AK,MATCH(AB$1,競技者csv変換!$1:$1,0),0)))</f>
        <v/>
      </c>
      <c r="AC73" t="str">
        <f>IF(ISERROR(VLOOKUP($A73,競技者csv変換!$A:$AK,MATCH(AC$1,競技者csv変換!$1:$1,0),0)),"",IF(VLOOKUP($A73,競技者csv変換!$A:$AK,MATCH(AC$1,競技者csv変換!$1:$1,0),0)="","",VLOOKUP($A73,競技者csv変換!$A:$AK,MATCH(AC$1,競技者csv変換!$1:$1,0),0)))</f>
        <v/>
      </c>
      <c r="AD73" t="str">
        <f>IF(ISERROR(VLOOKUP($A73,競技者csv変換!$A:$AK,MATCH(AD$1,競技者csv変換!$1:$1,0),0)),"",IF(VLOOKUP($A73,競技者csv変換!$A:$AK,MATCH(AD$1,競技者csv変換!$1:$1,0),0)="","",VLOOKUP($A73,競技者csv変換!$A:$AK,MATCH(AD$1,競技者csv変換!$1:$1,0),0)))</f>
        <v/>
      </c>
      <c r="AE73" t="str">
        <f>IF(ISERROR(VLOOKUP($A73,競技者csv変換!$A:$AK,MATCH(AE$1,競技者csv変換!$1:$1,0),0)),"",IF(VLOOKUP($A73,競技者csv変換!$A:$AK,MATCH(AE$1,競技者csv変換!$1:$1,0),0)="","",VLOOKUP($A73,競技者csv変換!$A:$AK,MATCH(AE$1,競技者csv変換!$1:$1,0),0)))</f>
        <v/>
      </c>
      <c r="AF73" t="str">
        <f>IF(ISERROR(VLOOKUP($A73,競技者csv変換!$A:$AK,MATCH(AF$1,競技者csv変換!$1:$1,0),0)),"",IF(VLOOKUP($A73,競技者csv変換!$A:$AK,MATCH(AF$1,競技者csv変換!$1:$1,0),0)="","",VLOOKUP($A73,競技者csv変換!$A:$AK,MATCH(AF$1,競技者csv変換!$1:$1,0),0)))</f>
        <v/>
      </c>
      <c r="AG73" t="str">
        <f>IF(ISERROR(VLOOKUP($A73,競技者csv変換!$A:$AK,MATCH(AG$1,競技者csv変換!$1:$1,0),0)),"",IF(VLOOKUP($A73,競技者csv変換!$A:$AK,MATCH(AG$1,競技者csv変換!$1:$1,0),0)="","",VLOOKUP($A73,競技者csv変換!$A:$AK,MATCH(AG$1,競技者csv変換!$1:$1,0),0)))</f>
        <v/>
      </c>
      <c r="AH73" t="str">
        <f>IF(ISERROR(VLOOKUP($A73,競技者csv変換!$A:$AK,MATCH(AH$1,競技者csv変換!$1:$1,0),0)),"",IF(VLOOKUP($A73,競技者csv変換!$A:$AK,MATCH(AH$1,競技者csv変換!$1:$1,0),0)="","",VLOOKUP($A73,競技者csv変換!$A:$AK,MATCH(AH$1,競技者csv変換!$1:$1,0),0)))</f>
        <v/>
      </c>
      <c r="AI73" t="str">
        <f>IF(ISERROR(VLOOKUP($A73,競技者csv変換!$A:$AK,MATCH(AI$1,競技者csv変換!$1:$1,0),0)),"",IF(VLOOKUP($A73,競技者csv変換!$A:$AK,MATCH(AI$1,競技者csv変換!$1:$1,0),0)="","",VLOOKUP($A73,競技者csv変換!$A:$AK,MATCH(AI$1,競技者csv変換!$1:$1,0),0)))</f>
        <v/>
      </c>
      <c r="AJ73" t="str">
        <f>IF(ISERROR(VLOOKUP($A73,競技者csv変換!$A:$AK,MATCH(AJ$1,競技者csv変換!$1:$1,0),0)),"",IF(VLOOKUP($A73,競技者csv変換!$A:$AK,MATCH(AJ$1,競技者csv変換!$1:$1,0),0)="","",VLOOKUP($A73,競技者csv変換!$A:$AK,MATCH(AJ$1,競技者csv変換!$1:$1,0),0)))</f>
        <v/>
      </c>
      <c r="AK73" t="str">
        <f>IF(ISERROR(VLOOKUP($A73,競技者csv変換!$A:$AK,MATCH(AK$1,競技者csv変換!$1:$1,0),0)),"",IF(VLOOKUP($A73,競技者csv変換!$A:$AK,MATCH(AK$1,競技者csv変換!$1:$1,0),0)="","",VLOOKUP($A73,競技者csv変換!$A:$AK,MATCH(AK$1,競技者csv変換!$1:$1,0),0)))</f>
        <v/>
      </c>
    </row>
    <row r="74" spans="1:37" x14ac:dyDescent="0.65">
      <c r="A74" t="str">
        <f t="shared" si="1"/>
        <v/>
      </c>
      <c r="B74" t="str">
        <f>IF(ISERROR(VLOOKUP($A74,競技者csv変換!$A:$AK,MATCH(B$1,競技者csv変換!$1:$1,0),0)),"",IF(VLOOKUP($A74,競技者csv変換!$A:$AK,MATCH(B$1,競技者csv変換!$1:$1,0),0)="","",VLOOKUP($A74,競技者csv変換!$A:$AK,MATCH(B$1,競技者csv変換!$1:$1,0),0)))</f>
        <v/>
      </c>
      <c r="C74" t="str">
        <f>IF(ISERROR(VLOOKUP($A74,競技者csv変換!$A:$AK,MATCH(C$1,競技者csv変換!$1:$1,0),0)),"",IF(VLOOKUP($A74,競技者csv変換!$A:$AK,MATCH(C$1,競技者csv変換!$1:$1,0),0)="","",VLOOKUP($A74,競技者csv変換!$A:$AK,MATCH(C$1,競技者csv変換!$1:$1,0),0)))</f>
        <v/>
      </c>
      <c r="D74" t="str">
        <f>IF(ISERROR(VLOOKUP($A74,競技者csv変換!$A:$AK,MATCH(D$1,競技者csv変換!$1:$1,0),0)),"",IF(VLOOKUP($A74,競技者csv変換!$A:$AK,MATCH(D$1,競技者csv変換!$1:$1,0),0)="","",VLOOKUP($A74,競技者csv変換!$A:$AK,MATCH(D$1,競技者csv変換!$1:$1,0),0)))</f>
        <v/>
      </c>
      <c r="E74" t="str">
        <f>IF(ISERROR(VLOOKUP($A74,競技者csv変換!$A:$AK,MATCH(E$1,競技者csv変換!$1:$1,0),0)),"",IF(VLOOKUP($A74,競技者csv変換!$A:$AK,MATCH(E$1,競技者csv変換!$1:$1,0),0)="","",VLOOKUP($A74,競技者csv変換!$A:$AK,MATCH(E$1,競技者csv変換!$1:$1,0),0)))</f>
        <v/>
      </c>
      <c r="F74" t="str">
        <f>IF(ISERROR(VLOOKUP($A74,競技者csv変換!$A:$AK,MATCH(F$1,競技者csv変換!$1:$1,0),0)),"",IF(VLOOKUP($A74,競技者csv変換!$A:$AK,MATCH(F$1,競技者csv変換!$1:$1,0),0)="","",VLOOKUP($A74,競技者csv変換!$A:$AK,MATCH(F$1,競技者csv変換!$1:$1,0),0)))</f>
        <v/>
      </c>
      <c r="G74" t="str">
        <f>IF(ISERROR(VLOOKUP($A74,競技者csv変換!$A:$AK,MATCH(G$1,競技者csv変換!$1:$1,0),0)),"",IF(VLOOKUP($A74,競技者csv変換!$A:$AK,MATCH(G$1,競技者csv変換!$1:$1,0),0)="","",VLOOKUP($A74,競技者csv変換!$A:$AK,MATCH(G$1,競技者csv変換!$1:$1,0),0)))</f>
        <v/>
      </c>
      <c r="H74" t="str">
        <f>IF(ISERROR(VLOOKUP($A74,競技者csv変換!$A:$AK,MATCH(H$1,競技者csv変換!$1:$1,0),0)),"",IF(VLOOKUP($A74,競技者csv変換!$A:$AK,MATCH(H$1,競技者csv変換!$1:$1,0),0)="","",VLOOKUP($A74,競技者csv変換!$A:$AK,MATCH(H$1,競技者csv変換!$1:$1,0),0)))</f>
        <v/>
      </c>
      <c r="I74" t="str">
        <f>IF(ISERROR(VLOOKUP($A74,競技者csv変換!$A:$AK,MATCH(I$1,競技者csv変換!$1:$1,0),0)),"",IF(VLOOKUP($A74,競技者csv変換!$A:$AK,MATCH(I$1,競技者csv変換!$1:$1,0),0)="","",VLOOKUP($A74,競技者csv変換!$A:$AK,MATCH(I$1,競技者csv変換!$1:$1,0),0)))</f>
        <v/>
      </c>
      <c r="J74" t="str">
        <f>IF(ISERROR(VLOOKUP($A74,競技者csv変換!$A:$AK,MATCH(J$1,競技者csv変換!$1:$1,0),0)),"",IF(VLOOKUP($A74,競技者csv変換!$A:$AK,MATCH(J$1,競技者csv変換!$1:$1,0),0)="","",VLOOKUP($A74,競技者csv変換!$A:$AK,MATCH(J$1,競技者csv変換!$1:$1,0),0)))</f>
        <v/>
      </c>
      <c r="K74" t="str">
        <f>IF(ISERROR(VLOOKUP($A74,競技者csv変換!$A:$AK,MATCH(K$1,競技者csv変換!$1:$1,0),0)),"",IF(VLOOKUP($A74,競技者csv変換!$A:$AK,MATCH(K$1,競技者csv変換!$1:$1,0),0)="","",VLOOKUP($A74,競技者csv変換!$A:$AK,MATCH(K$1,競技者csv変換!$1:$1,0),0)))</f>
        <v/>
      </c>
      <c r="L74" t="str">
        <f>IF(ISERROR(VLOOKUP($A74,競技者csv変換!$A:$AK,MATCH(L$1,競技者csv変換!$1:$1,0),0)),"",IF(VLOOKUP($A74,競技者csv変換!$A:$AK,MATCH(L$1,競技者csv変換!$1:$1,0),0)="","",VLOOKUP($A74,競技者csv変換!$A:$AK,MATCH(L$1,競技者csv変換!$1:$1,0),0)))</f>
        <v/>
      </c>
      <c r="M74" t="str">
        <f>IF(ISERROR(VLOOKUP($A74,競技者csv変換!$A:$AK,MATCH(M$1,競技者csv変換!$1:$1,0),0)),"",IF(VLOOKUP($A74,競技者csv変換!$A:$AK,MATCH(M$1,競技者csv変換!$1:$1,0),0)="","",VLOOKUP($A74,競技者csv変換!$A:$AK,MATCH(M$1,競技者csv変換!$1:$1,0),0)))</f>
        <v/>
      </c>
      <c r="N74" t="str">
        <f>IF(ISERROR(VLOOKUP($A74,競技者csv変換!$A:$AK,MATCH(N$1,競技者csv変換!$1:$1,0),0)),"",IF(VLOOKUP($A74,競技者csv変換!$A:$AK,MATCH(N$1,競技者csv変換!$1:$1,0),0)="","",VLOOKUP($A74,競技者csv変換!$A:$AK,MATCH(N$1,競技者csv変換!$1:$1,0),0)))</f>
        <v/>
      </c>
      <c r="O74" t="str">
        <f>IF(ISERROR(VLOOKUP($A74,競技者csv変換!$A:$AK,MATCH(O$1,競技者csv変換!$1:$1,0),0)),"",IF(VLOOKUP($A74,競技者csv変換!$A:$AK,MATCH(O$1,競技者csv変換!$1:$1,0),0)="","",VLOOKUP($A74,競技者csv変換!$A:$AK,MATCH(O$1,競技者csv変換!$1:$1,0),0)))</f>
        <v/>
      </c>
      <c r="P74" t="str">
        <f>IF(ISERROR(VLOOKUP($A74,競技者csv変換!$A:$AK,MATCH(P$1,競技者csv変換!$1:$1,0),0)),"",IF(VLOOKUP($A74,競技者csv変換!$A:$AK,MATCH(P$1,競技者csv変換!$1:$1,0),0)="","",VLOOKUP($A74,競技者csv変換!$A:$AK,MATCH(P$1,競技者csv変換!$1:$1,0),0)))</f>
        <v/>
      </c>
      <c r="Q74" t="str">
        <f>IF(ISERROR(VLOOKUP($A74,競技者csv変換!$A:$AK,MATCH(Q$1,競技者csv変換!$1:$1,0),0)),"",IF(VLOOKUP($A74,競技者csv変換!$A:$AK,MATCH(Q$1,競技者csv変換!$1:$1,0),0)="","",VLOOKUP($A74,競技者csv変換!$A:$AK,MATCH(Q$1,競技者csv変換!$1:$1,0),0)))</f>
        <v/>
      </c>
      <c r="R74" t="str">
        <f>IF(ISERROR(VLOOKUP($A74,競技者csv変換!$A:$AK,MATCH(R$1,競技者csv変換!$1:$1,0),0)),"",IF(VLOOKUP($A74,競技者csv変換!$A:$AK,MATCH(R$1,競技者csv変換!$1:$1,0),0)="","",VLOOKUP($A74,競技者csv変換!$A:$AK,MATCH(R$1,競技者csv変換!$1:$1,0),0)))</f>
        <v/>
      </c>
      <c r="S74" t="str">
        <f>IF(ISERROR(VLOOKUP($A74,競技者csv変換!$A:$AK,MATCH(S$1,競技者csv変換!$1:$1,0),0)),"",IF(VLOOKUP($A74,競技者csv変換!$A:$AK,MATCH(S$1,競技者csv変換!$1:$1,0),0)="","",VLOOKUP($A74,競技者csv変換!$A:$AK,MATCH(S$1,競技者csv変換!$1:$1,0),0)))</f>
        <v/>
      </c>
      <c r="T74" t="str">
        <f>IF(ISERROR(VLOOKUP($A74,競技者csv変換!$A:$AK,MATCH(T$1,競技者csv変換!$1:$1,0),0)),"",IF(VLOOKUP($A74,競技者csv変換!$A:$AK,MATCH(T$1,競技者csv変換!$1:$1,0),0)="","",VLOOKUP($A74,競技者csv変換!$A:$AK,MATCH(T$1,競技者csv変換!$1:$1,0),0)))</f>
        <v/>
      </c>
      <c r="U74" t="str">
        <f>IF(ISERROR(VLOOKUP($A74,競技者csv変換!$A:$AK,MATCH(U$1,競技者csv変換!$1:$1,0),0)),"",IF(VLOOKUP($A74,競技者csv変換!$A:$AK,MATCH(U$1,競技者csv変換!$1:$1,0),0)="","",VLOOKUP($A74,競技者csv変換!$A:$AK,MATCH(U$1,競技者csv変換!$1:$1,0),0)))</f>
        <v/>
      </c>
      <c r="V74" t="str">
        <f>IF(ISERROR(VLOOKUP($A74,競技者csv変換!$A:$AK,MATCH(V$1,競技者csv変換!$1:$1,0),0)),"",IF(VLOOKUP($A74,競技者csv変換!$A:$AK,MATCH(V$1,競技者csv変換!$1:$1,0),0)="","",VLOOKUP($A74,競技者csv変換!$A:$AK,MATCH(V$1,競技者csv変換!$1:$1,0),0)))</f>
        <v/>
      </c>
      <c r="W74" t="str">
        <f>IF(ISERROR(VLOOKUP($A74,競技者csv変換!$A:$AK,MATCH(W$1,競技者csv変換!$1:$1,0),0)),"",IF(VLOOKUP($A74,競技者csv変換!$A:$AK,MATCH(W$1,競技者csv変換!$1:$1,0),0)="","",VLOOKUP($A74,競技者csv変換!$A:$AK,MATCH(W$1,競技者csv変換!$1:$1,0),0)))</f>
        <v/>
      </c>
      <c r="X74" t="str">
        <f>IF(ISERROR(VLOOKUP($A74,競技者csv変換!$A:$AK,MATCH(X$1,競技者csv変換!$1:$1,0),0)),"",IF(VLOOKUP($A74,競技者csv変換!$A:$AK,MATCH(X$1,競技者csv変換!$1:$1,0),0)="","",VLOOKUP($A74,競技者csv変換!$A:$AK,MATCH(X$1,競技者csv変換!$1:$1,0),0)))</f>
        <v/>
      </c>
      <c r="Y74" t="str">
        <f>IF(ISERROR(VLOOKUP($A74,競技者csv変換!$A:$AK,MATCH(Y$1,競技者csv変換!$1:$1,0),0)),"",IF(VLOOKUP($A74,競技者csv変換!$A:$AK,MATCH(Y$1,競技者csv変換!$1:$1,0),0)="","",VLOOKUP($A74,競技者csv変換!$A:$AK,MATCH(Y$1,競技者csv変換!$1:$1,0),0)))</f>
        <v/>
      </c>
      <c r="Z74" t="str">
        <f>IF(ISERROR(VLOOKUP($A74,競技者csv変換!$A:$AK,MATCH(Z$1,競技者csv変換!$1:$1,0),0)),"",IF(VLOOKUP($A74,競技者csv変換!$A:$AK,MATCH(Z$1,競技者csv変換!$1:$1,0),0)="","",VLOOKUP($A74,競技者csv変換!$A:$AK,MATCH(Z$1,競技者csv変換!$1:$1,0),0)))</f>
        <v/>
      </c>
      <c r="AA74" t="str">
        <f>IF(ISERROR(VLOOKUP($A74,競技者csv変換!$A:$AK,MATCH(AA$1,競技者csv変換!$1:$1,0),0)),"",IF(VLOOKUP($A74,競技者csv変換!$A:$AK,MATCH(AA$1,競技者csv変換!$1:$1,0),0)="","",VLOOKUP($A74,競技者csv変換!$A:$AK,MATCH(AA$1,競技者csv変換!$1:$1,0),0)))</f>
        <v/>
      </c>
      <c r="AB74" t="str">
        <f>IF(ISERROR(VLOOKUP($A74,競技者csv変換!$A:$AK,MATCH(AB$1,競技者csv変換!$1:$1,0),0)),"",IF(VLOOKUP($A74,競技者csv変換!$A:$AK,MATCH(AB$1,競技者csv変換!$1:$1,0),0)="","",VLOOKUP($A74,競技者csv変換!$A:$AK,MATCH(AB$1,競技者csv変換!$1:$1,0),0)))</f>
        <v/>
      </c>
      <c r="AC74" t="str">
        <f>IF(ISERROR(VLOOKUP($A74,競技者csv変換!$A:$AK,MATCH(AC$1,競技者csv変換!$1:$1,0),0)),"",IF(VLOOKUP($A74,競技者csv変換!$A:$AK,MATCH(AC$1,競技者csv変換!$1:$1,0),0)="","",VLOOKUP($A74,競技者csv変換!$A:$AK,MATCH(AC$1,競技者csv変換!$1:$1,0),0)))</f>
        <v/>
      </c>
      <c r="AD74" t="str">
        <f>IF(ISERROR(VLOOKUP($A74,競技者csv変換!$A:$AK,MATCH(AD$1,競技者csv変換!$1:$1,0),0)),"",IF(VLOOKUP($A74,競技者csv変換!$A:$AK,MATCH(AD$1,競技者csv変換!$1:$1,0),0)="","",VLOOKUP($A74,競技者csv変換!$A:$AK,MATCH(AD$1,競技者csv変換!$1:$1,0),0)))</f>
        <v/>
      </c>
      <c r="AE74" t="str">
        <f>IF(ISERROR(VLOOKUP($A74,競技者csv変換!$A:$AK,MATCH(AE$1,競技者csv変換!$1:$1,0),0)),"",IF(VLOOKUP($A74,競技者csv変換!$A:$AK,MATCH(AE$1,競技者csv変換!$1:$1,0),0)="","",VLOOKUP($A74,競技者csv変換!$A:$AK,MATCH(AE$1,競技者csv変換!$1:$1,0),0)))</f>
        <v/>
      </c>
      <c r="AF74" t="str">
        <f>IF(ISERROR(VLOOKUP($A74,競技者csv変換!$A:$AK,MATCH(AF$1,競技者csv変換!$1:$1,0),0)),"",IF(VLOOKUP($A74,競技者csv変換!$A:$AK,MATCH(AF$1,競技者csv変換!$1:$1,0),0)="","",VLOOKUP($A74,競技者csv変換!$A:$AK,MATCH(AF$1,競技者csv変換!$1:$1,0),0)))</f>
        <v/>
      </c>
      <c r="AG74" t="str">
        <f>IF(ISERROR(VLOOKUP($A74,競技者csv変換!$A:$AK,MATCH(AG$1,競技者csv変換!$1:$1,0),0)),"",IF(VLOOKUP($A74,競技者csv変換!$A:$AK,MATCH(AG$1,競技者csv変換!$1:$1,0),0)="","",VLOOKUP($A74,競技者csv変換!$A:$AK,MATCH(AG$1,競技者csv変換!$1:$1,0),0)))</f>
        <v/>
      </c>
      <c r="AH74" t="str">
        <f>IF(ISERROR(VLOOKUP($A74,競技者csv変換!$A:$AK,MATCH(AH$1,競技者csv変換!$1:$1,0),0)),"",IF(VLOOKUP($A74,競技者csv変換!$A:$AK,MATCH(AH$1,競技者csv変換!$1:$1,0),0)="","",VLOOKUP($A74,競技者csv変換!$A:$AK,MATCH(AH$1,競技者csv変換!$1:$1,0),0)))</f>
        <v/>
      </c>
      <c r="AI74" t="str">
        <f>IF(ISERROR(VLOOKUP($A74,競技者csv変換!$A:$AK,MATCH(AI$1,競技者csv変換!$1:$1,0),0)),"",IF(VLOOKUP($A74,競技者csv変換!$A:$AK,MATCH(AI$1,競技者csv変換!$1:$1,0),0)="","",VLOOKUP($A74,競技者csv変換!$A:$AK,MATCH(AI$1,競技者csv変換!$1:$1,0),0)))</f>
        <v/>
      </c>
      <c r="AJ74" t="str">
        <f>IF(ISERROR(VLOOKUP($A74,競技者csv変換!$A:$AK,MATCH(AJ$1,競技者csv変換!$1:$1,0),0)),"",IF(VLOOKUP($A74,競技者csv変換!$A:$AK,MATCH(AJ$1,競技者csv変換!$1:$1,0),0)="","",VLOOKUP($A74,競技者csv変換!$A:$AK,MATCH(AJ$1,競技者csv変換!$1:$1,0),0)))</f>
        <v/>
      </c>
      <c r="AK74" t="str">
        <f>IF(ISERROR(VLOOKUP($A74,競技者csv変換!$A:$AK,MATCH(AK$1,競技者csv変換!$1:$1,0),0)),"",IF(VLOOKUP($A74,競技者csv変換!$A:$AK,MATCH(AK$1,競技者csv変換!$1:$1,0),0)="","",VLOOKUP($A74,競技者csv変換!$A:$AK,MATCH(AK$1,競技者csv変換!$1:$1,0),0)))</f>
        <v/>
      </c>
    </row>
    <row r="75" spans="1:37" x14ac:dyDescent="0.65">
      <c r="A75" t="str">
        <f t="shared" si="1"/>
        <v/>
      </c>
      <c r="B75" t="str">
        <f>IF(ISERROR(VLOOKUP($A75,競技者csv変換!$A:$AK,MATCH(B$1,競技者csv変換!$1:$1,0),0)),"",IF(VLOOKUP($A75,競技者csv変換!$A:$AK,MATCH(B$1,競技者csv変換!$1:$1,0),0)="","",VLOOKUP($A75,競技者csv変換!$A:$AK,MATCH(B$1,競技者csv変換!$1:$1,0),0)))</f>
        <v/>
      </c>
      <c r="C75" t="str">
        <f>IF(ISERROR(VLOOKUP($A75,競技者csv変換!$A:$AK,MATCH(C$1,競技者csv変換!$1:$1,0),0)),"",IF(VLOOKUP($A75,競技者csv変換!$A:$AK,MATCH(C$1,競技者csv変換!$1:$1,0),0)="","",VLOOKUP($A75,競技者csv変換!$A:$AK,MATCH(C$1,競技者csv変換!$1:$1,0),0)))</f>
        <v/>
      </c>
      <c r="D75" t="str">
        <f>IF(ISERROR(VLOOKUP($A75,競技者csv変換!$A:$AK,MATCH(D$1,競技者csv変換!$1:$1,0),0)),"",IF(VLOOKUP($A75,競技者csv変換!$A:$AK,MATCH(D$1,競技者csv変換!$1:$1,0),0)="","",VLOOKUP($A75,競技者csv変換!$A:$AK,MATCH(D$1,競技者csv変換!$1:$1,0),0)))</f>
        <v/>
      </c>
      <c r="E75" t="str">
        <f>IF(ISERROR(VLOOKUP($A75,競技者csv変換!$A:$AK,MATCH(E$1,競技者csv変換!$1:$1,0),0)),"",IF(VLOOKUP($A75,競技者csv変換!$A:$AK,MATCH(E$1,競技者csv変換!$1:$1,0),0)="","",VLOOKUP($A75,競技者csv変換!$A:$AK,MATCH(E$1,競技者csv変換!$1:$1,0),0)))</f>
        <v/>
      </c>
      <c r="F75" t="str">
        <f>IF(ISERROR(VLOOKUP($A75,競技者csv変換!$A:$AK,MATCH(F$1,競技者csv変換!$1:$1,0),0)),"",IF(VLOOKUP($A75,競技者csv変換!$A:$AK,MATCH(F$1,競技者csv変換!$1:$1,0),0)="","",VLOOKUP($A75,競技者csv変換!$A:$AK,MATCH(F$1,競技者csv変換!$1:$1,0),0)))</f>
        <v/>
      </c>
      <c r="G75" t="str">
        <f>IF(ISERROR(VLOOKUP($A75,競技者csv変換!$A:$AK,MATCH(G$1,競技者csv変換!$1:$1,0),0)),"",IF(VLOOKUP($A75,競技者csv変換!$A:$AK,MATCH(G$1,競技者csv変換!$1:$1,0),0)="","",VLOOKUP($A75,競技者csv変換!$A:$AK,MATCH(G$1,競技者csv変換!$1:$1,0),0)))</f>
        <v/>
      </c>
      <c r="H75" t="str">
        <f>IF(ISERROR(VLOOKUP($A75,競技者csv変換!$A:$AK,MATCH(H$1,競技者csv変換!$1:$1,0),0)),"",IF(VLOOKUP($A75,競技者csv変換!$A:$AK,MATCH(H$1,競技者csv変換!$1:$1,0),0)="","",VLOOKUP($A75,競技者csv変換!$A:$AK,MATCH(H$1,競技者csv変換!$1:$1,0),0)))</f>
        <v/>
      </c>
      <c r="I75" t="str">
        <f>IF(ISERROR(VLOOKUP($A75,競技者csv変換!$A:$AK,MATCH(I$1,競技者csv変換!$1:$1,0),0)),"",IF(VLOOKUP($A75,競技者csv変換!$A:$AK,MATCH(I$1,競技者csv変換!$1:$1,0),0)="","",VLOOKUP($A75,競技者csv変換!$A:$AK,MATCH(I$1,競技者csv変換!$1:$1,0),0)))</f>
        <v/>
      </c>
      <c r="J75" t="str">
        <f>IF(ISERROR(VLOOKUP($A75,競技者csv変換!$A:$AK,MATCH(J$1,競技者csv変換!$1:$1,0),0)),"",IF(VLOOKUP($A75,競技者csv変換!$A:$AK,MATCH(J$1,競技者csv変換!$1:$1,0),0)="","",VLOOKUP($A75,競技者csv変換!$A:$AK,MATCH(J$1,競技者csv変換!$1:$1,0),0)))</f>
        <v/>
      </c>
      <c r="K75" t="str">
        <f>IF(ISERROR(VLOOKUP($A75,競技者csv変換!$A:$AK,MATCH(K$1,競技者csv変換!$1:$1,0),0)),"",IF(VLOOKUP($A75,競技者csv変換!$A:$AK,MATCH(K$1,競技者csv変換!$1:$1,0),0)="","",VLOOKUP($A75,競技者csv変換!$A:$AK,MATCH(K$1,競技者csv変換!$1:$1,0),0)))</f>
        <v/>
      </c>
      <c r="L75" t="str">
        <f>IF(ISERROR(VLOOKUP($A75,競技者csv変換!$A:$AK,MATCH(L$1,競技者csv変換!$1:$1,0),0)),"",IF(VLOOKUP($A75,競技者csv変換!$A:$AK,MATCH(L$1,競技者csv変換!$1:$1,0),0)="","",VLOOKUP($A75,競技者csv変換!$A:$AK,MATCH(L$1,競技者csv変換!$1:$1,0),0)))</f>
        <v/>
      </c>
      <c r="M75" t="str">
        <f>IF(ISERROR(VLOOKUP($A75,競技者csv変換!$A:$AK,MATCH(M$1,競技者csv変換!$1:$1,0),0)),"",IF(VLOOKUP($A75,競技者csv変換!$A:$AK,MATCH(M$1,競技者csv変換!$1:$1,0),0)="","",VLOOKUP($A75,競技者csv変換!$A:$AK,MATCH(M$1,競技者csv変換!$1:$1,0),0)))</f>
        <v/>
      </c>
      <c r="N75" t="str">
        <f>IF(ISERROR(VLOOKUP($A75,競技者csv変換!$A:$AK,MATCH(N$1,競技者csv変換!$1:$1,0),0)),"",IF(VLOOKUP($A75,競技者csv変換!$A:$AK,MATCH(N$1,競技者csv変換!$1:$1,0),0)="","",VLOOKUP($A75,競技者csv変換!$A:$AK,MATCH(N$1,競技者csv変換!$1:$1,0),0)))</f>
        <v/>
      </c>
      <c r="O75" t="str">
        <f>IF(ISERROR(VLOOKUP($A75,競技者csv変換!$A:$AK,MATCH(O$1,競技者csv変換!$1:$1,0),0)),"",IF(VLOOKUP($A75,競技者csv変換!$A:$AK,MATCH(O$1,競技者csv変換!$1:$1,0),0)="","",VLOOKUP($A75,競技者csv変換!$A:$AK,MATCH(O$1,競技者csv変換!$1:$1,0),0)))</f>
        <v/>
      </c>
      <c r="P75" t="str">
        <f>IF(ISERROR(VLOOKUP($A75,競技者csv変換!$A:$AK,MATCH(P$1,競技者csv変換!$1:$1,0),0)),"",IF(VLOOKUP($A75,競技者csv変換!$A:$AK,MATCH(P$1,競技者csv変換!$1:$1,0),0)="","",VLOOKUP($A75,競技者csv変換!$A:$AK,MATCH(P$1,競技者csv変換!$1:$1,0),0)))</f>
        <v/>
      </c>
      <c r="Q75" t="str">
        <f>IF(ISERROR(VLOOKUP($A75,競技者csv変換!$A:$AK,MATCH(Q$1,競技者csv変換!$1:$1,0),0)),"",IF(VLOOKUP($A75,競技者csv変換!$A:$AK,MATCH(Q$1,競技者csv変換!$1:$1,0),0)="","",VLOOKUP($A75,競技者csv変換!$A:$AK,MATCH(Q$1,競技者csv変換!$1:$1,0),0)))</f>
        <v/>
      </c>
      <c r="R75" t="str">
        <f>IF(ISERROR(VLOOKUP($A75,競技者csv変換!$A:$AK,MATCH(R$1,競技者csv変換!$1:$1,0),0)),"",IF(VLOOKUP($A75,競技者csv変換!$A:$AK,MATCH(R$1,競技者csv変換!$1:$1,0),0)="","",VLOOKUP($A75,競技者csv変換!$A:$AK,MATCH(R$1,競技者csv変換!$1:$1,0),0)))</f>
        <v/>
      </c>
      <c r="S75" t="str">
        <f>IF(ISERROR(VLOOKUP($A75,競技者csv変換!$A:$AK,MATCH(S$1,競技者csv変換!$1:$1,0),0)),"",IF(VLOOKUP($A75,競技者csv変換!$A:$AK,MATCH(S$1,競技者csv変換!$1:$1,0),0)="","",VLOOKUP($A75,競技者csv変換!$A:$AK,MATCH(S$1,競技者csv変換!$1:$1,0),0)))</f>
        <v/>
      </c>
      <c r="T75" t="str">
        <f>IF(ISERROR(VLOOKUP($A75,競技者csv変換!$A:$AK,MATCH(T$1,競技者csv変換!$1:$1,0),0)),"",IF(VLOOKUP($A75,競技者csv変換!$A:$AK,MATCH(T$1,競技者csv変換!$1:$1,0),0)="","",VLOOKUP($A75,競技者csv変換!$A:$AK,MATCH(T$1,競技者csv変換!$1:$1,0),0)))</f>
        <v/>
      </c>
      <c r="U75" t="str">
        <f>IF(ISERROR(VLOOKUP($A75,競技者csv変換!$A:$AK,MATCH(U$1,競技者csv変換!$1:$1,0),0)),"",IF(VLOOKUP($A75,競技者csv変換!$A:$AK,MATCH(U$1,競技者csv変換!$1:$1,0),0)="","",VLOOKUP($A75,競技者csv変換!$A:$AK,MATCH(U$1,競技者csv変換!$1:$1,0),0)))</f>
        <v/>
      </c>
      <c r="V75" t="str">
        <f>IF(ISERROR(VLOOKUP($A75,競技者csv変換!$A:$AK,MATCH(V$1,競技者csv変換!$1:$1,0),0)),"",IF(VLOOKUP($A75,競技者csv変換!$A:$AK,MATCH(V$1,競技者csv変換!$1:$1,0),0)="","",VLOOKUP($A75,競技者csv変換!$A:$AK,MATCH(V$1,競技者csv変換!$1:$1,0),0)))</f>
        <v/>
      </c>
      <c r="W75" t="str">
        <f>IF(ISERROR(VLOOKUP($A75,競技者csv変換!$A:$AK,MATCH(W$1,競技者csv変換!$1:$1,0),0)),"",IF(VLOOKUP($A75,競技者csv変換!$A:$AK,MATCH(W$1,競技者csv変換!$1:$1,0),0)="","",VLOOKUP($A75,競技者csv変換!$A:$AK,MATCH(W$1,競技者csv変換!$1:$1,0),0)))</f>
        <v/>
      </c>
      <c r="X75" t="str">
        <f>IF(ISERROR(VLOOKUP($A75,競技者csv変換!$A:$AK,MATCH(X$1,競技者csv変換!$1:$1,0),0)),"",IF(VLOOKUP($A75,競技者csv変換!$A:$AK,MATCH(X$1,競技者csv変換!$1:$1,0),0)="","",VLOOKUP($A75,競技者csv変換!$A:$AK,MATCH(X$1,競技者csv変換!$1:$1,0),0)))</f>
        <v/>
      </c>
      <c r="Y75" t="str">
        <f>IF(ISERROR(VLOOKUP($A75,競技者csv変換!$A:$AK,MATCH(Y$1,競技者csv変換!$1:$1,0),0)),"",IF(VLOOKUP($A75,競技者csv変換!$A:$AK,MATCH(Y$1,競技者csv変換!$1:$1,0),0)="","",VLOOKUP($A75,競技者csv変換!$A:$AK,MATCH(Y$1,競技者csv変換!$1:$1,0),0)))</f>
        <v/>
      </c>
      <c r="Z75" t="str">
        <f>IF(ISERROR(VLOOKUP($A75,競技者csv変換!$A:$AK,MATCH(Z$1,競技者csv変換!$1:$1,0),0)),"",IF(VLOOKUP($A75,競技者csv変換!$A:$AK,MATCH(Z$1,競技者csv変換!$1:$1,0),0)="","",VLOOKUP($A75,競技者csv変換!$A:$AK,MATCH(Z$1,競技者csv変換!$1:$1,0),0)))</f>
        <v/>
      </c>
      <c r="AA75" t="str">
        <f>IF(ISERROR(VLOOKUP($A75,競技者csv変換!$A:$AK,MATCH(AA$1,競技者csv変換!$1:$1,0),0)),"",IF(VLOOKUP($A75,競技者csv変換!$A:$AK,MATCH(AA$1,競技者csv変換!$1:$1,0),0)="","",VLOOKUP($A75,競技者csv変換!$A:$AK,MATCH(AA$1,競技者csv変換!$1:$1,0),0)))</f>
        <v/>
      </c>
      <c r="AB75" t="str">
        <f>IF(ISERROR(VLOOKUP($A75,競技者csv変換!$A:$AK,MATCH(AB$1,競技者csv変換!$1:$1,0),0)),"",IF(VLOOKUP($A75,競技者csv変換!$A:$AK,MATCH(AB$1,競技者csv変換!$1:$1,0),0)="","",VLOOKUP($A75,競技者csv変換!$A:$AK,MATCH(AB$1,競技者csv変換!$1:$1,0),0)))</f>
        <v/>
      </c>
      <c r="AC75" t="str">
        <f>IF(ISERROR(VLOOKUP($A75,競技者csv変換!$A:$AK,MATCH(AC$1,競技者csv変換!$1:$1,0),0)),"",IF(VLOOKUP($A75,競技者csv変換!$A:$AK,MATCH(AC$1,競技者csv変換!$1:$1,0),0)="","",VLOOKUP($A75,競技者csv変換!$A:$AK,MATCH(AC$1,競技者csv変換!$1:$1,0),0)))</f>
        <v/>
      </c>
      <c r="AD75" t="str">
        <f>IF(ISERROR(VLOOKUP($A75,競技者csv変換!$A:$AK,MATCH(AD$1,競技者csv変換!$1:$1,0),0)),"",IF(VLOOKUP($A75,競技者csv変換!$A:$AK,MATCH(AD$1,競技者csv変換!$1:$1,0),0)="","",VLOOKUP($A75,競技者csv変換!$A:$AK,MATCH(AD$1,競技者csv変換!$1:$1,0),0)))</f>
        <v/>
      </c>
      <c r="AE75" t="str">
        <f>IF(ISERROR(VLOOKUP($A75,競技者csv変換!$A:$AK,MATCH(AE$1,競技者csv変換!$1:$1,0),0)),"",IF(VLOOKUP($A75,競技者csv変換!$A:$AK,MATCH(AE$1,競技者csv変換!$1:$1,0),0)="","",VLOOKUP($A75,競技者csv変換!$A:$AK,MATCH(AE$1,競技者csv変換!$1:$1,0),0)))</f>
        <v/>
      </c>
      <c r="AF75" t="str">
        <f>IF(ISERROR(VLOOKUP($A75,競技者csv変換!$A:$AK,MATCH(AF$1,競技者csv変換!$1:$1,0),0)),"",IF(VLOOKUP($A75,競技者csv変換!$A:$AK,MATCH(AF$1,競技者csv変換!$1:$1,0),0)="","",VLOOKUP($A75,競技者csv変換!$A:$AK,MATCH(AF$1,競技者csv変換!$1:$1,0),0)))</f>
        <v/>
      </c>
      <c r="AG75" t="str">
        <f>IF(ISERROR(VLOOKUP($A75,競技者csv変換!$A:$AK,MATCH(AG$1,競技者csv変換!$1:$1,0),0)),"",IF(VLOOKUP($A75,競技者csv変換!$A:$AK,MATCH(AG$1,競技者csv変換!$1:$1,0),0)="","",VLOOKUP($A75,競技者csv変換!$A:$AK,MATCH(AG$1,競技者csv変換!$1:$1,0),0)))</f>
        <v/>
      </c>
      <c r="AH75" t="str">
        <f>IF(ISERROR(VLOOKUP($A75,競技者csv変換!$A:$AK,MATCH(AH$1,競技者csv変換!$1:$1,0),0)),"",IF(VLOOKUP($A75,競技者csv変換!$A:$AK,MATCH(AH$1,競技者csv変換!$1:$1,0),0)="","",VLOOKUP($A75,競技者csv変換!$A:$AK,MATCH(AH$1,競技者csv変換!$1:$1,0),0)))</f>
        <v/>
      </c>
      <c r="AI75" t="str">
        <f>IF(ISERROR(VLOOKUP($A75,競技者csv変換!$A:$AK,MATCH(AI$1,競技者csv変換!$1:$1,0),0)),"",IF(VLOOKUP($A75,競技者csv変換!$A:$AK,MATCH(AI$1,競技者csv変換!$1:$1,0),0)="","",VLOOKUP($A75,競技者csv変換!$A:$AK,MATCH(AI$1,競技者csv変換!$1:$1,0),0)))</f>
        <v/>
      </c>
      <c r="AJ75" t="str">
        <f>IF(ISERROR(VLOOKUP($A75,競技者csv変換!$A:$AK,MATCH(AJ$1,競技者csv変換!$1:$1,0),0)),"",IF(VLOOKUP($A75,競技者csv変換!$A:$AK,MATCH(AJ$1,競技者csv変換!$1:$1,0),0)="","",VLOOKUP($A75,競技者csv変換!$A:$AK,MATCH(AJ$1,競技者csv変換!$1:$1,0),0)))</f>
        <v/>
      </c>
      <c r="AK75" t="str">
        <f>IF(ISERROR(VLOOKUP($A75,競技者csv変換!$A:$AK,MATCH(AK$1,競技者csv変換!$1:$1,0),0)),"",IF(VLOOKUP($A75,競技者csv変換!$A:$AK,MATCH(AK$1,競技者csv変換!$1:$1,0),0)="","",VLOOKUP($A75,競技者csv変換!$A:$AK,MATCH(AK$1,競技者csv変換!$1:$1,0),0)))</f>
        <v/>
      </c>
    </row>
    <row r="76" spans="1:37" x14ac:dyDescent="0.65">
      <c r="A76" t="str">
        <f t="shared" si="1"/>
        <v/>
      </c>
      <c r="B76" t="str">
        <f>IF(ISERROR(VLOOKUP($A76,競技者csv変換!$A:$AK,MATCH(B$1,競技者csv変換!$1:$1,0),0)),"",IF(VLOOKUP($A76,競技者csv変換!$A:$AK,MATCH(B$1,競技者csv変換!$1:$1,0),0)="","",VLOOKUP($A76,競技者csv変換!$A:$AK,MATCH(B$1,競技者csv変換!$1:$1,0),0)))</f>
        <v/>
      </c>
      <c r="C76" t="str">
        <f>IF(ISERROR(VLOOKUP($A76,競技者csv変換!$A:$AK,MATCH(C$1,競技者csv変換!$1:$1,0),0)),"",IF(VLOOKUP($A76,競技者csv変換!$A:$AK,MATCH(C$1,競技者csv変換!$1:$1,0),0)="","",VLOOKUP($A76,競技者csv変換!$A:$AK,MATCH(C$1,競技者csv変換!$1:$1,0),0)))</f>
        <v/>
      </c>
      <c r="D76" t="str">
        <f>IF(ISERROR(VLOOKUP($A76,競技者csv変換!$A:$AK,MATCH(D$1,競技者csv変換!$1:$1,0),0)),"",IF(VLOOKUP($A76,競技者csv変換!$A:$AK,MATCH(D$1,競技者csv変換!$1:$1,0),0)="","",VLOOKUP($A76,競技者csv変換!$A:$AK,MATCH(D$1,競技者csv変換!$1:$1,0),0)))</f>
        <v/>
      </c>
      <c r="E76" t="str">
        <f>IF(ISERROR(VLOOKUP($A76,競技者csv変換!$A:$AK,MATCH(E$1,競技者csv変換!$1:$1,0),0)),"",IF(VLOOKUP($A76,競技者csv変換!$A:$AK,MATCH(E$1,競技者csv変換!$1:$1,0),0)="","",VLOOKUP($A76,競技者csv変換!$A:$AK,MATCH(E$1,競技者csv変換!$1:$1,0),0)))</f>
        <v/>
      </c>
      <c r="F76" t="str">
        <f>IF(ISERROR(VLOOKUP($A76,競技者csv変換!$A:$AK,MATCH(F$1,競技者csv変換!$1:$1,0),0)),"",IF(VLOOKUP($A76,競技者csv変換!$A:$AK,MATCH(F$1,競技者csv変換!$1:$1,0),0)="","",VLOOKUP($A76,競技者csv変換!$A:$AK,MATCH(F$1,競技者csv変換!$1:$1,0),0)))</f>
        <v/>
      </c>
      <c r="G76" t="str">
        <f>IF(ISERROR(VLOOKUP($A76,競技者csv変換!$A:$AK,MATCH(G$1,競技者csv変換!$1:$1,0),0)),"",IF(VLOOKUP($A76,競技者csv変換!$A:$AK,MATCH(G$1,競技者csv変換!$1:$1,0),0)="","",VLOOKUP($A76,競技者csv変換!$A:$AK,MATCH(G$1,競技者csv変換!$1:$1,0),0)))</f>
        <v/>
      </c>
      <c r="H76" t="str">
        <f>IF(ISERROR(VLOOKUP($A76,競技者csv変換!$A:$AK,MATCH(H$1,競技者csv変換!$1:$1,0),0)),"",IF(VLOOKUP($A76,競技者csv変換!$A:$AK,MATCH(H$1,競技者csv変換!$1:$1,0),0)="","",VLOOKUP($A76,競技者csv変換!$A:$AK,MATCH(H$1,競技者csv変換!$1:$1,0),0)))</f>
        <v/>
      </c>
      <c r="I76" t="str">
        <f>IF(ISERROR(VLOOKUP($A76,競技者csv変換!$A:$AK,MATCH(I$1,競技者csv変換!$1:$1,0),0)),"",IF(VLOOKUP($A76,競技者csv変換!$A:$AK,MATCH(I$1,競技者csv変換!$1:$1,0),0)="","",VLOOKUP($A76,競技者csv変換!$A:$AK,MATCH(I$1,競技者csv変換!$1:$1,0),0)))</f>
        <v/>
      </c>
      <c r="J76" t="str">
        <f>IF(ISERROR(VLOOKUP($A76,競技者csv変換!$A:$AK,MATCH(J$1,競技者csv変換!$1:$1,0),0)),"",IF(VLOOKUP($A76,競技者csv変換!$A:$AK,MATCH(J$1,競技者csv変換!$1:$1,0),0)="","",VLOOKUP($A76,競技者csv変換!$A:$AK,MATCH(J$1,競技者csv変換!$1:$1,0),0)))</f>
        <v/>
      </c>
      <c r="K76" t="str">
        <f>IF(ISERROR(VLOOKUP($A76,競技者csv変換!$A:$AK,MATCH(K$1,競技者csv変換!$1:$1,0),0)),"",IF(VLOOKUP($A76,競技者csv変換!$A:$AK,MATCH(K$1,競技者csv変換!$1:$1,0),0)="","",VLOOKUP($A76,競技者csv変換!$A:$AK,MATCH(K$1,競技者csv変換!$1:$1,0),0)))</f>
        <v/>
      </c>
      <c r="L76" t="str">
        <f>IF(ISERROR(VLOOKUP($A76,競技者csv変換!$A:$AK,MATCH(L$1,競技者csv変換!$1:$1,0),0)),"",IF(VLOOKUP($A76,競技者csv変換!$A:$AK,MATCH(L$1,競技者csv変換!$1:$1,0),0)="","",VLOOKUP($A76,競技者csv変換!$A:$AK,MATCH(L$1,競技者csv変換!$1:$1,0),0)))</f>
        <v/>
      </c>
      <c r="M76" t="str">
        <f>IF(ISERROR(VLOOKUP($A76,競技者csv変換!$A:$AK,MATCH(M$1,競技者csv変換!$1:$1,0),0)),"",IF(VLOOKUP($A76,競技者csv変換!$A:$AK,MATCH(M$1,競技者csv変換!$1:$1,0),0)="","",VLOOKUP($A76,競技者csv変換!$A:$AK,MATCH(M$1,競技者csv変換!$1:$1,0),0)))</f>
        <v/>
      </c>
      <c r="N76" t="str">
        <f>IF(ISERROR(VLOOKUP($A76,競技者csv変換!$A:$AK,MATCH(N$1,競技者csv変換!$1:$1,0),0)),"",IF(VLOOKUP($A76,競技者csv変換!$A:$AK,MATCH(N$1,競技者csv変換!$1:$1,0),0)="","",VLOOKUP($A76,競技者csv変換!$A:$AK,MATCH(N$1,競技者csv変換!$1:$1,0),0)))</f>
        <v/>
      </c>
      <c r="O76" t="str">
        <f>IF(ISERROR(VLOOKUP($A76,競技者csv変換!$A:$AK,MATCH(O$1,競技者csv変換!$1:$1,0),0)),"",IF(VLOOKUP($A76,競技者csv変換!$A:$AK,MATCH(O$1,競技者csv変換!$1:$1,0),0)="","",VLOOKUP($A76,競技者csv変換!$A:$AK,MATCH(O$1,競技者csv変換!$1:$1,0),0)))</f>
        <v/>
      </c>
      <c r="P76" t="str">
        <f>IF(ISERROR(VLOOKUP($A76,競技者csv変換!$A:$AK,MATCH(P$1,競技者csv変換!$1:$1,0),0)),"",IF(VLOOKUP($A76,競技者csv変換!$A:$AK,MATCH(P$1,競技者csv変換!$1:$1,0),0)="","",VLOOKUP($A76,競技者csv変換!$A:$AK,MATCH(P$1,競技者csv変換!$1:$1,0),0)))</f>
        <v/>
      </c>
      <c r="Q76" t="str">
        <f>IF(ISERROR(VLOOKUP($A76,競技者csv変換!$A:$AK,MATCH(Q$1,競技者csv変換!$1:$1,0),0)),"",IF(VLOOKUP($A76,競技者csv変換!$A:$AK,MATCH(Q$1,競技者csv変換!$1:$1,0),0)="","",VLOOKUP($A76,競技者csv変換!$A:$AK,MATCH(Q$1,競技者csv変換!$1:$1,0),0)))</f>
        <v/>
      </c>
      <c r="R76" t="str">
        <f>IF(ISERROR(VLOOKUP($A76,競技者csv変換!$A:$AK,MATCH(R$1,競技者csv変換!$1:$1,0),0)),"",IF(VLOOKUP($A76,競技者csv変換!$A:$AK,MATCH(R$1,競技者csv変換!$1:$1,0),0)="","",VLOOKUP($A76,競技者csv変換!$A:$AK,MATCH(R$1,競技者csv変換!$1:$1,0),0)))</f>
        <v/>
      </c>
      <c r="S76" t="str">
        <f>IF(ISERROR(VLOOKUP($A76,競技者csv変換!$A:$AK,MATCH(S$1,競技者csv変換!$1:$1,0),0)),"",IF(VLOOKUP($A76,競技者csv変換!$A:$AK,MATCH(S$1,競技者csv変換!$1:$1,0),0)="","",VLOOKUP($A76,競技者csv変換!$A:$AK,MATCH(S$1,競技者csv変換!$1:$1,0),0)))</f>
        <v/>
      </c>
      <c r="T76" t="str">
        <f>IF(ISERROR(VLOOKUP($A76,競技者csv変換!$A:$AK,MATCH(T$1,競技者csv変換!$1:$1,0),0)),"",IF(VLOOKUP($A76,競技者csv変換!$A:$AK,MATCH(T$1,競技者csv変換!$1:$1,0),0)="","",VLOOKUP($A76,競技者csv変換!$A:$AK,MATCH(T$1,競技者csv変換!$1:$1,0),0)))</f>
        <v/>
      </c>
      <c r="U76" t="str">
        <f>IF(ISERROR(VLOOKUP($A76,競技者csv変換!$A:$AK,MATCH(U$1,競技者csv変換!$1:$1,0),0)),"",IF(VLOOKUP($A76,競技者csv変換!$A:$AK,MATCH(U$1,競技者csv変換!$1:$1,0),0)="","",VLOOKUP($A76,競技者csv変換!$A:$AK,MATCH(U$1,競技者csv変換!$1:$1,0),0)))</f>
        <v/>
      </c>
      <c r="V76" t="str">
        <f>IF(ISERROR(VLOOKUP($A76,競技者csv変換!$A:$AK,MATCH(V$1,競技者csv変換!$1:$1,0),0)),"",IF(VLOOKUP($A76,競技者csv変換!$A:$AK,MATCH(V$1,競技者csv変換!$1:$1,0),0)="","",VLOOKUP($A76,競技者csv変換!$A:$AK,MATCH(V$1,競技者csv変換!$1:$1,0),0)))</f>
        <v/>
      </c>
      <c r="W76" t="str">
        <f>IF(ISERROR(VLOOKUP($A76,競技者csv変換!$A:$AK,MATCH(W$1,競技者csv変換!$1:$1,0),0)),"",IF(VLOOKUP($A76,競技者csv変換!$A:$AK,MATCH(W$1,競技者csv変換!$1:$1,0),0)="","",VLOOKUP($A76,競技者csv変換!$A:$AK,MATCH(W$1,競技者csv変換!$1:$1,0),0)))</f>
        <v/>
      </c>
      <c r="X76" t="str">
        <f>IF(ISERROR(VLOOKUP($A76,競技者csv変換!$A:$AK,MATCH(X$1,競技者csv変換!$1:$1,0),0)),"",IF(VLOOKUP($A76,競技者csv変換!$A:$AK,MATCH(X$1,競技者csv変換!$1:$1,0),0)="","",VLOOKUP($A76,競技者csv変換!$A:$AK,MATCH(X$1,競技者csv変換!$1:$1,0),0)))</f>
        <v/>
      </c>
      <c r="Y76" t="str">
        <f>IF(ISERROR(VLOOKUP($A76,競技者csv変換!$A:$AK,MATCH(Y$1,競技者csv変換!$1:$1,0),0)),"",IF(VLOOKUP($A76,競技者csv変換!$A:$AK,MATCH(Y$1,競技者csv変換!$1:$1,0),0)="","",VLOOKUP($A76,競技者csv変換!$A:$AK,MATCH(Y$1,競技者csv変換!$1:$1,0),0)))</f>
        <v/>
      </c>
      <c r="Z76" t="str">
        <f>IF(ISERROR(VLOOKUP($A76,競技者csv変換!$A:$AK,MATCH(Z$1,競技者csv変換!$1:$1,0),0)),"",IF(VLOOKUP($A76,競技者csv変換!$A:$AK,MATCH(Z$1,競技者csv変換!$1:$1,0),0)="","",VLOOKUP($A76,競技者csv変換!$A:$AK,MATCH(Z$1,競技者csv変換!$1:$1,0),0)))</f>
        <v/>
      </c>
      <c r="AA76" t="str">
        <f>IF(ISERROR(VLOOKUP($A76,競技者csv変換!$A:$AK,MATCH(AA$1,競技者csv変換!$1:$1,0),0)),"",IF(VLOOKUP($A76,競技者csv変換!$A:$AK,MATCH(AA$1,競技者csv変換!$1:$1,0),0)="","",VLOOKUP($A76,競技者csv変換!$A:$AK,MATCH(AA$1,競技者csv変換!$1:$1,0),0)))</f>
        <v/>
      </c>
      <c r="AB76" t="str">
        <f>IF(ISERROR(VLOOKUP($A76,競技者csv変換!$A:$AK,MATCH(AB$1,競技者csv変換!$1:$1,0),0)),"",IF(VLOOKUP($A76,競技者csv変換!$A:$AK,MATCH(AB$1,競技者csv変換!$1:$1,0),0)="","",VLOOKUP($A76,競技者csv変換!$A:$AK,MATCH(AB$1,競技者csv変換!$1:$1,0),0)))</f>
        <v/>
      </c>
      <c r="AC76" t="str">
        <f>IF(ISERROR(VLOOKUP($A76,競技者csv変換!$A:$AK,MATCH(AC$1,競技者csv変換!$1:$1,0),0)),"",IF(VLOOKUP($A76,競技者csv変換!$A:$AK,MATCH(AC$1,競技者csv変換!$1:$1,0),0)="","",VLOOKUP($A76,競技者csv変換!$A:$AK,MATCH(AC$1,競技者csv変換!$1:$1,0),0)))</f>
        <v/>
      </c>
      <c r="AD76" t="str">
        <f>IF(ISERROR(VLOOKUP($A76,競技者csv変換!$A:$AK,MATCH(AD$1,競技者csv変換!$1:$1,0),0)),"",IF(VLOOKUP($A76,競技者csv変換!$A:$AK,MATCH(AD$1,競技者csv変換!$1:$1,0),0)="","",VLOOKUP($A76,競技者csv変換!$A:$AK,MATCH(AD$1,競技者csv変換!$1:$1,0),0)))</f>
        <v/>
      </c>
      <c r="AE76" t="str">
        <f>IF(ISERROR(VLOOKUP($A76,競技者csv変換!$A:$AK,MATCH(AE$1,競技者csv変換!$1:$1,0),0)),"",IF(VLOOKUP($A76,競技者csv変換!$A:$AK,MATCH(AE$1,競技者csv変換!$1:$1,0),0)="","",VLOOKUP($A76,競技者csv変換!$A:$AK,MATCH(AE$1,競技者csv変換!$1:$1,0),0)))</f>
        <v/>
      </c>
      <c r="AF76" t="str">
        <f>IF(ISERROR(VLOOKUP($A76,競技者csv変換!$A:$AK,MATCH(AF$1,競技者csv変換!$1:$1,0),0)),"",IF(VLOOKUP($A76,競技者csv変換!$A:$AK,MATCH(AF$1,競技者csv変換!$1:$1,0),0)="","",VLOOKUP($A76,競技者csv変換!$A:$AK,MATCH(AF$1,競技者csv変換!$1:$1,0),0)))</f>
        <v/>
      </c>
      <c r="AG76" t="str">
        <f>IF(ISERROR(VLOOKUP($A76,競技者csv変換!$A:$AK,MATCH(AG$1,競技者csv変換!$1:$1,0),0)),"",IF(VLOOKUP($A76,競技者csv変換!$A:$AK,MATCH(AG$1,競技者csv変換!$1:$1,0),0)="","",VLOOKUP($A76,競技者csv変換!$A:$AK,MATCH(AG$1,競技者csv変換!$1:$1,0),0)))</f>
        <v/>
      </c>
      <c r="AH76" t="str">
        <f>IF(ISERROR(VLOOKUP($A76,競技者csv変換!$A:$AK,MATCH(AH$1,競技者csv変換!$1:$1,0),0)),"",IF(VLOOKUP($A76,競技者csv変換!$A:$AK,MATCH(AH$1,競技者csv変換!$1:$1,0),0)="","",VLOOKUP($A76,競技者csv変換!$A:$AK,MATCH(AH$1,競技者csv変換!$1:$1,0),0)))</f>
        <v/>
      </c>
      <c r="AI76" t="str">
        <f>IF(ISERROR(VLOOKUP($A76,競技者csv変換!$A:$AK,MATCH(AI$1,競技者csv変換!$1:$1,0),0)),"",IF(VLOOKUP($A76,競技者csv変換!$A:$AK,MATCH(AI$1,競技者csv変換!$1:$1,0),0)="","",VLOOKUP($A76,競技者csv変換!$A:$AK,MATCH(AI$1,競技者csv変換!$1:$1,0),0)))</f>
        <v/>
      </c>
      <c r="AJ76" t="str">
        <f>IF(ISERROR(VLOOKUP($A76,競技者csv変換!$A:$AK,MATCH(AJ$1,競技者csv変換!$1:$1,0),0)),"",IF(VLOOKUP($A76,競技者csv変換!$A:$AK,MATCH(AJ$1,競技者csv変換!$1:$1,0),0)="","",VLOOKUP($A76,競技者csv変換!$A:$AK,MATCH(AJ$1,競技者csv変換!$1:$1,0),0)))</f>
        <v/>
      </c>
      <c r="AK76" t="str">
        <f>IF(ISERROR(VLOOKUP($A76,競技者csv変換!$A:$AK,MATCH(AK$1,競技者csv変換!$1:$1,0),0)),"",IF(VLOOKUP($A76,競技者csv変換!$A:$AK,MATCH(AK$1,競技者csv変換!$1:$1,0),0)="","",VLOOKUP($A76,競技者csv変換!$A:$AK,MATCH(AK$1,競技者csv変換!$1:$1,0),0)))</f>
        <v/>
      </c>
    </row>
    <row r="77" spans="1:37" x14ac:dyDescent="0.65">
      <c r="A77" t="str">
        <f t="shared" si="1"/>
        <v/>
      </c>
      <c r="B77" t="str">
        <f>IF(ISERROR(VLOOKUP($A77,競技者csv変換!$A:$AK,MATCH(B$1,競技者csv変換!$1:$1,0),0)),"",IF(VLOOKUP($A77,競技者csv変換!$A:$AK,MATCH(B$1,競技者csv変換!$1:$1,0),0)="","",VLOOKUP($A77,競技者csv変換!$A:$AK,MATCH(B$1,競技者csv変換!$1:$1,0),0)))</f>
        <v/>
      </c>
      <c r="C77" t="str">
        <f>IF(ISERROR(VLOOKUP($A77,競技者csv変換!$A:$AK,MATCH(C$1,競技者csv変換!$1:$1,0),0)),"",IF(VLOOKUP($A77,競技者csv変換!$A:$AK,MATCH(C$1,競技者csv変換!$1:$1,0),0)="","",VLOOKUP($A77,競技者csv変換!$A:$AK,MATCH(C$1,競技者csv変換!$1:$1,0),0)))</f>
        <v/>
      </c>
      <c r="D77" t="str">
        <f>IF(ISERROR(VLOOKUP($A77,競技者csv変換!$A:$AK,MATCH(D$1,競技者csv変換!$1:$1,0),0)),"",IF(VLOOKUP($A77,競技者csv変換!$A:$AK,MATCH(D$1,競技者csv変換!$1:$1,0),0)="","",VLOOKUP($A77,競技者csv変換!$A:$AK,MATCH(D$1,競技者csv変換!$1:$1,0),0)))</f>
        <v/>
      </c>
      <c r="E77" t="str">
        <f>IF(ISERROR(VLOOKUP($A77,競技者csv変換!$A:$AK,MATCH(E$1,競技者csv変換!$1:$1,0),0)),"",IF(VLOOKUP($A77,競技者csv変換!$A:$AK,MATCH(E$1,競技者csv変換!$1:$1,0),0)="","",VLOOKUP($A77,競技者csv変換!$A:$AK,MATCH(E$1,競技者csv変換!$1:$1,0),0)))</f>
        <v/>
      </c>
      <c r="F77" t="str">
        <f>IF(ISERROR(VLOOKUP($A77,競技者csv変換!$A:$AK,MATCH(F$1,競技者csv変換!$1:$1,0),0)),"",IF(VLOOKUP($A77,競技者csv変換!$A:$AK,MATCH(F$1,競技者csv変換!$1:$1,0),0)="","",VLOOKUP($A77,競技者csv変換!$A:$AK,MATCH(F$1,競技者csv変換!$1:$1,0),0)))</f>
        <v/>
      </c>
      <c r="G77" t="str">
        <f>IF(ISERROR(VLOOKUP($A77,競技者csv変換!$A:$AK,MATCH(G$1,競技者csv変換!$1:$1,0),0)),"",IF(VLOOKUP($A77,競技者csv変換!$A:$AK,MATCH(G$1,競技者csv変換!$1:$1,0),0)="","",VLOOKUP($A77,競技者csv変換!$A:$AK,MATCH(G$1,競技者csv変換!$1:$1,0),0)))</f>
        <v/>
      </c>
      <c r="H77" t="str">
        <f>IF(ISERROR(VLOOKUP($A77,競技者csv変換!$A:$AK,MATCH(H$1,競技者csv変換!$1:$1,0),0)),"",IF(VLOOKUP($A77,競技者csv変換!$A:$AK,MATCH(H$1,競技者csv変換!$1:$1,0),0)="","",VLOOKUP($A77,競技者csv変換!$A:$AK,MATCH(H$1,競技者csv変換!$1:$1,0),0)))</f>
        <v/>
      </c>
      <c r="I77" t="str">
        <f>IF(ISERROR(VLOOKUP($A77,競技者csv変換!$A:$AK,MATCH(I$1,競技者csv変換!$1:$1,0),0)),"",IF(VLOOKUP($A77,競技者csv変換!$A:$AK,MATCH(I$1,競技者csv変換!$1:$1,0),0)="","",VLOOKUP($A77,競技者csv変換!$A:$AK,MATCH(I$1,競技者csv変換!$1:$1,0),0)))</f>
        <v/>
      </c>
      <c r="J77" t="str">
        <f>IF(ISERROR(VLOOKUP($A77,競技者csv変換!$A:$AK,MATCH(J$1,競技者csv変換!$1:$1,0),0)),"",IF(VLOOKUP($A77,競技者csv変換!$A:$AK,MATCH(J$1,競技者csv変換!$1:$1,0),0)="","",VLOOKUP($A77,競技者csv変換!$A:$AK,MATCH(J$1,競技者csv変換!$1:$1,0),0)))</f>
        <v/>
      </c>
      <c r="K77" t="str">
        <f>IF(ISERROR(VLOOKUP($A77,競技者csv変換!$A:$AK,MATCH(K$1,競技者csv変換!$1:$1,0),0)),"",IF(VLOOKUP($A77,競技者csv変換!$A:$AK,MATCH(K$1,競技者csv変換!$1:$1,0),0)="","",VLOOKUP($A77,競技者csv変換!$A:$AK,MATCH(K$1,競技者csv変換!$1:$1,0),0)))</f>
        <v/>
      </c>
      <c r="L77" t="str">
        <f>IF(ISERROR(VLOOKUP($A77,競技者csv変換!$A:$AK,MATCH(L$1,競技者csv変換!$1:$1,0),0)),"",IF(VLOOKUP($A77,競技者csv変換!$A:$AK,MATCH(L$1,競技者csv変換!$1:$1,0),0)="","",VLOOKUP($A77,競技者csv変換!$A:$AK,MATCH(L$1,競技者csv変換!$1:$1,0),0)))</f>
        <v/>
      </c>
      <c r="M77" t="str">
        <f>IF(ISERROR(VLOOKUP($A77,競技者csv変換!$A:$AK,MATCH(M$1,競技者csv変換!$1:$1,0),0)),"",IF(VLOOKUP($A77,競技者csv変換!$A:$AK,MATCH(M$1,競技者csv変換!$1:$1,0),0)="","",VLOOKUP($A77,競技者csv変換!$A:$AK,MATCH(M$1,競技者csv変換!$1:$1,0),0)))</f>
        <v/>
      </c>
      <c r="N77" t="str">
        <f>IF(ISERROR(VLOOKUP($A77,競技者csv変換!$A:$AK,MATCH(N$1,競技者csv変換!$1:$1,0),0)),"",IF(VLOOKUP($A77,競技者csv変換!$A:$AK,MATCH(N$1,競技者csv変換!$1:$1,0),0)="","",VLOOKUP($A77,競技者csv変換!$A:$AK,MATCH(N$1,競技者csv変換!$1:$1,0),0)))</f>
        <v/>
      </c>
      <c r="O77" t="str">
        <f>IF(ISERROR(VLOOKUP($A77,競技者csv変換!$A:$AK,MATCH(O$1,競技者csv変換!$1:$1,0),0)),"",IF(VLOOKUP($A77,競技者csv変換!$A:$AK,MATCH(O$1,競技者csv変換!$1:$1,0),0)="","",VLOOKUP($A77,競技者csv変換!$A:$AK,MATCH(O$1,競技者csv変換!$1:$1,0),0)))</f>
        <v/>
      </c>
      <c r="P77" t="str">
        <f>IF(ISERROR(VLOOKUP($A77,競技者csv変換!$A:$AK,MATCH(P$1,競技者csv変換!$1:$1,0),0)),"",IF(VLOOKUP($A77,競技者csv変換!$A:$AK,MATCH(P$1,競技者csv変換!$1:$1,0),0)="","",VLOOKUP($A77,競技者csv変換!$A:$AK,MATCH(P$1,競技者csv変換!$1:$1,0),0)))</f>
        <v/>
      </c>
      <c r="Q77" t="str">
        <f>IF(ISERROR(VLOOKUP($A77,競技者csv変換!$A:$AK,MATCH(Q$1,競技者csv変換!$1:$1,0),0)),"",IF(VLOOKUP($A77,競技者csv変換!$A:$AK,MATCH(Q$1,競技者csv変換!$1:$1,0),0)="","",VLOOKUP($A77,競技者csv変換!$A:$AK,MATCH(Q$1,競技者csv変換!$1:$1,0),0)))</f>
        <v/>
      </c>
      <c r="R77" t="str">
        <f>IF(ISERROR(VLOOKUP($A77,競技者csv変換!$A:$AK,MATCH(R$1,競技者csv変換!$1:$1,0),0)),"",IF(VLOOKUP($A77,競技者csv変換!$A:$AK,MATCH(R$1,競技者csv変換!$1:$1,0),0)="","",VLOOKUP($A77,競技者csv変換!$A:$AK,MATCH(R$1,競技者csv変換!$1:$1,0),0)))</f>
        <v/>
      </c>
      <c r="S77" t="str">
        <f>IF(ISERROR(VLOOKUP($A77,競技者csv変換!$A:$AK,MATCH(S$1,競技者csv変換!$1:$1,0),0)),"",IF(VLOOKUP($A77,競技者csv変換!$A:$AK,MATCH(S$1,競技者csv変換!$1:$1,0),0)="","",VLOOKUP($A77,競技者csv変換!$A:$AK,MATCH(S$1,競技者csv変換!$1:$1,0),0)))</f>
        <v/>
      </c>
      <c r="T77" t="str">
        <f>IF(ISERROR(VLOOKUP($A77,競技者csv変換!$A:$AK,MATCH(T$1,競技者csv変換!$1:$1,0),0)),"",IF(VLOOKUP($A77,競技者csv変換!$A:$AK,MATCH(T$1,競技者csv変換!$1:$1,0),0)="","",VLOOKUP($A77,競技者csv変換!$A:$AK,MATCH(T$1,競技者csv変換!$1:$1,0),0)))</f>
        <v/>
      </c>
      <c r="U77" t="str">
        <f>IF(ISERROR(VLOOKUP($A77,競技者csv変換!$A:$AK,MATCH(U$1,競技者csv変換!$1:$1,0),0)),"",IF(VLOOKUP($A77,競技者csv変換!$A:$AK,MATCH(U$1,競技者csv変換!$1:$1,0),0)="","",VLOOKUP($A77,競技者csv変換!$A:$AK,MATCH(U$1,競技者csv変換!$1:$1,0),0)))</f>
        <v/>
      </c>
      <c r="V77" t="str">
        <f>IF(ISERROR(VLOOKUP($A77,競技者csv変換!$A:$AK,MATCH(V$1,競技者csv変換!$1:$1,0),0)),"",IF(VLOOKUP($A77,競技者csv変換!$A:$AK,MATCH(V$1,競技者csv変換!$1:$1,0),0)="","",VLOOKUP($A77,競技者csv変換!$A:$AK,MATCH(V$1,競技者csv変換!$1:$1,0),0)))</f>
        <v/>
      </c>
      <c r="W77" t="str">
        <f>IF(ISERROR(VLOOKUP($A77,競技者csv変換!$A:$AK,MATCH(W$1,競技者csv変換!$1:$1,0),0)),"",IF(VLOOKUP($A77,競技者csv変換!$A:$AK,MATCH(W$1,競技者csv変換!$1:$1,0),0)="","",VLOOKUP($A77,競技者csv変換!$A:$AK,MATCH(W$1,競技者csv変換!$1:$1,0),0)))</f>
        <v/>
      </c>
      <c r="X77" t="str">
        <f>IF(ISERROR(VLOOKUP($A77,競技者csv変換!$A:$AK,MATCH(X$1,競技者csv変換!$1:$1,0),0)),"",IF(VLOOKUP($A77,競技者csv変換!$A:$AK,MATCH(X$1,競技者csv変換!$1:$1,0),0)="","",VLOOKUP($A77,競技者csv変換!$A:$AK,MATCH(X$1,競技者csv変換!$1:$1,0),0)))</f>
        <v/>
      </c>
      <c r="Y77" t="str">
        <f>IF(ISERROR(VLOOKUP($A77,競技者csv変換!$A:$AK,MATCH(Y$1,競技者csv変換!$1:$1,0),0)),"",IF(VLOOKUP($A77,競技者csv変換!$A:$AK,MATCH(Y$1,競技者csv変換!$1:$1,0),0)="","",VLOOKUP($A77,競技者csv変換!$A:$AK,MATCH(Y$1,競技者csv変換!$1:$1,0),0)))</f>
        <v/>
      </c>
      <c r="Z77" t="str">
        <f>IF(ISERROR(VLOOKUP($A77,競技者csv変換!$A:$AK,MATCH(Z$1,競技者csv変換!$1:$1,0),0)),"",IF(VLOOKUP($A77,競技者csv変換!$A:$AK,MATCH(Z$1,競技者csv変換!$1:$1,0),0)="","",VLOOKUP($A77,競技者csv変換!$A:$AK,MATCH(Z$1,競技者csv変換!$1:$1,0),0)))</f>
        <v/>
      </c>
      <c r="AA77" t="str">
        <f>IF(ISERROR(VLOOKUP($A77,競技者csv変換!$A:$AK,MATCH(AA$1,競技者csv変換!$1:$1,0),0)),"",IF(VLOOKUP($A77,競技者csv変換!$A:$AK,MATCH(AA$1,競技者csv変換!$1:$1,0),0)="","",VLOOKUP($A77,競技者csv変換!$A:$AK,MATCH(AA$1,競技者csv変換!$1:$1,0),0)))</f>
        <v/>
      </c>
      <c r="AB77" t="str">
        <f>IF(ISERROR(VLOOKUP($A77,競技者csv変換!$A:$AK,MATCH(AB$1,競技者csv変換!$1:$1,0),0)),"",IF(VLOOKUP($A77,競技者csv変換!$A:$AK,MATCH(AB$1,競技者csv変換!$1:$1,0),0)="","",VLOOKUP($A77,競技者csv変換!$A:$AK,MATCH(AB$1,競技者csv変換!$1:$1,0),0)))</f>
        <v/>
      </c>
      <c r="AC77" t="str">
        <f>IF(ISERROR(VLOOKUP($A77,競技者csv変換!$A:$AK,MATCH(AC$1,競技者csv変換!$1:$1,0),0)),"",IF(VLOOKUP($A77,競技者csv変換!$A:$AK,MATCH(AC$1,競技者csv変換!$1:$1,0),0)="","",VLOOKUP($A77,競技者csv変換!$A:$AK,MATCH(AC$1,競技者csv変換!$1:$1,0),0)))</f>
        <v/>
      </c>
      <c r="AD77" t="str">
        <f>IF(ISERROR(VLOOKUP($A77,競技者csv変換!$A:$AK,MATCH(AD$1,競技者csv変換!$1:$1,0),0)),"",IF(VLOOKUP($A77,競技者csv変換!$A:$AK,MATCH(AD$1,競技者csv変換!$1:$1,0),0)="","",VLOOKUP($A77,競技者csv変換!$A:$AK,MATCH(AD$1,競技者csv変換!$1:$1,0),0)))</f>
        <v/>
      </c>
      <c r="AE77" t="str">
        <f>IF(ISERROR(VLOOKUP($A77,競技者csv変換!$A:$AK,MATCH(AE$1,競技者csv変換!$1:$1,0),0)),"",IF(VLOOKUP($A77,競技者csv変換!$A:$AK,MATCH(AE$1,競技者csv変換!$1:$1,0),0)="","",VLOOKUP($A77,競技者csv変換!$A:$AK,MATCH(AE$1,競技者csv変換!$1:$1,0),0)))</f>
        <v/>
      </c>
      <c r="AF77" t="str">
        <f>IF(ISERROR(VLOOKUP($A77,競技者csv変換!$A:$AK,MATCH(AF$1,競技者csv変換!$1:$1,0),0)),"",IF(VLOOKUP($A77,競技者csv変換!$A:$AK,MATCH(AF$1,競技者csv変換!$1:$1,0),0)="","",VLOOKUP($A77,競技者csv変換!$A:$AK,MATCH(AF$1,競技者csv変換!$1:$1,0),0)))</f>
        <v/>
      </c>
      <c r="AG77" t="str">
        <f>IF(ISERROR(VLOOKUP($A77,競技者csv変換!$A:$AK,MATCH(AG$1,競技者csv変換!$1:$1,0),0)),"",IF(VLOOKUP($A77,競技者csv変換!$A:$AK,MATCH(AG$1,競技者csv変換!$1:$1,0),0)="","",VLOOKUP($A77,競技者csv変換!$A:$AK,MATCH(AG$1,競技者csv変換!$1:$1,0),0)))</f>
        <v/>
      </c>
      <c r="AH77" t="str">
        <f>IF(ISERROR(VLOOKUP($A77,競技者csv変換!$A:$AK,MATCH(AH$1,競技者csv変換!$1:$1,0),0)),"",IF(VLOOKUP($A77,競技者csv変換!$A:$AK,MATCH(AH$1,競技者csv変換!$1:$1,0),0)="","",VLOOKUP($A77,競技者csv変換!$A:$AK,MATCH(AH$1,競技者csv変換!$1:$1,0),0)))</f>
        <v/>
      </c>
      <c r="AI77" t="str">
        <f>IF(ISERROR(VLOOKUP($A77,競技者csv変換!$A:$AK,MATCH(AI$1,競技者csv変換!$1:$1,0),0)),"",IF(VLOOKUP($A77,競技者csv変換!$A:$AK,MATCH(AI$1,競技者csv変換!$1:$1,0),0)="","",VLOOKUP($A77,競技者csv変換!$A:$AK,MATCH(AI$1,競技者csv変換!$1:$1,0),0)))</f>
        <v/>
      </c>
      <c r="AJ77" t="str">
        <f>IF(ISERROR(VLOOKUP($A77,競技者csv変換!$A:$AK,MATCH(AJ$1,競技者csv変換!$1:$1,0),0)),"",IF(VLOOKUP($A77,競技者csv変換!$A:$AK,MATCH(AJ$1,競技者csv変換!$1:$1,0),0)="","",VLOOKUP($A77,競技者csv変換!$A:$AK,MATCH(AJ$1,競技者csv変換!$1:$1,0),0)))</f>
        <v/>
      </c>
      <c r="AK77" t="str">
        <f>IF(ISERROR(VLOOKUP($A77,競技者csv変換!$A:$AK,MATCH(AK$1,競技者csv変換!$1:$1,0),0)),"",IF(VLOOKUP($A77,競技者csv変換!$A:$AK,MATCH(AK$1,競技者csv変換!$1:$1,0),0)="","",VLOOKUP($A77,競技者csv変換!$A:$AK,MATCH(AK$1,競技者csv変換!$1:$1,0),0)))</f>
        <v/>
      </c>
    </row>
    <row r="78" spans="1:37" x14ac:dyDescent="0.65">
      <c r="A78" t="str">
        <f t="shared" si="1"/>
        <v/>
      </c>
      <c r="B78" t="str">
        <f>IF(ISERROR(VLOOKUP($A78,競技者csv変換!$A:$AK,MATCH(B$1,競技者csv変換!$1:$1,0),0)),"",IF(VLOOKUP($A78,競技者csv変換!$A:$AK,MATCH(B$1,競技者csv変換!$1:$1,0),0)="","",VLOOKUP($A78,競技者csv変換!$A:$AK,MATCH(B$1,競技者csv変換!$1:$1,0),0)))</f>
        <v/>
      </c>
      <c r="C78" t="str">
        <f>IF(ISERROR(VLOOKUP($A78,競技者csv変換!$A:$AK,MATCH(C$1,競技者csv変換!$1:$1,0),0)),"",IF(VLOOKUP($A78,競技者csv変換!$A:$AK,MATCH(C$1,競技者csv変換!$1:$1,0),0)="","",VLOOKUP($A78,競技者csv変換!$A:$AK,MATCH(C$1,競技者csv変換!$1:$1,0),0)))</f>
        <v/>
      </c>
      <c r="D78" t="str">
        <f>IF(ISERROR(VLOOKUP($A78,競技者csv変換!$A:$AK,MATCH(D$1,競技者csv変換!$1:$1,0),0)),"",IF(VLOOKUP($A78,競技者csv変換!$A:$AK,MATCH(D$1,競技者csv変換!$1:$1,0),0)="","",VLOOKUP($A78,競技者csv変換!$A:$AK,MATCH(D$1,競技者csv変換!$1:$1,0),0)))</f>
        <v/>
      </c>
      <c r="E78" t="str">
        <f>IF(ISERROR(VLOOKUP($A78,競技者csv変換!$A:$AK,MATCH(E$1,競技者csv変換!$1:$1,0),0)),"",IF(VLOOKUP($A78,競技者csv変換!$A:$AK,MATCH(E$1,競技者csv変換!$1:$1,0),0)="","",VLOOKUP($A78,競技者csv変換!$A:$AK,MATCH(E$1,競技者csv変換!$1:$1,0),0)))</f>
        <v/>
      </c>
      <c r="F78" t="str">
        <f>IF(ISERROR(VLOOKUP($A78,競技者csv変換!$A:$AK,MATCH(F$1,競技者csv変換!$1:$1,0),0)),"",IF(VLOOKUP($A78,競技者csv変換!$A:$AK,MATCH(F$1,競技者csv変換!$1:$1,0),0)="","",VLOOKUP($A78,競技者csv変換!$A:$AK,MATCH(F$1,競技者csv変換!$1:$1,0),0)))</f>
        <v/>
      </c>
      <c r="G78" t="str">
        <f>IF(ISERROR(VLOOKUP($A78,競技者csv変換!$A:$AK,MATCH(G$1,競技者csv変換!$1:$1,0),0)),"",IF(VLOOKUP($A78,競技者csv変換!$A:$AK,MATCH(G$1,競技者csv変換!$1:$1,0),0)="","",VLOOKUP($A78,競技者csv変換!$A:$AK,MATCH(G$1,競技者csv変換!$1:$1,0),0)))</f>
        <v/>
      </c>
      <c r="H78" t="str">
        <f>IF(ISERROR(VLOOKUP($A78,競技者csv変換!$A:$AK,MATCH(H$1,競技者csv変換!$1:$1,0),0)),"",IF(VLOOKUP($A78,競技者csv変換!$A:$AK,MATCH(H$1,競技者csv変換!$1:$1,0),0)="","",VLOOKUP($A78,競技者csv変換!$A:$AK,MATCH(H$1,競技者csv変換!$1:$1,0),0)))</f>
        <v/>
      </c>
      <c r="I78" t="str">
        <f>IF(ISERROR(VLOOKUP($A78,競技者csv変換!$A:$AK,MATCH(I$1,競技者csv変換!$1:$1,0),0)),"",IF(VLOOKUP($A78,競技者csv変換!$A:$AK,MATCH(I$1,競技者csv変換!$1:$1,0),0)="","",VLOOKUP($A78,競技者csv変換!$A:$AK,MATCH(I$1,競技者csv変換!$1:$1,0),0)))</f>
        <v/>
      </c>
      <c r="J78" t="str">
        <f>IF(ISERROR(VLOOKUP($A78,競技者csv変換!$A:$AK,MATCH(J$1,競技者csv変換!$1:$1,0),0)),"",IF(VLOOKUP($A78,競技者csv変換!$A:$AK,MATCH(J$1,競技者csv変換!$1:$1,0),0)="","",VLOOKUP($A78,競技者csv変換!$A:$AK,MATCH(J$1,競技者csv変換!$1:$1,0),0)))</f>
        <v/>
      </c>
      <c r="K78" t="str">
        <f>IF(ISERROR(VLOOKUP($A78,競技者csv変換!$A:$AK,MATCH(K$1,競技者csv変換!$1:$1,0),0)),"",IF(VLOOKUP($A78,競技者csv変換!$A:$AK,MATCH(K$1,競技者csv変換!$1:$1,0),0)="","",VLOOKUP($A78,競技者csv変換!$A:$AK,MATCH(K$1,競技者csv変換!$1:$1,0),0)))</f>
        <v/>
      </c>
      <c r="L78" t="str">
        <f>IF(ISERROR(VLOOKUP($A78,競技者csv変換!$A:$AK,MATCH(L$1,競技者csv変換!$1:$1,0),0)),"",IF(VLOOKUP($A78,競技者csv変換!$A:$AK,MATCH(L$1,競技者csv変換!$1:$1,0),0)="","",VLOOKUP($A78,競技者csv変換!$A:$AK,MATCH(L$1,競技者csv変換!$1:$1,0),0)))</f>
        <v/>
      </c>
      <c r="M78" t="str">
        <f>IF(ISERROR(VLOOKUP($A78,競技者csv変換!$A:$AK,MATCH(M$1,競技者csv変換!$1:$1,0),0)),"",IF(VLOOKUP($A78,競技者csv変換!$A:$AK,MATCH(M$1,競技者csv変換!$1:$1,0),0)="","",VLOOKUP($A78,競技者csv変換!$A:$AK,MATCH(M$1,競技者csv変換!$1:$1,0),0)))</f>
        <v/>
      </c>
      <c r="N78" t="str">
        <f>IF(ISERROR(VLOOKUP($A78,競技者csv変換!$A:$AK,MATCH(N$1,競技者csv変換!$1:$1,0),0)),"",IF(VLOOKUP($A78,競技者csv変換!$A:$AK,MATCH(N$1,競技者csv変換!$1:$1,0),0)="","",VLOOKUP($A78,競技者csv変換!$A:$AK,MATCH(N$1,競技者csv変換!$1:$1,0),0)))</f>
        <v/>
      </c>
      <c r="O78" t="str">
        <f>IF(ISERROR(VLOOKUP($A78,競技者csv変換!$A:$AK,MATCH(O$1,競技者csv変換!$1:$1,0),0)),"",IF(VLOOKUP($A78,競技者csv変換!$A:$AK,MATCH(O$1,競技者csv変換!$1:$1,0),0)="","",VLOOKUP($A78,競技者csv変換!$A:$AK,MATCH(O$1,競技者csv変換!$1:$1,0),0)))</f>
        <v/>
      </c>
      <c r="P78" t="str">
        <f>IF(ISERROR(VLOOKUP($A78,競技者csv変換!$A:$AK,MATCH(P$1,競技者csv変換!$1:$1,0),0)),"",IF(VLOOKUP($A78,競技者csv変換!$A:$AK,MATCH(P$1,競技者csv変換!$1:$1,0),0)="","",VLOOKUP($A78,競技者csv変換!$A:$AK,MATCH(P$1,競技者csv変換!$1:$1,0),0)))</f>
        <v/>
      </c>
      <c r="Q78" t="str">
        <f>IF(ISERROR(VLOOKUP($A78,競技者csv変換!$A:$AK,MATCH(Q$1,競技者csv変換!$1:$1,0),0)),"",IF(VLOOKUP($A78,競技者csv変換!$A:$AK,MATCH(Q$1,競技者csv変換!$1:$1,0),0)="","",VLOOKUP($A78,競技者csv変換!$A:$AK,MATCH(Q$1,競技者csv変換!$1:$1,0),0)))</f>
        <v/>
      </c>
      <c r="R78" t="str">
        <f>IF(ISERROR(VLOOKUP($A78,競技者csv変換!$A:$AK,MATCH(R$1,競技者csv変換!$1:$1,0),0)),"",IF(VLOOKUP($A78,競技者csv変換!$A:$AK,MATCH(R$1,競技者csv変換!$1:$1,0),0)="","",VLOOKUP($A78,競技者csv変換!$A:$AK,MATCH(R$1,競技者csv変換!$1:$1,0),0)))</f>
        <v/>
      </c>
      <c r="S78" t="str">
        <f>IF(ISERROR(VLOOKUP($A78,競技者csv変換!$A:$AK,MATCH(S$1,競技者csv変換!$1:$1,0),0)),"",IF(VLOOKUP($A78,競技者csv変換!$A:$AK,MATCH(S$1,競技者csv変換!$1:$1,0),0)="","",VLOOKUP($A78,競技者csv変換!$A:$AK,MATCH(S$1,競技者csv変換!$1:$1,0),0)))</f>
        <v/>
      </c>
      <c r="T78" t="str">
        <f>IF(ISERROR(VLOOKUP($A78,競技者csv変換!$A:$AK,MATCH(T$1,競技者csv変換!$1:$1,0),0)),"",IF(VLOOKUP($A78,競技者csv変換!$A:$AK,MATCH(T$1,競技者csv変換!$1:$1,0),0)="","",VLOOKUP($A78,競技者csv変換!$A:$AK,MATCH(T$1,競技者csv変換!$1:$1,0),0)))</f>
        <v/>
      </c>
      <c r="U78" t="str">
        <f>IF(ISERROR(VLOOKUP($A78,競技者csv変換!$A:$AK,MATCH(U$1,競技者csv変換!$1:$1,0),0)),"",IF(VLOOKUP($A78,競技者csv変換!$A:$AK,MATCH(U$1,競技者csv変換!$1:$1,0),0)="","",VLOOKUP($A78,競技者csv変換!$A:$AK,MATCH(U$1,競技者csv変換!$1:$1,0),0)))</f>
        <v/>
      </c>
      <c r="V78" t="str">
        <f>IF(ISERROR(VLOOKUP($A78,競技者csv変換!$A:$AK,MATCH(V$1,競技者csv変換!$1:$1,0),0)),"",IF(VLOOKUP($A78,競技者csv変換!$A:$AK,MATCH(V$1,競技者csv変換!$1:$1,0),0)="","",VLOOKUP($A78,競技者csv変換!$A:$AK,MATCH(V$1,競技者csv変換!$1:$1,0),0)))</f>
        <v/>
      </c>
      <c r="W78" t="str">
        <f>IF(ISERROR(VLOOKUP($A78,競技者csv変換!$A:$AK,MATCH(W$1,競技者csv変換!$1:$1,0),0)),"",IF(VLOOKUP($A78,競技者csv変換!$A:$AK,MATCH(W$1,競技者csv変換!$1:$1,0),0)="","",VLOOKUP($A78,競技者csv変換!$A:$AK,MATCH(W$1,競技者csv変換!$1:$1,0),0)))</f>
        <v/>
      </c>
      <c r="X78" t="str">
        <f>IF(ISERROR(VLOOKUP($A78,競技者csv変換!$A:$AK,MATCH(X$1,競技者csv変換!$1:$1,0),0)),"",IF(VLOOKUP($A78,競技者csv変換!$A:$AK,MATCH(X$1,競技者csv変換!$1:$1,0),0)="","",VLOOKUP($A78,競技者csv変換!$A:$AK,MATCH(X$1,競技者csv変換!$1:$1,0),0)))</f>
        <v/>
      </c>
      <c r="Y78" t="str">
        <f>IF(ISERROR(VLOOKUP($A78,競技者csv変換!$A:$AK,MATCH(Y$1,競技者csv変換!$1:$1,0),0)),"",IF(VLOOKUP($A78,競技者csv変換!$A:$AK,MATCH(Y$1,競技者csv変換!$1:$1,0),0)="","",VLOOKUP($A78,競技者csv変換!$A:$AK,MATCH(Y$1,競技者csv変換!$1:$1,0),0)))</f>
        <v/>
      </c>
      <c r="Z78" t="str">
        <f>IF(ISERROR(VLOOKUP($A78,競技者csv変換!$A:$AK,MATCH(Z$1,競技者csv変換!$1:$1,0),0)),"",IF(VLOOKUP($A78,競技者csv変換!$A:$AK,MATCH(Z$1,競技者csv変換!$1:$1,0),0)="","",VLOOKUP($A78,競技者csv変換!$A:$AK,MATCH(Z$1,競技者csv変換!$1:$1,0),0)))</f>
        <v/>
      </c>
      <c r="AA78" t="str">
        <f>IF(ISERROR(VLOOKUP($A78,競技者csv変換!$A:$AK,MATCH(AA$1,競技者csv変換!$1:$1,0),0)),"",IF(VLOOKUP($A78,競技者csv変換!$A:$AK,MATCH(AA$1,競技者csv変換!$1:$1,0),0)="","",VLOOKUP($A78,競技者csv変換!$A:$AK,MATCH(AA$1,競技者csv変換!$1:$1,0),0)))</f>
        <v/>
      </c>
      <c r="AB78" t="str">
        <f>IF(ISERROR(VLOOKUP($A78,競技者csv変換!$A:$AK,MATCH(AB$1,競技者csv変換!$1:$1,0),0)),"",IF(VLOOKUP($A78,競技者csv変換!$A:$AK,MATCH(AB$1,競技者csv変換!$1:$1,0),0)="","",VLOOKUP($A78,競技者csv変換!$A:$AK,MATCH(AB$1,競技者csv変換!$1:$1,0),0)))</f>
        <v/>
      </c>
      <c r="AC78" t="str">
        <f>IF(ISERROR(VLOOKUP($A78,競技者csv変換!$A:$AK,MATCH(AC$1,競技者csv変換!$1:$1,0),0)),"",IF(VLOOKUP($A78,競技者csv変換!$A:$AK,MATCH(AC$1,競技者csv変換!$1:$1,0),0)="","",VLOOKUP($A78,競技者csv変換!$A:$AK,MATCH(AC$1,競技者csv変換!$1:$1,0),0)))</f>
        <v/>
      </c>
      <c r="AD78" t="str">
        <f>IF(ISERROR(VLOOKUP($A78,競技者csv変換!$A:$AK,MATCH(AD$1,競技者csv変換!$1:$1,0),0)),"",IF(VLOOKUP($A78,競技者csv変換!$A:$AK,MATCH(AD$1,競技者csv変換!$1:$1,0),0)="","",VLOOKUP($A78,競技者csv変換!$A:$AK,MATCH(AD$1,競技者csv変換!$1:$1,0),0)))</f>
        <v/>
      </c>
      <c r="AE78" t="str">
        <f>IF(ISERROR(VLOOKUP($A78,競技者csv変換!$A:$AK,MATCH(AE$1,競技者csv変換!$1:$1,0),0)),"",IF(VLOOKUP($A78,競技者csv変換!$A:$AK,MATCH(AE$1,競技者csv変換!$1:$1,0),0)="","",VLOOKUP($A78,競技者csv変換!$A:$AK,MATCH(AE$1,競技者csv変換!$1:$1,0),0)))</f>
        <v/>
      </c>
      <c r="AF78" t="str">
        <f>IF(ISERROR(VLOOKUP($A78,競技者csv変換!$A:$AK,MATCH(AF$1,競技者csv変換!$1:$1,0),0)),"",IF(VLOOKUP($A78,競技者csv変換!$A:$AK,MATCH(AF$1,競技者csv変換!$1:$1,0),0)="","",VLOOKUP($A78,競技者csv変換!$A:$AK,MATCH(AF$1,競技者csv変換!$1:$1,0),0)))</f>
        <v/>
      </c>
      <c r="AG78" t="str">
        <f>IF(ISERROR(VLOOKUP($A78,競技者csv変換!$A:$AK,MATCH(AG$1,競技者csv変換!$1:$1,0),0)),"",IF(VLOOKUP($A78,競技者csv変換!$A:$AK,MATCH(AG$1,競技者csv変換!$1:$1,0),0)="","",VLOOKUP($A78,競技者csv変換!$A:$AK,MATCH(AG$1,競技者csv変換!$1:$1,0),0)))</f>
        <v/>
      </c>
      <c r="AH78" t="str">
        <f>IF(ISERROR(VLOOKUP($A78,競技者csv変換!$A:$AK,MATCH(AH$1,競技者csv変換!$1:$1,0),0)),"",IF(VLOOKUP($A78,競技者csv変換!$A:$AK,MATCH(AH$1,競技者csv変換!$1:$1,0),0)="","",VLOOKUP($A78,競技者csv変換!$A:$AK,MATCH(AH$1,競技者csv変換!$1:$1,0),0)))</f>
        <v/>
      </c>
      <c r="AI78" t="str">
        <f>IF(ISERROR(VLOOKUP($A78,競技者csv変換!$A:$AK,MATCH(AI$1,競技者csv変換!$1:$1,0),0)),"",IF(VLOOKUP($A78,競技者csv変換!$A:$AK,MATCH(AI$1,競技者csv変換!$1:$1,0),0)="","",VLOOKUP($A78,競技者csv変換!$A:$AK,MATCH(AI$1,競技者csv変換!$1:$1,0),0)))</f>
        <v/>
      </c>
      <c r="AJ78" t="str">
        <f>IF(ISERROR(VLOOKUP($A78,競技者csv変換!$A:$AK,MATCH(AJ$1,競技者csv変換!$1:$1,0),0)),"",IF(VLOOKUP($A78,競技者csv変換!$A:$AK,MATCH(AJ$1,競技者csv変換!$1:$1,0),0)="","",VLOOKUP($A78,競技者csv変換!$A:$AK,MATCH(AJ$1,競技者csv変換!$1:$1,0),0)))</f>
        <v/>
      </c>
      <c r="AK78" t="str">
        <f>IF(ISERROR(VLOOKUP($A78,競技者csv変換!$A:$AK,MATCH(AK$1,競技者csv変換!$1:$1,0),0)),"",IF(VLOOKUP($A78,競技者csv変換!$A:$AK,MATCH(AK$1,競技者csv変換!$1:$1,0),0)="","",VLOOKUP($A78,競技者csv変換!$A:$AK,MATCH(AK$1,競技者csv変換!$1:$1,0),0)))</f>
        <v/>
      </c>
    </row>
    <row r="79" spans="1:37" x14ac:dyDescent="0.65">
      <c r="A79" t="str">
        <f t="shared" si="1"/>
        <v/>
      </c>
      <c r="B79" t="str">
        <f>IF(ISERROR(VLOOKUP($A79,競技者csv変換!$A:$AK,MATCH(B$1,競技者csv変換!$1:$1,0),0)),"",IF(VLOOKUP($A79,競技者csv変換!$A:$AK,MATCH(B$1,競技者csv変換!$1:$1,0),0)="","",VLOOKUP($A79,競技者csv変換!$A:$AK,MATCH(B$1,競技者csv変換!$1:$1,0),0)))</f>
        <v/>
      </c>
      <c r="C79" t="str">
        <f>IF(ISERROR(VLOOKUP($A79,競技者csv変換!$A:$AK,MATCH(C$1,競技者csv変換!$1:$1,0),0)),"",IF(VLOOKUP($A79,競技者csv変換!$A:$AK,MATCH(C$1,競技者csv変換!$1:$1,0),0)="","",VLOOKUP($A79,競技者csv変換!$A:$AK,MATCH(C$1,競技者csv変換!$1:$1,0),0)))</f>
        <v/>
      </c>
      <c r="D79" t="str">
        <f>IF(ISERROR(VLOOKUP($A79,競技者csv変換!$A:$AK,MATCH(D$1,競技者csv変換!$1:$1,0),0)),"",IF(VLOOKUP($A79,競技者csv変換!$A:$AK,MATCH(D$1,競技者csv変換!$1:$1,0),0)="","",VLOOKUP($A79,競技者csv変換!$A:$AK,MATCH(D$1,競技者csv変換!$1:$1,0),0)))</f>
        <v/>
      </c>
      <c r="E79" t="str">
        <f>IF(ISERROR(VLOOKUP($A79,競技者csv変換!$A:$AK,MATCH(E$1,競技者csv変換!$1:$1,0),0)),"",IF(VLOOKUP($A79,競技者csv変換!$A:$AK,MATCH(E$1,競技者csv変換!$1:$1,0),0)="","",VLOOKUP($A79,競技者csv変換!$A:$AK,MATCH(E$1,競技者csv変換!$1:$1,0),0)))</f>
        <v/>
      </c>
      <c r="F79" t="str">
        <f>IF(ISERROR(VLOOKUP($A79,競技者csv変換!$A:$AK,MATCH(F$1,競技者csv変換!$1:$1,0),0)),"",IF(VLOOKUP($A79,競技者csv変換!$A:$AK,MATCH(F$1,競技者csv変換!$1:$1,0),0)="","",VLOOKUP($A79,競技者csv変換!$A:$AK,MATCH(F$1,競技者csv変換!$1:$1,0),0)))</f>
        <v/>
      </c>
      <c r="G79" t="str">
        <f>IF(ISERROR(VLOOKUP($A79,競技者csv変換!$A:$AK,MATCH(G$1,競技者csv変換!$1:$1,0),0)),"",IF(VLOOKUP($A79,競技者csv変換!$A:$AK,MATCH(G$1,競技者csv変換!$1:$1,0),0)="","",VLOOKUP($A79,競技者csv変換!$A:$AK,MATCH(G$1,競技者csv変換!$1:$1,0),0)))</f>
        <v/>
      </c>
      <c r="H79" t="str">
        <f>IF(ISERROR(VLOOKUP($A79,競技者csv変換!$A:$AK,MATCH(H$1,競技者csv変換!$1:$1,0),0)),"",IF(VLOOKUP($A79,競技者csv変換!$A:$AK,MATCH(H$1,競技者csv変換!$1:$1,0),0)="","",VLOOKUP($A79,競技者csv変換!$A:$AK,MATCH(H$1,競技者csv変換!$1:$1,0),0)))</f>
        <v/>
      </c>
      <c r="I79" t="str">
        <f>IF(ISERROR(VLOOKUP($A79,競技者csv変換!$A:$AK,MATCH(I$1,競技者csv変換!$1:$1,0),0)),"",IF(VLOOKUP($A79,競技者csv変換!$A:$AK,MATCH(I$1,競技者csv変換!$1:$1,0),0)="","",VLOOKUP($A79,競技者csv変換!$A:$AK,MATCH(I$1,競技者csv変換!$1:$1,0),0)))</f>
        <v/>
      </c>
      <c r="J79" t="str">
        <f>IF(ISERROR(VLOOKUP($A79,競技者csv変換!$A:$AK,MATCH(J$1,競技者csv変換!$1:$1,0),0)),"",IF(VLOOKUP($A79,競技者csv変換!$A:$AK,MATCH(J$1,競技者csv変換!$1:$1,0),0)="","",VLOOKUP($A79,競技者csv変換!$A:$AK,MATCH(J$1,競技者csv変換!$1:$1,0),0)))</f>
        <v/>
      </c>
      <c r="K79" t="str">
        <f>IF(ISERROR(VLOOKUP($A79,競技者csv変換!$A:$AK,MATCH(K$1,競技者csv変換!$1:$1,0),0)),"",IF(VLOOKUP($A79,競技者csv変換!$A:$AK,MATCH(K$1,競技者csv変換!$1:$1,0),0)="","",VLOOKUP($A79,競技者csv変換!$A:$AK,MATCH(K$1,競技者csv変換!$1:$1,0),0)))</f>
        <v/>
      </c>
      <c r="L79" t="str">
        <f>IF(ISERROR(VLOOKUP($A79,競技者csv変換!$A:$AK,MATCH(L$1,競技者csv変換!$1:$1,0),0)),"",IF(VLOOKUP($A79,競技者csv変換!$A:$AK,MATCH(L$1,競技者csv変換!$1:$1,0),0)="","",VLOOKUP($A79,競技者csv変換!$A:$AK,MATCH(L$1,競技者csv変換!$1:$1,0),0)))</f>
        <v/>
      </c>
      <c r="M79" t="str">
        <f>IF(ISERROR(VLOOKUP($A79,競技者csv変換!$A:$AK,MATCH(M$1,競技者csv変換!$1:$1,0),0)),"",IF(VLOOKUP($A79,競技者csv変換!$A:$AK,MATCH(M$1,競技者csv変換!$1:$1,0),0)="","",VLOOKUP($A79,競技者csv変換!$A:$AK,MATCH(M$1,競技者csv変換!$1:$1,0),0)))</f>
        <v/>
      </c>
      <c r="N79" t="str">
        <f>IF(ISERROR(VLOOKUP($A79,競技者csv変換!$A:$AK,MATCH(N$1,競技者csv変換!$1:$1,0),0)),"",IF(VLOOKUP($A79,競技者csv変換!$A:$AK,MATCH(N$1,競技者csv変換!$1:$1,0),0)="","",VLOOKUP($A79,競技者csv変換!$A:$AK,MATCH(N$1,競技者csv変換!$1:$1,0),0)))</f>
        <v/>
      </c>
      <c r="O79" t="str">
        <f>IF(ISERROR(VLOOKUP($A79,競技者csv変換!$A:$AK,MATCH(O$1,競技者csv変換!$1:$1,0),0)),"",IF(VLOOKUP($A79,競技者csv変換!$A:$AK,MATCH(O$1,競技者csv変換!$1:$1,0),0)="","",VLOOKUP($A79,競技者csv変換!$A:$AK,MATCH(O$1,競技者csv変換!$1:$1,0),0)))</f>
        <v/>
      </c>
      <c r="P79" t="str">
        <f>IF(ISERROR(VLOOKUP($A79,競技者csv変換!$A:$AK,MATCH(P$1,競技者csv変換!$1:$1,0),0)),"",IF(VLOOKUP($A79,競技者csv変換!$A:$AK,MATCH(P$1,競技者csv変換!$1:$1,0),0)="","",VLOOKUP($A79,競技者csv変換!$A:$AK,MATCH(P$1,競技者csv変換!$1:$1,0),0)))</f>
        <v/>
      </c>
      <c r="Q79" t="str">
        <f>IF(ISERROR(VLOOKUP($A79,競技者csv変換!$A:$AK,MATCH(Q$1,競技者csv変換!$1:$1,0),0)),"",IF(VLOOKUP($A79,競技者csv変換!$A:$AK,MATCH(Q$1,競技者csv変換!$1:$1,0),0)="","",VLOOKUP($A79,競技者csv変換!$A:$AK,MATCH(Q$1,競技者csv変換!$1:$1,0),0)))</f>
        <v/>
      </c>
      <c r="R79" t="str">
        <f>IF(ISERROR(VLOOKUP($A79,競技者csv変換!$A:$AK,MATCH(R$1,競技者csv変換!$1:$1,0),0)),"",IF(VLOOKUP($A79,競技者csv変換!$A:$AK,MATCH(R$1,競技者csv変換!$1:$1,0),0)="","",VLOOKUP($A79,競技者csv変換!$A:$AK,MATCH(R$1,競技者csv変換!$1:$1,0),0)))</f>
        <v/>
      </c>
      <c r="S79" t="str">
        <f>IF(ISERROR(VLOOKUP($A79,競技者csv変換!$A:$AK,MATCH(S$1,競技者csv変換!$1:$1,0),0)),"",IF(VLOOKUP($A79,競技者csv変換!$A:$AK,MATCH(S$1,競技者csv変換!$1:$1,0),0)="","",VLOOKUP($A79,競技者csv変換!$A:$AK,MATCH(S$1,競技者csv変換!$1:$1,0),0)))</f>
        <v/>
      </c>
      <c r="T79" t="str">
        <f>IF(ISERROR(VLOOKUP($A79,競技者csv変換!$A:$AK,MATCH(T$1,競技者csv変換!$1:$1,0),0)),"",IF(VLOOKUP($A79,競技者csv変換!$A:$AK,MATCH(T$1,競技者csv変換!$1:$1,0),0)="","",VLOOKUP($A79,競技者csv変換!$A:$AK,MATCH(T$1,競技者csv変換!$1:$1,0),0)))</f>
        <v/>
      </c>
      <c r="U79" t="str">
        <f>IF(ISERROR(VLOOKUP($A79,競技者csv変換!$A:$AK,MATCH(U$1,競技者csv変換!$1:$1,0),0)),"",IF(VLOOKUP($A79,競技者csv変換!$A:$AK,MATCH(U$1,競技者csv変換!$1:$1,0),0)="","",VLOOKUP($A79,競技者csv変換!$A:$AK,MATCH(U$1,競技者csv変換!$1:$1,0),0)))</f>
        <v/>
      </c>
      <c r="V79" t="str">
        <f>IF(ISERROR(VLOOKUP($A79,競技者csv変換!$A:$AK,MATCH(V$1,競技者csv変換!$1:$1,0),0)),"",IF(VLOOKUP($A79,競技者csv変換!$A:$AK,MATCH(V$1,競技者csv変換!$1:$1,0),0)="","",VLOOKUP($A79,競技者csv変換!$A:$AK,MATCH(V$1,競技者csv変換!$1:$1,0),0)))</f>
        <v/>
      </c>
      <c r="W79" t="str">
        <f>IF(ISERROR(VLOOKUP($A79,競技者csv変換!$A:$AK,MATCH(W$1,競技者csv変換!$1:$1,0),0)),"",IF(VLOOKUP($A79,競技者csv変換!$A:$AK,MATCH(W$1,競技者csv変換!$1:$1,0),0)="","",VLOOKUP($A79,競技者csv変換!$A:$AK,MATCH(W$1,競技者csv変換!$1:$1,0),0)))</f>
        <v/>
      </c>
      <c r="X79" t="str">
        <f>IF(ISERROR(VLOOKUP($A79,競技者csv変換!$A:$AK,MATCH(X$1,競技者csv変換!$1:$1,0),0)),"",IF(VLOOKUP($A79,競技者csv変換!$A:$AK,MATCH(X$1,競技者csv変換!$1:$1,0),0)="","",VLOOKUP($A79,競技者csv変換!$A:$AK,MATCH(X$1,競技者csv変換!$1:$1,0),0)))</f>
        <v/>
      </c>
      <c r="Y79" t="str">
        <f>IF(ISERROR(VLOOKUP($A79,競技者csv変換!$A:$AK,MATCH(Y$1,競技者csv変換!$1:$1,0),0)),"",IF(VLOOKUP($A79,競技者csv変換!$A:$AK,MATCH(Y$1,競技者csv変換!$1:$1,0),0)="","",VLOOKUP($A79,競技者csv変換!$A:$AK,MATCH(Y$1,競技者csv変換!$1:$1,0),0)))</f>
        <v/>
      </c>
      <c r="Z79" t="str">
        <f>IF(ISERROR(VLOOKUP($A79,競技者csv変換!$A:$AK,MATCH(Z$1,競技者csv変換!$1:$1,0),0)),"",IF(VLOOKUP($A79,競技者csv変換!$A:$AK,MATCH(Z$1,競技者csv変換!$1:$1,0),0)="","",VLOOKUP($A79,競技者csv変換!$A:$AK,MATCH(Z$1,競技者csv変換!$1:$1,0),0)))</f>
        <v/>
      </c>
      <c r="AA79" t="str">
        <f>IF(ISERROR(VLOOKUP($A79,競技者csv変換!$A:$AK,MATCH(AA$1,競技者csv変換!$1:$1,0),0)),"",IF(VLOOKUP($A79,競技者csv変換!$A:$AK,MATCH(AA$1,競技者csv変換!$1:$1,0),0)="","",VLOOKUP($A79,競技者csv変換!$A:$AK,MATCH(AA$1,競技者csv変換!$1:$1,0),0)))</f>
        <v/>
      </c>
      <c r="AB79" t="str">
        <f>IF(ISERROR(VLOOKUP($A79,競技者csv変換!$A:$AK,MATCH(AB$1,競技者csv変換!$1:$1,0),0)),"",IF(VLOOKUP($A79,競技者csv変換!$A:$AK,MATCH(AB$1,競技者csv変換!$1:$1,0),0)="","",VLOOKUP($A79,競技者csv変換!$A:$AK,MATCH(AB$1,競技者csv変換!$1:$1,0),0)))</f>
        <v/>
      </c>
      <c r="AC79" t="str">
        <f>IF(ISERROR(VLOOKUP($A79,競技者csv変換!$A:$AK,MATCH(AC$1,競技者csv変換!$1:$1,0),0)),"",IF(VLOOKUP($A79,競技者csv変換!$A:$AK,MATCH(AC$1,競技者csv変換!$1:$1,0),0)="","",VLOOKUP($A79,競技者csv変換!$A:$AK,MATCH(AC$1,競技者csv変換!$1:$1,0),0)))</f>
        <v/>
      </c>
      <c r="AD79" t="str">
        <f>IF(ISERROR(VLOOKUP($A79,競技者csv変換!$A:$AK,MATCH(AD$1,競技者csv変換!$1:$1,0),0)),"",IF(VLOOKUP($A79,競技者csv変換!$A:$AK,MATCH(AD$1,競技者csv変換!$1:$1,0),0)="","",VLOOKUP($A79,競技者csv変換!$A:$AK,MATCH(AD$1,競技者csv変換!$1:$1,0),0)))</f>
        <v/>
      </c>
      <c r="AE79" t="str">
        <f>IF(ISERROR(VLOOKUP($A79,競技者csv変換!$A:$AK,MATCH(AE$1,競技者csv変換!$1:$1,0),0)),"",IF(VLOOKUP($A79,競技者csv変換!$A:$AK,MATCH(AE$1,競技者csv変換!$1:$1,0),0)="","",VLOOKUP($A79,競技者csv変換!$A:$AK,MATCH(AE$1,競技者csv変換!$1:$1,0),0)))</f>
        <v/>
      </c>
      <c r="AF79" t="str">
        <f>IF(ISERROR(VLOOKUP($A79,競技者csv変換!$A:$AK,MATCH(AF$1,競技者csv変換!$1:$1,0),0)),"",IF(VLOOKUP($A79,競技者csv変換!$A:$AK,MATCH(AF$1,競技者csv変換!$1:$1,0),0)="","",VLOOKUP($A79,競技者csv変換!$A:$AK,MATCH(AF$1,競技者csv変換!$1:$1,0),0)))</f>
        <v/>
      </c>
      <c r="AG79" t="str">
        <f>IF(ISERROR(VLOOKUP($A79,競技者csv変換!$A:$AK,MATCH(AG$1,競技者csv変換!$1:$1,0),0)),"",IF(VLOOKUP($A79,競技者csv変換!$A:$AK,MATCH(AG$1,競技者csv変換!$1:$1,0),0)="","",VLOOKUP($A79,競技者csv変換!$A:$AK,MATCH(AG$1,競技者csv変換!$1:$1,0),0)))</f>
        <v/>
      </c>
      <c r="AH79" t="str">
        <f>IF(ISERROR(VLOOKUP($A79,競技者csv変換!$A:$AK,MATCH(AH$1,競技者csv変換!$1:$1,0),0)),"",IF(VLOOKUP($A79,競技者csv変換!$A:$AK,MATCH(AH$1,競技者csv変換!$1:$1,0),0)="","",VLOOKUP($A79,競技者csv変換!$A:$AK,MATCH(AH$1,競技者csv変換!$1:$1,0),0)))</f>
        <v/>
      </c>
      <c r="AI79" t="str">
        <f>IF(ISERROR(VLOOKUP($A79,競技者csv変換!$A:$AK,MATCH(AI$1,競技者csv変換!$1:$1,0),0)),"",IF(VLOOKUP($A79,競技者csv変換!$A:$AK,MATCH(AI$1,競技者csv変換!$1:$1,0),0)="","",VLOOKUP($A79,競技者csv変換!$A:$AK,MATCH(AI$1,競技者csv変換!$1:$1,0),0)))</f>
        <v/>
      </c>
      <c r="AJ79" t="str">
        <f>IF(ISERROR(VLOOKUP($A79,競技者csv変換!$A:$AK,MATCH(AJ$1,競技者csv変換!$1:$1,0),0)),"",IF(VLOOKUP($A79,競技者csv変換!$A:$AK,MATCH(AJ$1,競技者csv変換!$1:$1,0),0)="","",VLOOKUP($A79,競技者csv変換!$A:$AK,MATCH(AJ$1,競技者csv変換!$1:$1,0),0)))</f>
        <v/>
      </c>
      <c r="AK79" t="str">
        <f>IF(ISERROR(VLOOKUP($A79,競技者csv変換!$A:$AK,MATCH(AK$1,競技者csv変換!$1:$1,0),0)),"",IF(VLOOKUP($A79,競技者csv変換!$A:$AK,MATCH(AK$1,競技者csv変換!$1:$1,0),0)="","",VLOOKUP($A79,競技者csv変換!$A:$AK,MATCH(AK$1,競技者csv変換!$1:$1,0),0)))</f>
        <v/>
      </c>
    </row>
    <row r="80" spans="1:37" x14ac:dyDescent="0.65">
      <c r="A80" t="str">
        <f t="shared" si="1"/>
        <v/>
      </c>
      <c r="B80" t="str">
        <f>IF(ISERROR(VLOOKUP($A80,競技者csv変換!$A:$AK,MATCH(B$1,競技者csv変換!$1:$1,0),0)),"",IF(VLOOKUP($A80,競技者csv変換!$A:$AK,MATCH(B$1,競技者csv変換!$1:$1,0),0)="","",VLOOKUP($A80,競技者csv変換!$A:$AK,MATCH(B$1,競技者csv変換!$1:$1,0),0)))</f>
        <v/>
      </c>
      <c r="C80" t="str">
        <f>IF(ISERROR(VLOOKUP($A80,競技者csv変換!$A:$AK,MATCH(C$1,競技者csv変換!$1:$1,0),0)),"",IF(VLOOKUP($A80,競技者csv変換!$A:$AK,MATCH(C$1,競技者csv変換!$1:$1,0),0)="","",VLOOKUP($A80,競技者csv変換!$A:$AK,MATCH(C$1,競技者csv変換!$1:$1,0),0)))</f>
        <v/>
      </c>
      <c r="D80" t="str">
        <f>IF(ISERROR(VLOOKUP($A80,競技者csv変換!$A:$AK,MATCH(D$1,競技者csv変換!$1:$1,0),0)),"",IF(VLOOKUP($A80,競技者csv変換!$A:$AK,MATCH(D$1,競技者csv変換!$1:$1,0),0)="","",VLOOKUP($A80,競技者csv変換!$A:$AK,MATCH(D$1,競技者csv変換!$1:$1,0),0)))</f>
        <v/>
      </c>
      <c r="E80" t="str">
        <f>IF(ISERROR(VLOOKUP($A80,競技者csv変換!$A:$AK,MATCH(E$1,競技者csv変換!$1:$1,0),0)),"",IF(VLOOKUP($A80,競技者csv変換!$A:$AK,MATCH(E$1,競技者csv変換!$1:$1,0),0)="","",VLOOKUP($A80,競技者csv変換!$A:$AK,MATCH(E$1,競技者csv変換!$1:$1,0),0)))</f>
        <v/>
      </c>
      <c r="F80" t="str">
        <f>IF(ISERROR(VLOOKUP($A80,競技者csv変換!$A:$AK,MATCH(F$1,競技者csv変換!$1:$1,0),0)),"",IF(VLOOKUP($A80,競技者csv変換!$A:$AK,MATCH(F$1,競技者csv変換!$1:$1,0),0)="","",VLOOKUP($A80,競技者csv変換!$A:$AK,MATCH(F$1,競技者csv変換!$1:$1,0),0)))</f>
        <v/>
      </c>
      <c r="G80" t="str">
        <f>IF(ISERROR(VLOOKUP($A80,競技者csv変換!$A:$AK,MATCH(G$1,競技者csv変換!$1:$1,0),0)),"",IF(VLOOKUP($A80,競技者csv変換!$A:$AK,MATCH(G$1,競技者csv変換!$1:$1,0),0)="","",VLOOKUP($A80,競技者csv変換!$A:$AK,MATCH(G$1,競技者csv変換!$1:$1,0),0)))</f>
        <v/>
      </c>
      <c r="H80" t="str">
        <f>IF(ISERROR(VLOOKUP($A80,競技者csv変換!$A:$AK,MATCH(H$1,競技者csv変換!$1:$1,0),0)),"",IF(VLOOKUP($A80,競技者csv変換!$A:$AK,MATCH(H$1,競技者csv変換!$1:$1,0),0)="","",VLOOKUP($A80,競技者csv変換!$A:$AK,MATCH(H$1,競技者csv変換!$1:$1,0),0)))</f>
        <v/>
      </c>
      <c r="I80" t="str">
        <f>IF(ISERROR(VLOOKUP($A80,競技者csv変換!$A:$AK,MATCH(I$1,競技者csv変換!$1:$1,0),0)),"",IF(VLOOKUP($A80,競技者csv変換!$A:$AK,MATCH(I$1,競技者csv変換!$1:$1,0),0)="","",VLOOKUP($A80,競技者csv変換!$A:$AK,MATCH(I$1,競技者csv変換!$1:$1,0),0)))</f>
        <v/>
      </c>
      <c r="J80" t="str">
        <f>IF(ISERROR(VLOOKUP($A80,競技者csv変換!$A:$AK,MATCH(J$1,競技者csv変換!$1:$1,0),0)),"",IF(VLOOKUP($A80,競技者csv変換!$A:$AK,MATCH(J$1,競技者csv変換!$1:$1,0),0)="","",VLOOKUP($A80,競技者csv変換!$A:$AK,MATCH(J$1,競技者csv変換!$1:$1,0),0)))</f>
        <v/>
      </c>
      <c r="K80" t="str">
        <f>IF(ISERROR(VLOOKUP($A80,競技者csv変換!$A:$AK,MATCH(K$1,競技者csv変換!$1:$1,0),0)),"",IF(VLOOKUP($A80,競技者csv変換!$A:$AK,MATCH(K$1,競技者csv変換!$1:$1,0),0)="","",VLOOKUP($A80,競技者csv変換!$A:$AK,MATCH(K$1,競技者csv変換!$1:$1,0),0)))</f>
        <v/>
      </c>
      <c r="L80" t="str">
        <f>IF(ISERROR(VLOOKUP($A80,競技者csv変換!$A:$AK,MATCH(L$1,競技者csv変換!$1:$1,0),0)),"",IF(VLOOKUP($A80,競技者csv変換!$A:$AK,MATCH(L$1,競技者csv変換!$1:$1,0),0)="","",VLOOKUP($A80,競技者csv変換!$A:$AK,MATCH(L$1,競技者csv変換!$1:$1,0),0)))</f>
        <v/>
      </c>
      <c r="M80" t="str">
        <f>IF(ISERROR(VLOOKUP($A80,競技者csv変換!$A:$AK,MATCH(M$1,競技者csv変換!$1:$1,0),0)),"",IF(VLOOKUP($A80,競技者csv変換!$A:$AK,MATCH(M$1,競技者csv変換!$1:$1,0),0)="","",VLOOKUP($A80,競技者csv変換!$A:$AK,MATCH(M$1,競技者csv変換!$1:$1,0),0)))</f>
        <v/>
      </c>
      <c r="N80" t="str">
        <f>IF(ISERROR(VLOOKUP($A80,競技者csv変換!$A:$AK,MATCH(N$1,競技者csv変換!$1:$1,0),0)),"",IF(VLOOKUP($A80,競技者csv変換!$A:$AK,MATCH(N$1,競技者csv変換!$1:$1,0),0)="","",VLOOKUP($A80,競技者csv変換!$A:$AK,MATCH(N$1,競技者csv変換!$1:$1,0),0)))</f>
        <v/>
      </c>
      <c r="O80" t="str">
        <f>IF(ISERROR(VLOOKUP($A80,競技者csv変換!$A:$AK,MATCH(O$1,競技者csv変換!$1:$1,0),0)),"",IF(VLOOKUP($A80,競技者csv変換!$A:$AK,MATCH(O$1,競技者csv変換!$1:$1,0),0)="","",VLOOKUP($A80,競技者csv変換!$A:$AK,MATCH(O$1,競技者csv変換!$1:$1,0),0)))</f>
        <v/>
      </c>
      <c r="P80" t="str">
        <f>IF(ISERROR(VLOOKUP($A80,競技者csv変換!$A:$AK,MATCH(P$1,競技者csv変換!$1:$1,0),0)),"",IF(VLOOKUP($A80,競技者csv変換!$A:$AK,MATCH(P$1,競技者csv変換!$1:$1,0),0)="","",VLOOKUP($A80,競技者csv変換!$A:$AK,MATCH(P$1,競技者csv変換!$1:$1,0),0)))</f>
        <v/>
      </c>
      <c r="Q80" t="str">
        <f>IF(ISERROR(VLOOKUP($A80,競技者csv変換!$A:$AK,MATCH(Q$1,競技者csv変換!$1:$1,0),0)),"",IF(VLOOKUP($A80,競技者csv変換!$A:$AK,MATCH(Q$1,競技者csv変換!$1:$1,0),0)="","",VLOOKUP($A80,競技者csv変換!$A:$AK,MATCH(Q$1,競技者csv変換!$1:$1,0),0)))</f>
        <v/>
      </c>
      <c r="R80" t="str">
        <f>IF(ISERROR(VLOOKUP($A80,競技者csv変換!$A:$AK,MATCH(R$1,競技者csv変換!$1:$1,0),0)),"",IF(VLOOKUP($A80,競技者csv変換!$A:$AK,MATCH(R$1,競技者csv変換!$1:$1,0),0)="","",VLOOKUP($A80,競技者csv変換!$A:$AK,MATCH(R$1,競技者csv変換!$1:$1,0),0)))</f>
        <v/>
      </c>
      <c r="S80" t="str">
        <f>IF(ISERROR(VLOOKUP($A80,競技者csv変換!$A:$AK,MATCH(S$1,競技者csv変換!$1:$1,0),0)),"",IF(VLOOKUP($A80,競技者csv変換!$A:$AK,MATCH(S$1,競技者csv変換!$1:$1,0),0)="","",VLOOKUP($A80,競技者csv変換!$A:$AK,MATCH(S$1,競技者csv変換!$1:$1,0),0)))</f>
        <v/>
      </c>
      <c r="T80" t="str">
        <f>IF(ISERROR(VLOOKUP($A80,競技者csv変換!$A:$AK,MATCH(T$1,競技者csv変換!$1:$1,0),0)),"",IF(VLOOKUP($A80,競技者csv変換!$A:$AK,MATCH(T$1,競技者csv変換!$1:$1,0),0)="","",VLOOKUP($A80,競技者csv変換!$A:$AK,MATCH(T$1,競技者csv変換!$1:$1,0),0)))</f>
        <v/>
      </c>
      <c r="U80" t="str">
        <f>IF(ISERROR(VLOOKUP($A80,競技者csv変換!$A:$AK,MATCH(U$1,競技者csv変換!$1:$1,0),0)),"",IF(VLOOKUP($A80,競技者csv変換!$A:$AK,MATCH(U$1,競技者csv変換!$1:$1,0),0)="","",VLOOKUP($A80,競技者csv変換!$A:$AK,MATCH(U$1,競技者csv変換!$1:$1,0),0)))</f>
        <v/>
      </c>
      <c r="V80" t="str">
        <f>IF(ISERROR(VLOOKUP($A80,競技者csv変換!$A:$AK,MATCH(V$1,競技者csv変換!$1:$1,0),0)),"",IF(VLOOKUP($A80,競技者csv変換!$A:$AK,MATCH(V$1,競技者csv変換!$1:$1,0),0)="","",VLOOKUP($A80,競技者csv変換!$A:$AK,MATCH(V$1,競技者csv変換!$1:$1,0),0)))</f>
        <v/>
      </c>
      <c r="W80" t="str">
        <f>IF(ISERROR(VLOOKUP($A80,競技者csv変換!$A:$AK,MATCH(W$1,競技者csv変換!$1:$1,0),0)),"",IF(VLOOKUP($A80,競技者csv変換!$A:$AK,MATCH(W$1,競技者csv変換!$1:$1,0),0)="","",VLOOKUP($A80,競技者csv変換!$A:$AK,MATCH(W$1,競技者csv変換!$1:$1,0),0)))</f>
        <v/>
      </c>
      <c r="X80" t="str">
        <f>IF(ISERROR(VLOOKUP($A80,競技者csv変換!$A:$AK,MATCH(X$1,競技者csv変換!$1:$1,0),0)),"",IF(VLOOKUP($A80,競技者csv変換!$A:$AK,MATCH(X$1,競技者csv変換!$1:$1,0),0)="","",VLOOKUP($A80,競技者csv変換!$A:$AK,MATCH(X$1,競技者csv変換!$1:$1,0),0)))</f>
        <v/>
      </c>
      <c r="Y80" t="str">
        <f>IF(ISERROR(VLOOKUP($A80,競技者csv変換!$A:$AK,MATCH(Y$1,競技者csv変換!$1:$1,0),0)),"",IF(VLOOKUP($A80,競技者csv変換!$A:$AK,MATCH(Y$1,競技者csv変換!$1:$1,0),0)="","",VLOOKUP($A80,競技者csv変換!$A:$AK,MATCH(Y$1,競技者csv変換!$1:$1,0),0)))</f>
        <v/>
      </c>
      <c r="Z80" t="str">
        <f>IF(ISERROR(VLOOKUP($A80,競技者csv変換!$A:$AK,MATCH(Z$1,競技者csv変換!$1:$1,0),0)),"",IF(VLOOKUP($A80,競技者csv変換!$A:$AK,MATCH(Z$1,競技者csv変換!$1:$1,0),0)="","",VLOOKUP($A80,競技者csv変換!$A:$AK,MATCH(Z$1,競技者csv変換!$1:$1,0),0)))</f>
        <v/>
      </c>
      <c r="AA80" t="str">
        <f>IF(ISERROR(VLOOKUP($A80,競技者csv変換!$A:$AK,MATCH(AA$1,競技者csv変換!$1:$1,0),0)),"",IF(VLOOKUP($A80,競技者csv変換!$A:$AK,MATCH(AA$1,競技者csv変換!$1:$1,0),0)="","",VLOOKUP($A80,競技者csv変換!$A:$AK,MATCH(AA$1,競技者csv変換!$1:$1,0),0)))</f>
        <v/>
      </c>
      <c r="AB80" t="str">
        <f>IF(ISERROR(VLOOKUP($A80,競技者csv変換!$A:$AK,MATCH(AB$1,競技者csv変換!$1:$1,0),0)),"",IF(VLOOKUP($A80,競技者csv変換!$A:$AK,MATCH(AB$1,競技者csv変換!$1:$1,0),0)="","",VLOOKUP($A80,競技者csv変換!$A:$AK,MATCH(AB$1,競技者csv変換!$1:$1,0),0)))</f>
        <v/>
      </c>
      <c r="AC80" t="str">
        <f>IF(ISERROR(VLOOKUP($A80,競技者csv変換!$A:$AK,MATCH(AC$1,競技者csv変換!$1:$1,0),0)),"",IF(VLOOKUP($A80,競技者csv変換!$A:$AK,MATCH(AC$1,競技者csv変換!$1:$1,0),0)="","",VLOOKUP($A80,競技者csv変換!$A:$AK,MATCH(AC$1,競技者csv変換!$1:$1,0),0)))</f>
        <v/>
      </c>
      <c r="AD80" t="str">
        <f>IF(ISERROR(VLOOKUP($A80,競技者csv変換!$A:$AK,MATCH(AD$1,競技者csv変換!$1:$1,0),0)),"",IF(VLOOKUP($A80,競技者csv変換!$A:$AK,MATCH(AD$1,競技者csv変換!$1:$1,0),0)="","",VLOOKUP($A80,競技者csv変換!$A:$AK,MATCH(AD$1,競技者csv変換!$1:$1,0),0)))</f>
        <v/>
      </c>
      <c r="AE80" t="str">
        <f>IF(ISERROR(VLOOKUP($A80,競技者csv変換!$A:$AK,MATCH(AE$1,競技者csv変換!$1:$1,0),0)),"",IF(VLOOKUP($A80,競技者csv変換!$A:$AK,MATCH(AE$1,競技者csv変換!$1:$1,0),0)="","",VLOOKUP($A80,競技者csv変換!$A:$AK,MATCH(AE$1,競技者csv変換!$1:$1,0),0)))</f>
        <v/>
      </c>
      <c r="AF80" t="str">
        <f>IF(ISERROR(VLOOKUP($A80,競技者csv変換!$A:$AK,MATCH(AF$1,競技者csv変換!$1:$1,0),0)),"",IF(VLOOKUP($A80,競技者csv変換!$A:$AK,MATCH(AF$1,競技者csv変換!$1:$1,0),0)="","",VLOOKUP($A80,競技者csv変換!$A:$AK,MATCH(AF$1,競技者csv変換!$1:$1,0),0)))</f>
        <v/>
      </c>
      <c r="AG80" t="str">
        <f>IF(ISERROR(VLOOKUP($A80,競技者csv変換!$A:$AK,MATCH(AG$1,競技者csv変換!$1:$1,0),0)),"",IF(VLOOKUP($A80,競技者csv変換!$A:$AK,MATCH(AG$1,競技者csv変換!$1:$1,0),0)="","",VLOOKUP($A80,競技者csv変換!$A:$AK,MATCH(AG$1,競技者csv変換!$1:$1,0),0)))</f>
        <v/>
      </c>
      <c r="AH80" t="str">
        <f>IF(ISERROR(VLOOKUP($A80,競技者csv変換!$A:$AK,MATCH(AH$1,競技者csv変換!$1:$1,0),0)),"",IF(VLOOKUP($A80,競技者csv変換!$A:$AK,MATCH(AH$1,競技者csv変換!$1:$1,0),0)="","",VLOOKUP($A80,競技者csv変換!$A:$AK,MATCH(AH$1,競技者csv変換!$1:$1,0),0)))</f>
        <v/>
      </c>
      <c r="AI80" t="str">
        <f>IF(ISERROR(VLOOKUP($A80,競技者csv変換!$A:$AK,MATCH(AI$1,競技者csv変換!$1:$1,0),0)),"",IF(VLOOKUP($A80,競技者csv変換!$A:$AK,MATCH(AI$1,競技者csv変換!$1:$1,0),0)="","",VLOOKUP($A80,競技者csv変換!$A:$AK,MATCH(AI$1,競技者csv変換!$1:$1,0),0)))</f>
        <v/>
      </c>
      <c r="AJ80" t="str">
        <f>IF(ISERROR(VLOOKUP($A80,競技者csv変換!$A:$AK,MATCH(AJ$1,競技者csv変換!$1:$1,0),0)),"",IF(VLOOKUP($A80,競技者csv変換!$A:$AK,MATCH(AJ$1,競技者csv変換!$1:$1,0),0)="","",VLOOKUP($A80,競技者csv変換!$A:$AK,MATCH(AJ$1,競技者csv変換!$1:$1,0),0)))</f>
        <v/>
      </c>
      <c r="AK80" t="str">
        <f>IF(ISERROR(VLOOKUP($A80,競技者csv変換!$A:$AK,MATCH(AK$1,競技者csv変換!$1:$1,0),0)),"",IF(VLOOKUP($A80,競技者csv変換!$A:$AK,MATCH(AK$1,競技者csv変換!$1:$1,0),0)="","",VLOOKUP($A80,競技者csv変換!$A:$AK,MATCH(AK$1,競技者csv変換!$1:$1,0),0)))</f>
        <v/>
      </c>
    </row>
    <row r="81" spans="1:37" x14ac:dyDescent="0.65">
      <c r="A81" t="str">
        <f t="shared" si="1"/>
        <v/>
      </c>
      <c r="B81" t="str">
        <f>IF(ISERROR(VLOOKUP($A81,競技者csv変換!$A:$AK,MATCH(B$1,競技者csv変換!$1:$1,0),0)),"",IF(VLOOKUP($A81,競技者csv変換!$A:$AK,MATCH(B$1,競技者csv変換!$1:$1,0),0)="","",VLOOKUP($A81,競技者csv変換!$A:$AK,MATCH(B$1,競技者csv変換!$1:$1,0),0)))</f>
        <v/>
      </c>
      <c r="C81" t="str">
        <f>IF(ISERROR(VLOOKUP($A81,競技者csv変換!$A:$AK,MATCH(C$1,競技者csv変換!$1:$1,0),0)),"",IF(VLOOKUP($A81,競技者csv変換!$A:$AK,MATCH(C$1,競技者csv変換!$1:$1,0),0)="","",VLOOKUP($A81,競技者csv変換!$A:$AK,MATCH(C$1,競技者csv変換!$1:$1,0),0)))</f>
        <v/>
      </c>
      <c r="D81" t="str">
        <f>IF(ISERROR(VLOOKUP($A81,競技者csv変換!$A:$AK,MATCH(D$1,競技者csv変換!$1:$1,0),0)),"",IF(VLOOKUP($A81,競技者csv変換!$A:$AK,MATCH(D$1,競技者csv変換!$1:$1,0),0)="","",VLOOKUP($A81,競技者csv変換!$A:$AK,MATCH(D$1,競技者csv変換!$1:$1,0),0)))</f>
        <v/>
      </c>
      <c r="E81" t="str">
        <f>IF(ISERROR(VLOOKUP($A81,競技者csv変換!$A:$AK,MATCH(E$1,競技者csv変換!$1:$1,0),0)),"",IF(VLOOKUP($A81,競技者csv変換!$A:$AK,MATCH(E$1,競技者csv変換!$1:$1,0),0)="","",VLOOKUP($A81,競技者csv変換!$A:$AK,MATCH(E$1,競技者csv変換!$1:$1,0),0)))</f>
        <v/>
      </c>
      <c r="F81" t="str">
        <f>IF(ISERROR(VLOOKUP($A81,競技者csv変換!$A:$AK,MATCH(F$1,競技者csv変換!$1:$1,0),0)),"",IF(VLOOKUP($A81,競技者csv変換!$A:$AK,MATCH(F$1,競技者csv変換!$1:$1,0),0)="","",VLOOKUP($A81,競技者csv変換!$A:$AK,MATCH(F$1,競技者csv変換!$1:$1,0),0)))</f>
        <v/>
      </c>
      <c r="G81" t="str">
        <f>IF(ISERROR(VLOOKUP($A81,競技者csv変換!$A:$AK,MATCH(G$1,競技者csv変換!$1:$1,0),0)),"",IF(VLOOKUP($A81,競技者csv変換!$A:$AK,MATCH(G$1,競技者csv変換!$1:$1,0),0)="","",VLOOKUP($A81,競技者csv変換!$A:$AK,MATCH(G$1,競技者csv変換!$1:$1,0),0)))</f>
        <v/>
      </c>
      <c r="H81" t="str">
        <f>IF(ISERROR(VLOOKUP($A81,競技者csv変換!$A:$AK,MATCH(H$1,競技者csv変換!$1:$1,0),0)),"",IF(VLOOKUP($A81,競技者csv変換!$A:$AK,MATCH(H$1,競技者csv変換!$1:$1,0),0)="","",VLOOKUP($A81,競技者csv変換!$A:$AK,MATCH(H$1,競技者csv変換!$1:$1,0),0)))</f>
        <v/>
      </c>
      <c r="I81" t="str">
        <f>IF(ISERROR(VLOOKUP($A81,競技者csv変換!$A:$AK,MATCH(I$1,競技者csv変換!$1:$1,0),0)),"",IF(VLOOKUP($A81,競技者csv変換!$A:$AK,MATCH(I$1,競技者csv変換!$1:$1,0),0)="","",VLOOKUP($A81,競技者csv変換!$A:$AK,MATCH(I$1,競技者csv変換!$1:$1,0),0)))</f>
        <v/>
      </c>
      <c r="J81" t="str">
        <f>IF(ISERROR(VLOOKUP($A81,競技者csv変換!$A:$AK,MATCH(J$1,競技者csv変換!$1:$1,0),0)),"",IF(VLOOKUP($A81,競技者csv変換!$A:$AK,MATCH(J$1,競技者csv変換!$1:$1,0),0)="","",VLOOKUP($A81,競技者csv変換!$A:$AK,MATCH(J$1,競技者csv変換!$1:$1,0),0)))</f>
        <v/>
      </c>
      <c r="K81" t="str">
        <f>IF(ISERROR(VLOOKUP($A81,競技者csv変換!$A:$AK,MATCH(K$1,競技者csv変換!$1:$1,0),0)),"",IF(VLOOKUP($A81,競技者csv変換!$A:$AK,MATCH(K$1,競技者csv変換!$1:$1,0),0)="","",VLOOKUP($A81,競技者csv変換!$A:$AK,MATCH(K$1,競技者csv変換!$1:$1,0),0)))</f>
        <v/>
      </c>
      <c r="L81" t="str">
        <f>IF(ISERROR(VLOOKUP($A81,競技者csv変換!$A:$AK,MATCH(L$1,競技者csv変換!$1:$1,0),0)),"",IF(VLOOKUP($A81,競技者csv変換!$A:$AK,MATCH(L$1,競技者csv変換!$1:$1,0),0)="","",VLOOKUP($A81,競技者csv変換!$A:$AK,MATCH(L$1,競技者csv変換!$1:$1,0),0)))</f>
        <v/>
      </c>
      <c r="M81" t="str">
        <f>IF(ISERROR(VLOOKUP($A81,競技者csv変換!$A:$AK,MATCH(M$1,競技者csv変換!$1:$1,0),0)),"",IF(VLOOKUP($A81,競技者csv変換!$A:$AK,MATCH(M$1,競技者csv変換!$1:$1,0),0)="","",VLOOKUP($A81,競技者csv変換!$A:$AK,MATCH(M$1,競技者csv変換!$1:$1,0),0)))</f>
        <v/>
      </c>
      <c r="N81" t="str">
        <f>IF(ISERROR(VLOOKUP($A81,競技者csv変換!$A:$AK,MATCH(N$1,競技者csv変換!$1:$1,0),0)),"",IF(VLOOKUP($A81,競技者csv変換!$A:$AK,MATCH(N$1,競技者csv変換!$1:$1,0),0)="","",VLOOKUP($A81,競技者csv変換!$A:$AK,MATCH(N$1,競技者csv変換!$1:$1,0),0)))</f>
        <v/>
      </c>
      <c r="O81" t="str">
        <f>IF(ISERROR(VLOOKUP($A81,競技者csv変換!$A:$AK,MATCH(O$1,競技者csv変換!$1:$1,0),0)),"",IF(VLOOKUP($A81,競技者csv変換!$A:$AK,MATCH(O$1,競技者csv変換!$1:$1,0),0)="","",VLOOKUP($A81,競技者csv変換!$A:$AK,MATCH(O$1,競技者csv変換!$1:$1,0),0)))</f>
        <v/>
      </c>
      <c r="P81" t="str">
        <f>IF(ISERROR(VLOOKUP($A81,競技者csv変換!$A:$AK,MATCH(P$1,競技者csv変換!$1:$1,0),0)),"",IF(VLOOKUP($A81,競技者csv変換!$A:$AK,MATCH(P$1,競技者csv変換!$1:$1,0),0)="","",VLOOKUP($A81,競技者csv変換!$A:$AK,MATCH(P$1,競技者csv変換!$1:$1,0),0)))</f>
        <v/>
      </c>
      <c r="Q81" t="str">
        <f>IF(ISERROR(VLOOKUP($A81,競技者csv変換!$A:$AK,MATCH(Q$1,競技者csv変換!$1:$1,0),0)),"",IF(VLOOKUP($A81,競技者csv変換!$A:$AK,MATCH(Q$1,競技者csv変換!$1:$1,0),0)="","",VLOOKUP($A81,競技者csv変換!$A:$AK,MATCH(Q$1,競技者csv変換!$1:$1,0),0)))</f>
        <v/>
      </c>
      <c r="R81" t="str">
        <f>IF(ISERROR(VLOOKUP($A81,競技者csv変換!$A:$AK,MATCH(R$1,競技者csv変換!$1:$1,0),0)),"",IF(VLOOKUP($A81,競技者csv変換!$A:$AK,MATCH(R$1,競技者csv変換!$1:$1,0),0)="","",VLOOKUP($A81,競技者csv変換!$A:$AK,MATCH(R$1,競技者csv変換!$1:$1,0),0)))</f>
        <v/>
      </c>
      <c r="S81" t="str">
        <f>IF(ISERROR(VLOOKUP($A81,競技者csv変換!$A:$AK,MATCH(S$1,競技者csv変換!$1:$1,0),0)),"",IF(VLOOKUP($A81,競技者csv変換!$A:$AK,MATCH(S$1,競技者csv変換!$1:$1,0),0)="","",VLOOKUP($A81,競技者csv変換!$A:$AK,MATCH(S$1,競技者csv変換!$1:$1,0),0)))</f>
        <v/>
      </c>
      <c r="T81" t="str">
        <f>IF(ISERROR(VLOOKUP($A81,競技者csv変換!$A:$AK,MATCH(T$1,競技者csv変換!$1:$1,0),0)),"",IF(VLOOKUP($A81,競技者csv変換!$A:$AK,MATCH(T$1,競技者csv変換!$1:$1,0),0)="","",VLOOKUP($A81,競技者csv変換!$A:$AK,MATCH(T$1,競技者csv変換!$1:$1,0),0)))</f>
        <v/>
      </c>
      <c r="U81" t="str">
        <f>IF(ISERROR(VLOOKUP($A81,競技者csv変換!$A:$AK,MATCH(U$1,競技者csv変換!$1:$1,0),0)),"",IF(VLOOKUP($A81,競技者csv変換!$A:$AK,MATCH(U$1,競技者csv変換!$1:$1,0),0)="","",VLOOKUP($A81,競技者csv変換!$A:$AK,MATCH(U$1,競技者csv変換!$1:$1,0),0)))</f>
        <v/>
      </c>
      <c r="V81" t="str">
        <f>IF(ISERROR(VLOOKUP($A81,競技者csv変換!$A:$AK,MATCH(V$1,競技者csv変換!$1:$1,0),0)),"",IF(VLOOKUP($A81,競技者csv変換!$A:$AK,MATCH(V$1,競技者csv変換!$1:$1,0),0)="","",VLOOKUP($A81,競技者csv変換!$A:$AK,MATCH(V$1,競技者csv変換!$1:$1,0),0)))</f>
        <v/>
      </c>
      <c r="W81" t="str">
        <f>IF(ISERROR(VLOOKUP($A81,競技者csv変換!$A:$AK,MATCH(W$1,競技者csv変換!$1:$1,0),0)),"",IF(VLOOKUP($A81,競技者csv変換!$A:$AK,MATCH(W$1,競技者csv変換!$1:$1,0),0)="","",VLOOKUP($A81,競技者csv変換!$A:$AK,MATCH(W$1,競技者csv変換!$1:$1,0),0)))</f>
        <v/>
      </c>
      <c r="X81" t="str">
        <f>IF(ISERROR(VLOOKUP($A81,競技者csv変換!$A:$AK,MATCH(X$1,競技者csv変換!$1:$1,0),0)),"",IF(VLOOKUP($A81,競技者csv変換!$A:$AK,MATCH(X$1,競技者csv変換!$1:$1,0),0)="","",VLOOKUP($A81,競技者csv変換!$A:$AK,MATCH(X$1,競技者csv変換!$1:$1,0),0)))</f>
        <v/>
      </c>
      <c r="Y81" t="str">
        <f>IF(ISERROR(VLOOKUP($A81,競技者csv変換!$A:$AK,MATCH(Y$1,競技者csv変換!$1:$1,0),0)),"",IF(VLOOKUP($A81,競技者csv変換!$A:$AK,MATCH(Y$1,競技者csv変換!$1:$1,0),0)="","",VLOOKUP($A81,競技者csv変換!$A:$AK,MATCH(Y$1,競技者csv変換!$1:$1,0),0)))</f>
        <v/>
      </c>
      <c r="Z81" t="str">
        <f>IF(ISERROR(VLOOKUP($A81,競技者csv変換!$A:$AK,MATCH(Z$1,競技者csv変換!$1:$1,0),0)),"",IF(VLOOKUP($A81,競技者csv変換!$A:$AK,MATCH(Z$1,競技者csv変換!$1:$1,0),0)="","",VLOOKUP($A81,競技者csv変換!$A:$AK,MATCH(Z$1,競技者csv変換!$1:$1,0),0)))</f>
        <v/>
      </c>
      <c r="AA81" t="str">
        <f>IF(ISERROR(VLOOKUP($A81,競技者csv変換!$A:$AK,MATCH(AA$1,競技者csv変換!$1:$1,0),0)),"",IF(VLOOKUP($A81,競技者csv変換!$A:$AK,MATCH(AA$1,競技者csv変換!$1:$1,0),0)="","",VLOOKUP($A81,競技者csv変換!$A:$AK,MATCH(AA$1,競技者csv変換!$1:$1,0),0)))</f>
        <v/>
      </c>
      <c r="AB81" t="str">
        <f>IF(ISERROR(VLOOKUP($A81,競技者csv変換!$A:$AK,MATCH(AB$1,競技者csv変換!$1:$1,0),0)),"",IF(VLOOKUP($A81,競技者csv変換!$A:$AK,MATCH(AB$1,競技者csv変換!$1:$1,0),0)="","",VLOOKUP($A81,競技者csv変換!$A:$AK,MATCH(AB$1,競技者csv変換!$1:$1,0),0)))</f>
        <v/>
      </c>
      <c r="AC81" t="str">
        <f>IF(ISERROR(VLOOKUP($A81,競技者csv変換!$A:$AK,MATCH(AC$1,競技者csv変換!$1:$1,0),0)),"",IF(VLOOKUP($A81,競技者csv変換!$A:$AK,MATCH(AC$1,競技者csv変換!$1:$1,0),0)="","",VLOOKUP($A81,競技者csv変換!$A:$AK,MATCH(AC$1,競技者csv変換!$1:$1,0),0)))</f>
        <v/>
      </c>
      <c r="AD81" t="str">
        <f>IF(ISERROR(VLOOKUP($A81,競技者csv変換!$A:$AK,MATCH(AD$1,競技者csv変換!$1:$1,0),0)),"",IF(VLOOKUP($A81,競技者csv変換!$A:$AK,MATCH(AD$1,競技者csv変換!$1:$1,0),0)="","",VLOOKUP($A81,競技者csv変換!$A:$AK,MATCH(AD$1,競技者csv変換!$1:$1,0),0)))</f>
        <v/>
      </c>
      <c r="AE81" t="str">
        <f>IF(ISERROR(VLOOKUP($A81,競技者csv変換!$A:$AK,MATCH(AE$1,競技者csv変換!$1:$1,0),0)),"",IF(VLOOKUP($A81,競技者csv変換!$A:$AK,MATCH(AE$1,競技者csv変換!$1:$1,0),0)="","",VLOOKUP($A81,競技者csv変換!$A:$AK,MATCH(AE$1,競技者csv変換!$1:$1,0),0)))</f>
        <v/>
      </c>
      <c r="AF81" t="str">
        <f>IF(ISERROR(VLOOKUP($A81,競技者csv変換!$A:$AK,MATCH(AF$1,競技者csv変換!$1:$1,0),0)),"",IF(VLOOKUP($A81,競技者csv変換!$A:$AK,MATCH(AF$1,競技者csv変換!$1:$1,0),0)="","",VLOOKUP($A81,競技者csv変換!$A:$AK,MATCH(AF$1,競技者csv変換!$1:$1,0),0)))</f>
        <v/>
      </c>
      <c r="AG81" t="str">
        <f>IF(ISERROR(VLOOKUP($A81,競技者csv変換!$A:$AK,MATCH(AG$1,競技者csv変換!$1:$1,0),0)),"",IF(VLOOKUP($A81,競技者csv変換!$A:$AK,MATCH(AG$1,競技者csv変換!$1:$1,0),0)="","",VLOOKUP($A81,競技者csv変換!$A:$AK,MATCH(AG$1,競技者csv変換!$1:$1,0),0)))</f>
        <v/>
      </c>
      <c r="AH81" t="str">
        <f>IF(ISERROR(VLOOKUP($A81,競技者csv変換!$A:$AK,MATCH(AH$1,競技者csv変換!$1:$1,0),0)),"",IF(VLOOKUP($A81,競技者csv変換!$A:$AK,MATCH(AH$1,競技者csv変換!$1:$1,0),0)="","",VLOOKUP($A81,競技者csv変換!$A:$AK,MATCH(AH$1,競技者csv変換!$1:$1,0),0)))</f>
        <v/>
      </c>
      <c r="AI81" t="str">
        <f>IF(ISERROR(VLOOKUP($A81,競技者csv変換!$A:$AK,MATCH(AI$1,競技者csv変換!$1:$1,0),0)),"",IF(VLOOKUP($A81,競技者csv変換!$A:$AK,MATCH(AI$1,競技者csv変換!$1:$1,0),0)="","",VLOOKUP($A81,競技者csv変換!$A:$AK,MATCH(AI$1,競技者csv変換!$1:$1,0),0)))</f>
        <v/>
      </c>
      <c r="AJ81" t="str">
        <f>IF(ISERROR(VLOOKUP($A81,競技者csv変換!$A:$AK,MATCH(AJ$1,競技者csv変換!$1:$1,0),0)),"",IF(VLOOKUP($A81,競技者csv変換!$A:$AK,MATCH(AJ$1,競技者csv変換!$1:$1,0),0)="","",VLOOKUP($A81,競技者csv変換!$A:$AK,MATCH(AJ$1,競技者csv変換!$1:$1,0),0)))</f>
        <v/>
      </c>
      <c r="AK81" t="str">
        <f>IF(ISERROR(VLOOKUP($A81,競技者csv変換!$A:$AK,MATCH(AK$1,競技者csv変換!$1:$1,0),0)),"",IF(VLOOKUP($A81,競技者csv変換!$A:$AK,MATCH(AK$1,競技者csv変換!$1:$1,0),0)="","",VLOOKUP($A81,競技者csv変換!$A:$AK,MATCH(AK$1,競技者csv変換!$1:$1,0),0)))</f>
        <v/>
      </c>
    </row>
    <row r="82" spans="1:37" x14ac:dyDescent="0.65">
      <c r="A82" t="str">
        <f t="shared" si="1"/>
        <v/>
      </c>
      <c r="B82" t="str">
        <f>IF(ISERROR(VLOOKUP($A82,競技者csv変換!$A:$AK,MATCH(B$1,競技者csv変換!$1:$1,0),0)),"",IF(VLOOKUP($A82,競技者csv変換!$A:$AK,MATCH(B$1,競技者csv変換!$1:$1,0),0)="","",VLOOKUP($A82,競技者csv変換!$A:$AK,MATCH(B$1,競技者csv変換!$1:$1,0),0)))</f>
        <v/>
      </c>
      <c r="C82" t="str">
        <f>IF(ISERROR(VLOOKUP($A82,競技者csv変換!$A:$AK,MATCH(C$1,競技者csv変換!$1:$1,0),0)),"",IF(VLOOKUP($A82,競技者csv変換!$A:$AK,MATCH(C$1,競技者csv変換!$1:$1,0),0)="","",VLOOKUP($A82,競技者csv変換!$A:$AK,MATCH(C$1,競技者csv変換!$1:$1,0),0)))</f>
        <v/>
      </c>
      <c r="D82" t="str">
        <f>IF(ISERROR(VLOOKUP($A82,競技者csv変換!$A:$AK,MATCH(D$1,競技者csv変換!$1:$1,0),0)),"",IF(VLOOKUP($A82,競技者csv変換!$A:$AK,MATCH(D$1,競技者csv変換!$1:$1,0),0)="","",VLOOKUP($A82,競技者csv変換!$A:$AK,MATCH(D$1,競技者csv変換!$1:$1,0),0)))</f>
        <v/>
      </c>
      <c r="E82" t="str">
        <f>IF(ISERROR(VLOOKUP($A82,競技者csv変換!$A:$AK,MATCH(E$1,競技者csv変換!$1:$1,0),0)),"",IF(VLOOKUP($A82,競技者csv変換!$A:$AK,MATCH(E$1,競技者csv変換!$1:$1,0),0)="","",VLOOKUP($A82,競技者csv変換!$A:$AK,MATCH(E$1,競技者csv変換!$1:$1,0),0)))</f>
        <v/>
      </c>
      <c r="F82" t="str">
        <f>IF(ISERROR(VLOOKUP($A82,競技者csv変換!$A:$AK,MATCH(F$1,競技者csv変換!$1:$1,0),0)),"",IF(VLOOKUP($A82,競技者csv変換!$A:$AK,MATCH(F$1,競技者csv変換!$1:$1,0),0)="","",VLOOKUP($A82,競技者csv変換!$A:$AK,MATCH(F$1,競技者csv変換!$1:$1,0),0)))</f>
        <v/>
      </c>
      <c r="G82" t="str">
        <f>IF(ISERROR(VLOOKUP($A82,競技者csv変換!$A:$AK,MATCH(G$1,競技者csv変換!$1:$1,0),0)),"",IF(VLOOKUP($A82,競技者csv変換!$A:$AK,MATCH(G$1,競技者csv変換!$1:$1,0),0)="","",VLOOKUP($A82,競技者csv変換!$A:$AK,MATCH(G$1,競技者csv変換!$1:$1,0),0)))</f>
        <v/>
      </c>
      <c r="H82" t="str">
        <f>IF(ISERROR(VLOOKUP($A82,競技者csv変換!$A:$AK,MATCH(H$1,競技者csv変換!$1:$1,0),0)),"",IF(VLOOKUP($A82,競技者csv変換!$A:$AK,MATCH(H$1,競技者csv変換!$1:$1,0),0)="","",VLOOKUP($A82,競技者csv変換!$A:$AK,MATCH(H$1,競技者csv変換!$1:$1,0),0)))</f>
        <v/>
      </c>
      <c r="I82" t="str">
        <f>IF(ISERROR(VLOOKUP($A82,競技者csv変換!$A:$AK,MATCH(I$1,競技者csv変換!$1:$1,0),0)),"",IF(VLOOKUP($A82,競技者csv変換!$A:$AK,MATCH(I$1,競技者csv変換!$1:$1,0),0)="","",VLOOKUP($A82,競技者csv変換!$A:$AK,MATCH(I$1,競技者csv変換!$1:$1,0),0)))</f>
        <v/>
      </c>
      <c r="J82" t="str">
        <f>IF(ISERROR(VLOOKUP($A82,競技者csv変換!$A:$AK,MATCH(J$1,競技者csv変換!$1:$1,0),0)),"",IF(VLOOKUP($A82,競技者csv変換!$A:$AK,MATCH(J$1,競技者csv変換!$1:$1,0),0)="","",VLOOKUP($A82,競技者csv変換!$A:$AK,MATCH(J$1,競技者csv変換!$1:$1,0),0)))</f>
        <v/>
      </c>
      <c r="K82" t="str">
        <f>IF(ISERROR(VLOOKUP($A82,競技者csv変換!$A:$AK,MATCH(K$1,競技者csv変換!$1:$1,0),0)),"",IF(VLOOKUP($A82,競技者csv変換!$A:$AK,MATCH(K$1,競技者csv変換!$1:$1,0),0)="","",VLOOKUP($A82,競技者csv変換!$A:$AK,MATCH(K$1,競技者csv変換!$1:$1,0),0)))</f>
        <v/>
      </c>
      <c r="L82" t="str">
        <f>IF(ISERROR(VLOOKUP($A82,競技者csv変換!$A:$AK,MATCH(L$1,競技者csv変換!$1:$1,0),0)),"",IF(VLOOKUP($A82,競技者csv変換!$A:$AK,MATCH(L$1,競技者csv変換!$1:$1,0),0)="","",VLOOKUP($A82,競技者csv変換!$A:$AK,MATCH(L$1,競技者csv変換!$1:$1,0),0)))</f>
        <v/>
      </c>
      <c r="M82" t="str">
        <f>IF(ISERROR(VLOOKUP($A82,競技者csv変換!$A:$AK,MATCH(M$1,競技者csv変換!$1:$1,0),0)),"",IF(VLOOKUP($A82,競技者csv変換!$A:$AK,MATCH(M$1,競技者csv変換!$1:$1,0),0)="","",VLOOKUP($A82,競技者csv変換!$A:$AK,MATCH(M$1,競技者csv変換!$1:$1,0),0)))</f>
        <v/>
      </c>
      <c r="N82" t="str">
        <f>IF(ISERROR(VLOOKUP($A82,競技者csv変換!$A:$AK,MATCH(N$1,競技者csv変換!$1:$1,0),0)),"",IF(VLOOKUP($A82,競技者csv変換!$A:$AK,MATCH(N$1,競技者csv変換!$1:$1,0),0)="","",VLOOKUP($A82,競技者csv変換!$A:$AK,MATCH(N$1,競技者csv変換!$1:$1,0),0)))</f>
        <v/>
      </c>
      <c r="O82" t="str">
        <f>IF(ISERROR(VLOOKUP($A82,競技者csv変換!$A:$AK,MATCH(O$1,競技者csv変換!$1:$1,0),0)),"",IF(VLOOKUP($A82,競技者csv変換!$A:$AK,MATCH(O$1,競技者csv変換!$1:$1,0),0)="","",VLOOKUP($A82,競技者csv変換!$A:$AK,MATCH(O$1,競技者csv変換!$1:$1,0),0)))</f>
        <v/>
      </c>
      <c r="P82" t="str">
        <f>IF(ISERROR(VLOOKUP($A82,競技者csv変換!$A:$AK,MATCH(P$1,競技者csv変換!$1:$1,0),0)),"",IF(VLOOKUP($A82,競技者csv変換!$A:$AK,MATCH(P$1,競技者csv変換!$1:$1,0),0)="","",VLOOKUP($A82,競技者csv変換!$A:$AK,MATCH(P$1,競技者csv変換!$1:$1,0),0)))</f>
        <v/>
      </c>
      <c r="Q82" t="str">
        <f>IF(ISERROR(VLOOKUP($A82,競技者csv変換!$A:$AK,MATCH(Q$1,競技者csv変換!$1:$1,0),0)),"",IF(VLOOKUP($A82,競技者csv変換!$A:$AK,MATCH(Q$1,競技者csv変換!$1:$1,0),0)="","",VLOOKUP($A82,競技者csv変換!$A:$AK,MATCH(Q$1,競技者csv変換!$1:$1,0),0)))</f>
        <v/>
      </c>
      <c r="R82" t="str">
        <f>IF(ISERROR(VLOOKUP($A82,競技者csv変換!$A:$AK,MATCH(R$1,競技者csv変換!$1:$1,0),0)),"",IF(VLOOKUP($A82,競技者csv変換!$A:$AK,MATCH(R$1,競技者csv変換!$1:$1,0),0)="","",VLOOKUP($A82,競技者csv変換!$A:$AK,MATCH(R$1,競技者csv変換!$1:$1,0),0)))</f>
        <v/>
      </c>
      <c r="S82" t="str">
        <f>IF(ISERROR(VLOOKUP($A82,競技者csv変換!$A:$AK,MATCH(S$1,競技者csv変換!$1:$1,0),0)),"",IF(VLOOKUP($A82,競技者csv変換!$A:$AK,MATCH(S$1,競技者csv変換!$1:$1,0),0)="","",VLOOKUP($A82,競技者csv変換!$A:$AK,MATCH(S$1,競技者csv変換!$1:$1,0),0)))</f>
        <v/>
      </c>
      <c r="T82" t="str">
        <f>IF(ISERROR(VLOOKUP($A82,競技者csv変換!$A:$AK,MATCH(T$1,競技者csv変換!$1:$1,0),0)),"",IF(VLOOKUP($A82,競技者csv変換!$A:$AK,MATCH(T$1,競技者csv変換!$1:$1,0),0)="","",VLOOKUP($A82,競技者csv変換!$A:$AK,MATCH(T$1,競技者csv変換!$1:$1,0),0)))</f>
        <v/>
      </c>
      <c r="U82" t="str">
        <f>IF(ISERROR(VLOOKUP($A82,競技者csv変換!$A:$AK,MATCH(U$1,競技者csv変換!$1:$1,0),0)),"",IF(VLOOKUP($A82,競技者csv変換!$A:$AK,MATCH(U$1,競技者csv変換!$1:$1,0),0)="","",VLOOKUP($A82,競技者csv変換!$A:$AK,MATCH(U$1,競技者csv変換!$1:$1,0),0)))</f>
        <v/>
      </c>
      <c r="V82" t="str">
        <f>IF(ISERROR(VLOOKUP($A82,競技者csv変換!$A:$AK,MATCH(V$1,競技者csv変換!$1:$1,0),0)),"",IF(VLOOKUP($A82,競技者csv変換!$A:$AK,MATCH(V$1,競技者csv変換!$1:$1,0),0)="","",VLOOKUP($A82,競技者csv変換!$A:$AK,MATCH(V$1,競技者csv変換!$1:$1,0),0)))</f>
        <v/>
      </c>
      <c r="W82" t="str">
        <f>IF(ISERROR(VLOOKUP($A82,競技者csv変換!$A:$AK,MATCH(W$1,競技者csv変換!$1:$1,0),0)),"",IF(VLOOKUP($A82,競技者csv変換!$A:$AK,MATCH(W$1,競技者csv変換!$1:$1,0),0)="","",VLOOKUP($A82,競技者csv変換!$A:$AK,MATCH(W$1,競技者csv変換!$1:$1,0),0)))</f>
        <v/>
      </c>
      <c r="X82" t="str">
        <f>IF(ISERROR(VLOOKUP($A82,競技者csv変換!$A:$AK,MATCH(X$1,競技者csv変換!$1:$1,0),0)),"",IF(VLOOKUP($A82,競技者csv変換!$A:$AK,MATCH(X$1,競技者csv変換!$1:$1,0),0)="","",VLOOKUP($A82,競技者csv変換!$A:$AK,MATCH(X$1,競技者csv変換!$1:$1,0),0)))</f>
        <v/>
      </c>
      <c r="Y82" t="str">
        <f>IF(ISERROR(VLOOKUP($A82,競技者csv変換!$A:$AK,MATCH(Y$1,競技者csv変換!$1:$1,0),0)),"",IF(VLOOKUP($A82,競技者csv変換!$A:$AK,MATCH(Y$1,競技者csv変換!$1:$1,0),0)="","",VLOOKUP($A82,競技者csv変換!$A:$AK,MATCH(Y$1,競技者csv変換!$1:$1,0),0)))</f>
        <v/>
      </c>
      <c r="Z82" t="str">
        <f>IF(ISERROR(VLOOKUP($A82,競技者csv変換!$A:$AK,MATCH(Z$1,競技者csv変換!$1:$1,0),0)),"",IF(VLOOKUP($A82,競技者csv変換!$A:$AK,MATCH(Z$1,競技者csv変換!$1:$1,0),0)="","",VLOOKUP($A82,競技者csv変換!$A:$AK,MATCH(Z$1,競技者csv変換!$1:$1,0),0)))</f>
        <v/>
      </c>
      <c r="AA82" t="str">
        <f>IF(ISERROR(VLOOKUP($A82,競技者csv変換!$A:$AK,MATCH(AA$1,競技者csv変換!$1:$1,0),0)),"",IF(VLOOKUP($A82,競技者csv変換!$A:$AK,MATCH(AA$1,競技者csv変換!$1:$1,0),0)="","",VLOOKUP($A82,競技者csv変換!$A:$AK,MATCH(AA$1,競技者csv変換!$1:$1,0),0)))</f>
        <v/>
      </c>
      <c r="AB82" t="str">
        <f>IF(ISERROR(VLOOKUP($A82,競技者csv変換!$A:$AK,MATCH(AB$1,競技者csv変換!$1:$1,0),0)),"",IF(VLOOKUP($A82,競技者csv変換!$A:$AK,MATCH(AB$1,競技者csv変換!$1:$1,0),0)="","",VLOOKUP($A82,競技者csv変換!$A:$AK,MATCH(AB$1,競技者csv変換!$1:$1,0),0)))</f>
        <v/>
      </c>
      <c r="AC82" t="str">
        <f>IF(ISERROR(VLOOKUP($A82,競技者csv変換!$A:$AK,MATCH(AC$1,競技者csv変換!$1:$1,0),0)),"",IF(VLOOKUP($A82,競技者csv変換!$A:$AK,MATCH(AC$1,競技者csv変換!$1:$1,0),0)="","",VLOOKUP($A82,競技者csv変換!$A:$AK,MATCH(AC$1,競技者csv変換!$1:$1,0),0)))</f>
        <v/>
      </c>
      <c r="AD82" t="str">
        <f>IF(ISERROR(VLOOKUP($A82,競技者csv変換!$A:$AK,MATCH(AD$1,競技者csv変換!$1:$1,0),0)),"",IF(VLOOKUP($A82,競技者csv変換!$A:$AK,MATCH(AD$1,競技者csv変換!$1:$1,0),0)="","",VLOOKUP($A82,競技者csv変換!$A:$AK,MATCH(AD$1,競技者csv変換!$1:$1,0),0)))</f>
        <v/>
      </c>
      <c r="AE82" t="str">
        <f>IF(ISERROR(VLOOKUP($A82,競技者csv変換!$A:$AK,MATCH(AE$1,競技者csv変換!$1:$1,0),0)),"",IF(VLOOKUP($A82,競技者csv変換!$A:$AK,MATCH(AE$1,競技者csv変換!$1:$1,0),0)="","",VLOOKUP($A82,競技者csv変換!$A:$AK,MATCH(AE$1,競技者csv変換!$1:$1,0),0)))</f>
        <v/>
      </c>
      <c r="AF82" t="str">
        <f>IF(ISERROR(VLOOKUP($A82,競技者csv変換!$A:$AK,MATCH(AF$1,競技者csv変換!$1:$1,0),0)),"",IF(VLOOKUP($A82,競技者csv変換!$A:$AK,MATCH(AF$1,競技者csv変換!$1:$1,0),0)="","",VLOOKUP($A82,競技者csv変換!$A:$AK,MATCH(AF$1,競技者csv変換!$1:$1,0),0)))</f>
        <v/>
      </c>
      <c r="AG82" t="str">
        <f>IF(ISERROR(VLOOKUP($A82,競技者csv変換!$A:$AK,MATCH(AG$1,競技者csv変換!$1:$1,0),0)),"",IF(VLOOKUP($A82,競技者csv変換!$A:$AK,MATCH(AG$1,競技者csv変換!$1:$1,0),0)="","",VLOOKUP($A82,競技者csv変換!$A:$AK,MATCH(AG$1,競技者csv変換!$1:$1,0),0)))</f>
        <v/>
      </c>
      <c r="AH82" t="str">
        <f>IF(ISERROR(VLOOKUP($A82,競技者csv変換!$A:$AK,MATCH(AH$1,競技者csv変換!$1:$1,0),0)),"",IF(VLOOKUP($A82,競技者csv変換!$A:$AK,MATCH(AH$1,競技者csv変換!$1:$1,0),0)="","",VLOOKUP($A82,競技者csv変換!$A:$AK,MATCH(AH$1,競技者csv変換!$1:$1,0),0)))</f>
        <v/>
      </c>
      <c r="AI82" t="str">
        <f>IF(ISERROR(VLOOKUP($A82,競技者csv変換!$A:$AK,MATCH(AI$1,競技者csv変換!$1:$1,0),0)),"",IF(VLOOKUP($A82,競技者csv変換!$A:$AK,MATCH(AI$1,競技者csv変換!$1:$1,0),0)="","",VLOOKUP($A82,競技者csv変換!$A:$AK,MATCH(AI$1,競技者csv変換!$1:$1,0),0)))</f>
        <v/>
      </c>
      <c r="AJ82" t="str">
        <f>IF(ISERROR(VLOOKUP($A82,競技者csv変換!$A:$AK,MATCH(AJ$1,競技者csv変換!$1:$1,0),0)),"",IF(VLOOKUP($A82,競技者csv変換!$A:$AK,MATCH(AJ$1,競技者csv変換!$1:$1,0),0)="","",VLOOKUP($A82,競技者csv変換!$A:$AK,MATCH(AJ$1,競技者csv変換!$1:$1,0),0)))</f>
        <v/>
      </c>
      <c r="AK82" t="str">
        <f>IF(ISERROR(VLOOKUP($A82,競技者csv変換!$A:$AK,MATCH(AK$1,競技者csv変換!$1:$1,0),0)),"",IF(VLOOKUP($A82,競技者csv変換!$A:$AK,MATCH(AK$1,競技者csv変換!$1:$1,0),0)="","",VLOOKUP($A82,競技者csv変換!$A:$AK,MATCH(AK$1,競技者csv変換!$1:$1,0),0)))</f>
        <v/>
      </c>
    </row>
    <row r="83" spans="1:37" x14ac:dyDescent="0.65">
      <c r="A83" t="str">
        <f t="shared" si="1"/>
        <v/>
      </c>
      <c r="B83" t="str">
        <f>IF(ISERROR(VLOOKUP($A83,競技者csv変換!$A:$AK,MATCH(B$1,競技者csv変換!$1:$1,0),0)),"",IF(VLOOKUP($A83,競技者csv変換!$A:$AK,MATCH(B$1,競技者csv変換!$1:$1,0),0)="","",VLOOKUP($A83,競技者csv変換!$A:$AK,MATCH(B$1,競技者csv変換!$1:$1,0),0)))</f>
        <v/>
      </c>
      <c r="C83" t="str">
        <f>IF(ISERROR(VLOOKUP($A83,競技者csv変換!$A:$AK,MATCH(C$1,競技者csv変換!$1:$1,0),0)),"",IF(VLOOKUP($A83,競技者csv変換!$A:$AK,MATCH(C$1,競技者csv変換!$1:$1,0),0)="","",VLOOKUP($A83,競技者csv変換!$A:$AK,MATCH(C$1,競技者csv変換!$1:$1,0),0)))</f>
        <v/>
      </c>
      <c r="D83" t="str">
        <f>IF(ISERROR(VLOOKUP($A83,競技者csv変換!$A:$AK,MATCH(D$1,競技者csv変換!$1:$1,0),0)),"",IF(VLOOKUP($A83,競技者csv変換!$A:$AK,MATCH(D$1,競技者csv変換!$1:$1,0),0)="","",VLOOKUP($A83,競技者csv変換!$A:$AK,MATCH(D$1,競技者csv変換!$1:$1,0),0)))</f>
        <v/>
      </c>
      <c r="E83" t="str">
        <f>IF(ISERROR(VLOOKUP($A83,競技者csv変換!$A:$AK,MATCH(E$1,競技者csv変換!$1:$1,0),0)),"",IF(VLOOKUP($A83,競技者csv変換!$A:$AK,MATCH(E$1,競技者csv変換!$1:$1,0),0)="","",VLOOKUP($A83,競技者csv変換!$A:$AK,MATCH(E$1,競技者csv変換!$1:$1,0),0)))</f>
        <v/>
      </c>
      <c r="F83" t="str">
        <f>IF(ISERROR(VLOOKUP($A83,競技者csv変換!$A:$AK,MATCH(F$1,競技者csv変換!$1:$1,0),0)),"",IF(VLOOKUP($A83,競技者csv変換!$A:$AK,MATCH(F$1,競技者csv変換!$1:$1,0),0)="","",VLOOKUP($A83,競技者csv変換!$A:$AK,MATCH(F$1,競技者csv変換!$1:$1,0),0)))</f>
        <v/>
      </c>
      <c r="G83" t="str">
        <f>IF(ISERROR(VLOOKUP($A83,競技者csv変換!$A:$AK,MATCH(G$1,競技者csv変換!$1:$1,0),0)),"",IF(VLOOKUP($A83,競技者csv変換!$A:$AK,MATCH(G$1,競技者csv変換!$1:$1,0),0)="","",VLOOKUP($A83,競技者csv変換!$A:$AK,MATCH(G$1,競技者csv変換!$1:$1,0),0)))</f>
        <v/>
      </c>
      <c r="H83" t="str">
        <f>IF(ISERROR(VLOOKUP($A83,競技者csv変換!$A:$AK,MATCH(H$1,競技者csv変換!$1:$1,0),0)),"",IF(VLOOKUP($A83,競技者csv変換!$A:$AK,MATCH(H$1,競技者csv変換!$1:$1,0),0)="","",VLOOKUP($A83,競技者csv変換!$A:$AK,MATCH(H$1,競技者csv変換!$1:$1,0),0)))</f>
        <v/>
      </c>
      <c r="I83" t="str">
        <f>IF(ISERROR(VLOOKUP($A83,競技者csv変換!$A:$AK,MATCH(I$1,競技者csv変換!$1:$1,0),0)),"",IF(VLOOKUP($A83,競技者csv変換!$A:$AK,MATCH(I$1,競技者csv変換!$1:$1,0),0)="","",VLOOKUP($A83,競技者csv変換!$A:$AK,MATCH(I$1,競技者csv変換!$1:$1,0),0)))</f>
        <v/>
      </c>
      <c r="J83" t="str">
        <f>IF(ISERROR(VLOOKUP($A83,競技者csv変換!$A:$AK,MATCH(J$1,競技者csv変換!$1:$1,0),0)),"",IF(VLOOKUP($A83,競技者csv変換!$A:$AK,MATCH(J$1,競技者csv変換!$1:$1,0),0)="","",VLOOKUP($A83,競技者csv変換!$A:$AK,MATCH(J$1,競技者csv変換!$1:$1,0),0)))</f>
        <v/>
      </c>
      <c r="K83" t="str">
        <f>IF(ISERROR(VLOOKUP($A83,競技者csv変換!$A:$AK,MATCH(K$1,競技者csv変換!$1:$1,0),0)),"",IF(VLOOKUP($A83,競技者csv変換!$A:$AK,MATCH(K$1,競技者csv変換!$1:$1,0),0)="","",VLOOKUP($A83,競技者csv変換!$A:$AK,MATCH(K$1,競技者csv変換!$1:$1,0),0)))</f>
        <v/>
      </c>
      <c r="L83" t="str">
        <f>IF(ISERROR(VLOOKUP($A83,競技者csv変換!$A:$AK,MATCH(L$1,競技者csv変換!$1:$1,0),0)),"",IF(VLOOKUP($A83,競技者csv変換!$A:$AK,MATCH(L$1,競技者csv変換!$1:$1,0),0)="","",VLOOKUP($A83,競技者csv変換!$A:$AK,MATCH(L$1,競技者csv変換!$1:$1,0),0)))</f>
        <v/>
      </c>
      <c r="M83" t="str">
        <f>IF(ISERROR(VLOOKUP($A83,競技者csv変換!$A:$AK,MATCH(M$1,競技者csv変換!$1:$1,0),0)),"",IF(VLOOKUP($A83,競技者csv変換!$A:$AK,MATCH(M$1,競技者csv変換!$1:$1,0),0)="","",VLOOKUP($A83,競技者csv変換!$A:$AK,MATCH(M$1,競技者csv変換!$1:$1,0),0)))</f>
        <v/>
      </c>
      <c r="N83" t="str">
        <f>IF(ISERROR(VLOOKUP($A83,競技者csv変換!$A:$AK,MATCH(N$1,競技者csv変換!$1:$1,0),0)),"",IF(VLOOKUP($A83,競技者csv変換!$A:$AK,MATCH(N$1,競技者csv変換!$1:$1,0),0)="","",VLOOKUP($A83,競技者csv変換!$A:$AK,MATCH(N$1,競技者csv変換!$1:$1,0),0)))</f>
        <v/>
      </c>
      <c r="O83" t="str">
        <f>IF(ISERROR(VLOOKUP($A83,競技者csv変換!$A:$AK,MATCH(O$1,競技者csv変換!$1:$1,0),0)),"",IF(VLOOKUP($A83,競技者csv変換!$A:$AK,MATCH(O$1,競技者csv変換!$1:$1,0),0)="","",VLOOKUP($A83,競技者csv変換!$A:$AK,MATCH(O$1,競技者csv変換!$1:$1,0),0)))</f>
        <v/>
      </c>
      <c r="P83" t="str">
        <f>IF(ISERROR(VLOOKUP($A83,競技者csv変換!$A:$AK,MATCH(P$1,競技者csv変換!$1:$1,0),0)),"",IF(VLOOKUP($A83,競技者csv変換!$A:$AK,MATCH(P$1,競技者csv変換!$1:$1,0),0)="","",VLOOKUP($A83,競技者csv変換!$A:$AK,MATCH(P$1,競技者csv変換!$1:$1,0),0)))</f>
        <v/>
      </c>
      <c r="Q83" t="str">
        <f>IF(ISERROR(VLOOKUP($A83,競技者csv変換!$A:$AK,MATCH(Q$1,競技者csv変換!$1:$1,0),0)),"",IF(VLOOKUP($A83,競技者csv変換!$A:$AK,MATCH(Q$1,競技者csv変換!$1:$1,0),0)="","",VLOOKUP($A83,競技者csv変換!$A:$AK,MATCH(Q$1,競技者csv変換!$1:$1,0),0)))</f>
        <v/>
      </c>
      <c r="R83" t="str">
        <f>IF(ISERROR(VLOOKUP($A83,競技者csv変換!$A:$AK,MATCH(R$1,競技者csv変換!$1:$1,0),0)),"",IF(VLOOKUP($A83,競技者csv変換!$A:$AK,MATCH(R$1,競技者csv変換!$1:$1,0),0)="","",VLOOKUP($A83,競技者csv変換!$A:$AK,MATCH(R$1,競技者csv変換!$1:$1,0),0)))</f>
        <v/>
      </c>
      <c r="S83" t="str">
        <f>IF(ISERROR(VLOOKUP($A83,競技者csv変換!$A:$AK,MATCH(S$1,競技者csv変換!$1:$1,0),0)),"",IF(VLOOKUP($A83,競技者csv変換!$A:$AK,MATCH(S$1,競技者csv変換!$1:$1,0),0)="","",VLOOKUP($A83,競技者csv変換!$A:$AK,MATCH(S$1,競技者csv変換!$1:$1,0),0)))</f>
        <v/>
      </c>
      <c r="T83" t="str">
        <f>IF(ISERROR(VLOOKUP($A83,競技者csv変換!$A:$AK,MATCH(T$1,競技者csv変換!$1:$1,0),0)),"",IF(VLOOKUP($A83,競技者csv変換!$A:$AK,MATCH(T$1,競技者csv変換!$1:$1,0),0)="","",VLOOKUP($A83,競技者csv変換!$A:$AK,MATCH(T$1,競技者csv変換!$1:$1,0),0)))</f>
        <v/>
      </c>
      <c r="U83" t="str">
        <f>IF(ISERROR(VLOOKUP($A83,競技者csv変換!$A:$AK,MATCH(U$1,競技者csv変換!$1:$1,0),0)),"",IF(VLOOKUP($A83,競技者csv変換!$A:$AK,MATCH(U$1,競技者csv変換!$1:$1,0),0)="","",VLOOKUP($A83,競技者csv変換!$A:$AK,MATCH(U$1,競技者csv変換!$1:$1,0),0)))</f>
        <v/>
      </c>
      <c r="V83" t="str">
        <f>IF(ISERROR(VLOOKUP($A83,競技者csv変換!$A:$AK,MATCH(V$1,競技者csv変換!$1:$1,0),0)),"",IF(VLOOKUP($A83,競技者csv変換!$A:$AK,MATCH(V$1,競技者csv変換!$1:$1,0),0)="","",VLOOKUP($A83,競技者csv変換!$A:$AK,MATCH(V$1,競技者csv変換!$1:$1,0),0)))</f>
        <v/>
      </c>
      <c r="W83" t="str">
        <f>IF(ISERROR(VLOOKUP($A83,競技者csv変換!$A:$AK,MATCH(W$1,競技者csv変換!$1:$1,0),0)),"",IF(VLOOKUP($A83,競技者csv変換!$A:$AK,MATCH(W$1,競技者csv変換!$1:$1,0),0)="","",VLOOKUP($A83,競技者csv変換!$A:$AK,MATCH(W$1,競技者csv変換!$1:$1,0),0)))</f>
        <v/>
      </c>
      <c r="X83" t="str">
        <f>IF(ISERROR(VLOOKUP($A83,競技者csv変換!$A:$AK,MATCH(X$1,競技者csv変換!$1:$1,0),0)),"",IF(VLOOKUP($A83,競技者csv変換!$A:$AK,MATCH(X$1,競技者csv変換!$1:$1,0),0)="","",VLOOKUP($A83,競技者csv変換!$A:$AK,MATCH(X$1,競技者csv変換!$1:$1,0),0)))</f>
        <v/>
      </c>
      <c r="Y83" t="str">
        <f>IF(ISERROR(VLOOKUP($A83,競技者csv変換!$A:$AK,MATCH(Y$1,競技者csv変換!$1:$1,0),0)),"",IF(VLOOKUP($A83,競技者csv変換!$A:$AK,MATCH(Y$1,競技者csv変換!$1:$1,0),0)="","",VLOOKUP($A83,競技者csv変換!$A:$AK,MATCH(Y$1,競技者csv変換!$1:$1,0),0)))</f>
        <v/>
      </c>
      <c r="Z83" t="str">
        <f>IF(ISERROR(VLOOKUP($A83,競技者csv変換!$A:$AK,MATCH(Z$1,競技者csv変換!$1:$1,0),0)),"",IF(VLOOKUP($A83,競技者csv変換!$A:$AK,MATCH(Z$1,競技者csv変換!$1:$1,0),0)="","",VLOOKUP($A83,競技者csv変換!$A:$AK,MATCH(Z$1,競技者csv変換!$1:$1,0),0)))</f>
        <v/>
      </c>
      <c r="AA83" t="str">
        <f>IF(ISERROR(VLOOKUP($A83,競技者csv変換!$A:$AK,MATCH(AA$1,競技者csv変換!$1:$1,0),0)),"",IF(VLOOKUP($A83,競技者csv変換!$A:$AK,MATCH(AA$1,競技者csv変換!$1:$1,0),0)="","",VLOOKUP($A83,競技者csv変換!$A:$AK,MATCH(AA$1,競技者csv変換!$1:$1,0),0)))</f>
        <v/>
      </c>
      <c r="AB83" t="str">
        <f>IF(ISERROR(VLOOKUP($A83,競技者csv変換!$A:$AK,MATCH(AB$1,競技者csv変換!$1:$1,0),0)),"",IF(VLOOKUP($A83,競技者csv変換!$A:$AK,MATCH(AB$1,競技者csv変換!$1:$1,0),0)="","",VLOOKUP($A83,競技者csv変換!$A:$AK,MATCH(AB$1,競技者csv変換!$1:$1,0),0)))</f>
        <v/>
      </c>
      <c r="AC83" t="str">
        <f>IF(ISERROR(VLOOKUP($A83,競技者csv変換!$A:$AK,MATCH(AC$1,競技者csv変換!$1:$1,0),0)),"",IF(VLOOKUP($A83,競技者csv変換!$A:$AK,MATCH(AC$1,競技者csv変換!$1:$1,0),0)="","",VLOOKUP($A83,競技者csv変換!$A:$AK,MATCH(AC$1,競技者csv変換!$1:$1,0),0)))</f>
        <v/>
      </c>
      <c r="AD83" t="str">
        <f>IF(ISERROR(VLOOKUP($A83,競技者csv変換!$A:$AK,MATCH(AD$1,競技者csv変換!$1:$1,0),0)),"",IF(VLOOKUP($A83,競技者csv変換!$A:$AK,MATCH(AD$1,競技者csv変換!$1:$1,0),0)="","",VLOOKUP($A83,競技者csv変換!$A:$AK,MATCH(AD$1,競技者csv変換!$1:$1,0),0)))</f>
        <v/>
      </c>
      <c r="AE83" t="str">
        <f>IF(ISERROR(VLOOKUP($A83,競技者csv変換!$A:$AK,MATCH(AE$1,競技者csv変換!$1:$1,0),0)),"",IF(VLOOKUP($A83,競技者csv変換!$A:$AK,MATCH(AE$1,競技者csv変換!$1:$1,0),0)="","",VLOOKUP($A83,競技者csv変換!$A:$AK,MATCH(AE$1,競技者csv変換!$1:$1,0),0)))</f>
        <v/>
      </c>
      <c r="AF83" t="str">
        <f>IF(ISERROR(VLOOKUP($A83,競技者csv変換!$A:$AK,MATCH(AF$1,競技者csv変換!$1:$1,0),0)),"",IF(VLOOKUP($A83,競技者csv変換!$A:$AK,MATCH(AF$1,競技者csv変換!$1:$1,0),0)="","",VLOOKUP($A83,競技者csv変換!$A:$AK,MATCH(AF$1,競技者csv変換!$1:$1,0),0)))</f>
        <v/>
      </c>
      <c r="AG83" t="str">
        <f>IF(ISERROR(VLOOKUP($A83,競技者csv変換!$A:$AK,MATCH(AG$1,競技者csv変換!$1:$1,0),0)),"",IF(VLOOKUP($A83,競技者csv変換!$A:$AK,MATCH(AG$1,競技者csv変換!$1:$1,0),0)="","",VLOOKUP($A83,競技者csv変換!$A:$AK,MATCH(AG$1,競技者csv変換!$1:$1,0),0)))</f>
        <v/>
      </c>
      <c r="AH83" t="str">
        <f>IF(ISERROR(VLOOKUP($A83,競技者csv変換!$A:$AK,MATCH(AH$1,競技者csv変換!$1:$1,0),0)),"",IF(VLOOKUP($A83,競技者csv変換!$A:$AK,MATCH(AH$1,競技者csv変換!$1:$1,0),0)="","",VLOOKUP($A83,競技者csv変換!$A:$AK,MATCH(AH$1,競技者csv変換!$1:$1,0),0)))</f>
        <v/>
      </c>
      <c r="AI83" t="str">
        <f>IF(ISERROR(VLOOKUP($A83,競技者csv変換!$A:$AK,MATCH(AI$1,競技者csv変換!$1:$1,0),0)),"",IF(VLOOKUP($A83,競技者csv変換!$A:$AK,MATCH(AI$1,競技者csv変換!$1:$1,0),0)="","",VLOOKUP($A83,競技者csv変換!$A:$AK,MATCH(AI$1,競技者csv変換!$1:$1,0),0)))</f>
        <v/>
      </c>
      <c r="AJ83" t="str">
        <f>IF(ISERROR(VLOOKUP($A83,競技者csv変換!$A:$AK,MATCH(AJ$1,競技者csv変換!$1:$1,0),0)),"",IF(VLOOKUP($A83,競技者csv変換!$A:$AK,MATCH(AJ$1,競技者csv変換!$1:$1,0),0)="","",VLOOKUP($A83,競技者csv変換!$A:$AK,MATCH(AJ$1,競技者csv変換!$1:$1,0),0)))</f>
        <v/>
      </c>
      <c r="AK83" t="str">
        <f>IF(ISERROR(VLOOKUP($A83,競技者csv変換!$A:$AK,MATCH(AK$1,競技者csv変換!$1:$1,0),0)),"",IF(VLOOKUP($A83,競技者csv変換!$A:$AK,MATCH(AK$1,競技者csv変換!$1:$1,0),0)="","",VLOOKUP($A83,競技者csv変換!$A:$AK,MATCH(AK$1,競技者csv変換!$1:$1,0),0)))</f>
        <v/>
      </c>
    </row>
    <row r="84" spans="1:37" x14ac:dyDescent="0.65">
      <c r="A84" t="str">
        <f t="shared" si="1"/>
        <v/>
      </c>
      <c r="B84" t="str">
        <f>IF(ISERROR(VLOOKUP($A84,競技者csv変換!$A:$AK,MATCH(B$1,競技者csv変換!$1:$1,0),0)),"",IF(VLOOKUP($A84,競技者csv変換!$A:$AK,MATCH(B$1,競技者csv変換!$1:$1,0),0)="","",VLOOKUP($A84,競技者csv変換!$A:$AK,MATCH(B$1,競技者csv変換!$1:$1,0),0)))</f>
        <v/>
      </c>
      <c r="C84" t="str">
        <f>IF(ISERROR(VLOOKUP($A84,競技者csv変換!$A:$AK,MATCH(C$1,競技者csv変換!$1:$1,0),0)),"",IF(VLOOKUP($A84,競技者csv変換!$A:$AK,MATCH(C$1,競技者csv変換!$1:$1,0),0)="","",VLOOKUP($A84,競技者csv変換!$A:$AK,MATCH(C$1,競技者csv変換!$1:$1,0),0)))</f>
        <v/>
      </c>
      <c r="D84" t="str">
        <f>IF(ISERROR(VLOOKUP($A84,競技者csv変換!$A:$AK,MATCH(D$1,競技者csv変換!$1:$1,0),0)),"",IF(VLOOKUP($A84,競技者csv変換!$A:$AK,MATCH(D$1,競技者csv変換!$1:$1,0),0)="","",VLOOKUP($A84,競技者csv変換!$A:$AK,MATCH(D$1,競技者csv変換!$1:$1,0),0)))</f>
        <v/>
      </c>
      <c r="E84" t="str">
        <f>IF(ISERROR(VLOOKUP($A84,競技者csv変換!$A:$AK,MATCH(E$1,競技者csv変換!$1:$1,0),0)),"",IF(VLOOKUP($A84,競技者csv変換!$A:$AK,MATCH(E$1,競技者csv変換!$1:$1,0),0)="","",VLOOKUP($A84,競技者csv変換!$A:$AK,MATCH(E$1,競技者csv変換!$1:$1,0),0)))</f>
        <v/>
      </c>
      <c r="F84" t="str">
        <f>IF(ISERROR(VLOOKUP($A84,競技者csv変換!$A:$AK,MATCH(F$1,競技者csv変換!$1:$1,0),0)),"",IF(VLOOKUP($A84,競技者csv変換!$A:$AK,MATCH(F$1,競技者csv変換!$1:$1,0),0)="","",VLOOKUP($A84,競技者csv変換!$A:$AK,MATCH(F$1,競技者csv変換!$1:$1,0),0)))</f>
        <v/>
      </c>
      <c r="G84" t="str">
        <f>IF(ISERROR(VLOOKUP($A84,競技者csv変換!$A:$AK,MATCH(G$1,競技者csv変換!$1:$1,0),0)),"",IF(VLOOKUP($A84,競技者csv変換!$A:$AK,MATCH(G$1,競技者csv変換!$1:$1,0),0)="","",VLOOKUP($A84,競技者csv変換!$A:$AK,MATCH(G$1,競技者csv変換!$1:$1,0),0)))</f>
        <v/>
      </c>
      <c r="H84" t="str">
        <f>IF(ISERROR(VLOOKUP($A84,競技者csv変換!$A:$AK,MATCH(H$1,競技者csv変換!$1:$1,0),0)),"",IF(VLOOKUP($A84,競技者csv変換!$A:$AK,MATCH(H$1,競技者csv変換!$1:$1,0),0)="","",VLOOKUP($A84,競技者csv変換!$A:$AK,MATCH(H$1,競技者csv変換!$1:$1,0),0)))</f>
        <v/>
      </c>
      <c r="I84" t="str">
        <f>IF(ISERROR(VLOOKUP($A84,競技者csv変換!$A:$AK,MATCH(I$1,競技者csv変換!$1:$1,0),0)),"",IF(VLOOKUP($A84,競技者csv変換!$A:$AK,MATCH(I$1,競技者csv変換!$1:$1,0),0)="","",VLOOKUP($A84,競技者csv変換!$A:$AK,MATCH(I$1,競技者csv変換!$1:$1,0),0)))</f>
        <v/>
      </c>
      <c r="J84" t="str">
        <f>IF(ISERROR(VLOOKUP($A84,競技者csv変換!$A:$AK,MATCH(J$1,競技者csv変換!$1:$1,0),0)),"",IF(VLOOKUP($A84,競技者csv変換!$A:$AK,MATCH(J$1,競技者csv変換!$1:$1,0),0)="","",VLOOKUP($A84,競技者csv変換!$A:$AK,MATCH(J$1,競技者csv変換!$1:$1,0),0)))</f>
        <v/>
      </c>
      <c r="K84" t="str">
        <f>IF(ISERROR(VLOOKUP($A84,競技者csv変換!$A:$AK,MATCH(K$1,競技者csv変換!$1:$1,0),0)),"",IF(VLOOKUP($A84,競技者csv変換!$A:$AK,MATCH(K$1,競技者csv変換!$1:$1,0),0)="","",VLOOKUP($A84,競技者csv変換!$A:$AK,MATCH(K$1,競技者csv変換!$1:$1,0),0)))</f>
        <v/>
      </c>
      <c r="L84" t="str">
        <f>IF(ISERROR(VLOOKUP($A84,競技者csv変換!$A:$AK,MATCH(L$1,競技者csv変換!$1:$1,0),0)),"",IF(VLOOKUP($A84,競技者csv変換!$A:$AK,MATCH(L$1,競技者csv変換!$1:$1,0),0)="","",VLOOKUP($A84,競技者csv変換!$A:$AK,MATCH(L$1,競技者csv変換!$1:$1,0),0)))</f>
        <v/>
      </c>
      <c r="M84" t="str">
        <f>IF(ISERROR(VLOOKUP($A84,競技者csv変換!$A:$AK,MATCH(M$1,競技者csv変換!$1:$1,0),0)),"",IF(VLOOKUP($A84,競技者csv変換!$A:$AK,MATCH(M$1,競技者csv変換!$1:$1,0),0)="","",VLOOKUP($A84,競技者csv変換!$A:$AK,MATCH(M$1,競技者csv変換!$1:$1,0),0)))</f>
        <v/>
      </c>
      <c r="N84" t="str">
        <f>IF(ISERROR(VLOOKUP($A84,競技者csv変換!$A:$AK,MATCH(N$1,競技者csv変換!$1:$1,0),0)),"",IF(VLOOKUP($A84,競技者csv変換!$A:$AK,MATCH(N$1,競技者csv変換!$1:$1,0),0)="","",VLOOKUP($A84,競技者csv変換!$A:$AK,MATCH(N$1,競技者csv変換!$1:$1,0),0)))</f>
        <v/>
      </c>
      <c r="O84" t="str">
        <f>IF(ISERROR(VLOOKUP($A84,競技者csv変換!$A:$AK,MATCH(O$1,競技者csv変換!$1:$1,0),0)),"",IF(VLOOKUP($A84,競技者csv変換!$A:$AK,MATCH(O$1,競技者csv変換!$1:$1,0),0)="","",VLOOKUP($A84,競技者csv変換!$A:$AK,MATCH(O$1,競技者csv変換!$1:$1,0),0)))</f>
        <v/>
      </c>
      <c r="P84" t="str">
        <f>IF(ISERROR(VLOOKUP($A84,競技者csv変換!$A:$AK,MATCH(P$1,競技者csv変換!$1:$1,0),0)),"",IF(VLOOKUP($A84,競技者csv変換!$A:$AK,MATCH(P$1,競技者csv変換!$1:$1,0),0)="","",VLOOKUP($A84,競技者csv変換!$A:$AK,MATCH(P$1,競技者csv変換!$1:$1,0),0)))</f>
        <v/>
      </c>
      <c r="Q84" t="str">
        <f>IF(ISERROR(VLOOKUP($A84,競技者csv変換!$A:$AK,MATCH(Q$1,競技者csv変換!$1:$1,0),0)),"",IF(VLOOKUP($A84,競技者csv変換!$A:$AK,MATCH(Q$1,競技者csv変換!$1:$1,0),0)="","",VLOOKUP($A84,競技者csv変換!$A:$AK,MATCH(Q$1,競技者csv変換!$1:$1,0),0)))</f>
        <v/>
      </c>
      <c r="R84" t="str">
        <f>IF(ISERROR(VLOOKUP($A84,競技者csv変換!$A:$AK,MATCH(R$1,競技者csv変換!$1:$1,0),0)),"",IF(VLOOKUP($A84,競技者csv変換!$A:$AK,MATCH(R$1,競技者csv変換!$1:$1,0),0)="","",VLOOKUP($A84,競技者csv変換!$A:$AK,MATCH(R$1,競技者csv変換!$1:$1,0),0)))</f>
        <v/>
      </c>
      <c r="S84" t="str">
        <f>IF(ISERROR(VLOOKUP($A84,競技者csv変換!$A:$AK,MATCH(S$1,競技者csv変換!$1:$1,0),0)),"",IF(VLOOKUP($A84,競技者csv変換!$A:$AK,MATCH(S$1,競技者csv変換!$1:$1,0),0)="","",VLOOKUP($A84,競技者csv変換!$A:$AK,MATCH(S$1,競技者csv変換!$1:$1,0),0)))</f>
        <v/>
      </c>
      <c r="T84" t="str">
        <f>IF(ISERROR(VLOOKUP($A84,競技者csv変換!$A:$AK,MATCH(T$1,競技者csv変換!$1:$1,0),0)),"",IF(VLOOKUP($A84,競技者csv変換!$A:$AK,MATCH(T$1,競技者csv変換!$1:$1,0),0)="","",VLOOKUP($A84,競技者csv変換!$A:$AK,MATCH(T$1,競技者csv変換!$1:$1,0),0)))</f>
        <v/>
      </c>
      <c r="U84" t="str">
        <f>IF(ISERROR(VLOOKUP($A84,競技者csv変換!$A:$AK,MATCH(U$1,競技者csv変換!$1:$1,0),0)),"",IF(VLOOKUP($A84,競技者csv変換!$A:$AK,MATCH(U$1,競技者csv変換!$1:$1,0),0)="","",VLOOKUP($A84,競技者csv変換!$A:$AK,MATCH(U$1,競技者csv変換!$1:$1,0),0)))</f>
        <v/>
      </c>
      <c r="V84" t="str">
        <f>IF(ISERROR(VLOOKUP($A84,競技者csv変換!$A:$AK,MATCH(V$1,競技者csv変換!$1:$1,0),0)),"",IF(VLOOKUP($A84,競技者csv変換!$A:$AK,MATCH(V$1,競技者csv変換!$1:$1,0),0)="","",VLOOKUP($A84,競技者csv変換!$A:$AK,MATCH(V$1,競技者csv変換!$1:$1,0),0)))</f>
        <v/>
      </c>
      <c r="W84" t="str">
        <f>IF(ISERROR(VLOOKUP($A84,競技者csv変換!$A:$AK,MATCH(W$1,競技者csv変換!$1:$1,0),0)),"",IF(VLOOKUP($A84,競技者csv変換!$A:$AK,MATCH(W$1,競技者csv変換!$1:$1,0),0)="","",VLOOKUP($A84,競技者csv変換!$A:$AK,MATCH(W$1,競技者csv変換!$1:$1,0),0)))</f>
        <v/>
      </c>
      <c r="X84" t="str">
        <f>IF(ISERROR(VLOOKUP($A84,競技者csv変換!$A:$AK,MATCH(X$1,競技者csv変換!$1:$1,0),0)),"",IF(VLOOKUP($A84,競技者csv変換!$A:$AK,MATCH(X$1,競技者csv変換!$1:$1,0),0)="","",VLOOKUP($A84,競技者csv変換!$A:$AK,MATCH(X$1,競技者csv変換!$1:$1,0),0)))</f>
        <v/>
      </c>
      <c r="Y84" t="str">
        <f>IF(ISERROR(VLOOKUP($A84,競技者csv変換!$A:$AK,MATCH(Y$1,競技者csv変換!$1:$1,0),0)),"",IF(VLOOKUP($A84,競技者csv変換!$A:$AK,MATCH(Y$1,競技者csv変換!$1:$1,0),0)="","",VLOOKUP($A84,競技者csv変換!$A:$AK,MATCH(Y$1,競技者csv変換!$1:$1,0),0)))</f>
        <v/>
      </c>
      <c r="Z84" t="str">
        <f>IF(ISERROR(VLOOKUP($A84,競技者csv変換!$A:$AK,MATCH(Z$1,競技者csv変換!$1:$1,0),0)),"",IF(VLOOKUP($A84,競技者csv変換!$A:$AK,MATCH(Z$1,競技者csv変換!$1:$1,0),0)="","",VLOOKUP($A84,競技者csv変換!$A:$AK,MATCH(Z$1,競技者csv変換!$1:$1,0),0)))</f>
        <v/>
      </c>
      <c r="AA84" t="str">
        <f>IF(ISERROR(VLOOKUP($A84,競技者csv変換!$A:$AK,MATCH(AA$1,競技者csv変換!$1:$1,0),0)),"",IF(VLOOKUP($A84,競技者csv変換!$A:$AK,MATCH(AA$1,競技者csv変換!$1:$1,0),0)="","",VLOOKUP($A84,競技者csv変換!$A:$AK,MATCH(AA$1,競技者csv変換!$1:$1,0),0)))</f>
        <v/>
      </c>
      <c r="AB84" t="str">
        <f>IF(ISERROR(VLOOKUP($A84,競技者csv変換!$A:$AK,MATCH(AB$1,競技者csv変換!$1:$1,0),0)),"",IF(VLOOKUP($A84,競技者csv変換!$A:$AK,MATCH(AB$1,競技者csv変換!$1:$1,0),0)="","",VLOOKUP($A84,競技者csv変換!$A:$AK,MATCH(AB$1,競技者csv変換!$1:$1,0),0)))</f>
        <v/>
      </c>
      <c r="AC84" t="str">
        <f>IF(ISERROR(VLOOKUP($A84,競技者csv変換!$A:$AK,MATCH(AC$1,競技者csv変換!$1:$1,0),0)),"",IF(VLOOKUP($A84,競技者csv変換!$A:$AK,MATCH(AC$1,競技者csv変換!$1:$1,0),0)="","",VLOOKUP($A84,競技者csv変換!$A:$AK,MATCH(AC$1,競技者csv変換!$1:$1,0),0)))</f>
        <v/>
      </c>
      <c r="AD84" t="str">
        <f>IF(ISERROR(VLOOKUP($A84,競技者csv変換!$A:$AK,MATCH(AD$1,競技者csv変換!$1:$1,0),0)),"",IF(VLOOKUP($A84,競技者csv変換!$A:$AK,MATCH(AD$1,競技者csv変換!$1:$1,0),0)="","",VLOOKUP($A84,競技者csv変換!$A:$AK,MATCH(AD$1,競技者csv変換!$1:$1,0),0)))</f>
        <v/>
      </c>
      <c r="AE84" t="str">
        <f>IF(ISERROR(VLOOKUP($A84,競技者csv変換!$A:$AK,MATCH(AE$1,競技者csv変換!$1:$1,0),0)),"",IF(VLOOKUP($A84,競技者csv変換!$A:$AK,MATCH(AE$1,競技者csv変換!$1:$1,0),0)="","",VLOOKUP($A84,競技者csv変換!$A:$AK,MATCH(AE$1,競技者csv変換!$1:$1,0),0)))</f>
        <v/>
      </c>
      <c r="AF84" t="str">
        <f>IF(ISERROR(VLOOKUP($A84,競技者csv変換!$A:$AK,MATCH(AF$1,競技者csv変換!$1:$1,0),0)),"",IF(VLOOKUP($A84,競技者csv変換!$A:$AK,MATCH(AF$1,競技者csv変換!$1:$1,0),0)="","",VLOOKUP($A84,競技者csv変換!$A:$AK,MATCH(AF$1,競技者csv変換!$1:$1,0),0)))</f>
        <v/>
      </c>
      <c r="AG84" t="str">
        <f>IF(ISERROR(VLOOKUP($A84,競技者csv変換!$A:$AK,MATCH(AG$1,競技者csv変換!$1:$1,0),0)),"",IF(VLOOKUP($A84,競技者csv変換!$A:$AK,MATCH(AG$1,競技者csv変換!$1:$1,0),0)="","",VLOOKUP($A84,競技者csv変換!$A:$AK,MATCH(AG$1,競技者csv変換!$1:$1,0),0)))</f>
        <v/>
      </c>
      <c r="AH84" t="str">
        <f>IF(ISERROR(VLOOKUP($A84,競技者csv変換!$A:$AK,MATCH(AH$1,競技者csv変換!$1:$1,0),0)),"",IF(VLOOKUP($A84,競技者csv変換!$A:$AK,MATCH(AH$1,競技者csv変換!$1:$1,0),0)="","",VLOOKUP($A84,競技者csv変換!$A:$AK,MATCH(AH$1,競技者csv変換!$1:$1,0),0)))</f>
        <v/>
      </c>
      <c r="AI84" t="str">
        <f>IF(ISERROR(VLOOKUP($A84,競技者csv変換!$A:$AK,MATCH(AI$1,競技者csv変換!$1:$1,0),0)),"",IF(VLOOKUP($A84,競技者csv変換!$A:$AK,MATCH(AI$1,競技者csv変換!$1:$1,0),0)="","",VLOOKUP($A84,競技者csv変換!$A:$AK,MATCH(AI$1,競技者csv変換!$1:$1,0),0)))</f>
        <v/>
      </c>
      <c r="AJ84" t="str">
        <f>IF(ISERROR(VLOOKUP($A84,競技者csv変換!$A:$AK,MATCH(AJ$1,競技者csv変換!$1:$1,0),0)),"",IF(VLOOKUP($A84,競技者csv変換!$A:$AK,MATCH(AJ$1,競技者csv変換!$1:$1,0),0)="","",VLOOKUP($A84,競技者csv変換!$A:$AK,MATCH(AJ$1,競技者csv変換!$1:$1,0),0)))</f>
        <v/>
      </c>
      <c r="AK84" t="str">
        <f>IF(ISERROR(VLOOKUP($A84,競技者csv変換!$A:$AK,MATCH(AK$1,競技者csv変換!$1:$1,0),0)),"",IF(VLOOKUP($A84,競技者csv変換!$A:$AK,MATCH(AK$1,競技者csv変換!$1:$1,0),0)="","",VLOOKUP($A84,競技者csv変換!$A:$AK,MATCH(AK$1,競技者csv変換!$1:$1,0),0)))</f>
        <v/>
      </c>
    </row>
    <row r="85" spans="1:37" x14ac:dyDescent="0.65">
      <c r="A85" t="str">
        <f t="shared" si="1"/>
        <v/>
      </c>
      <c r="B85" t="str">
        <f>IF(ISERROR(VLOOKUP($A85,競技者csv変換!$A:$AK,MATCH(B$1,競技者csv変換!$1:$1,0),0)),"",IF(VLOOKUP($A85,競技者csv変換!$A:$AK,MATCH(B$1,競技者csv変換!$1:$1,0),0)="","",VLOOKUP($A85,競技者csv変換!$A:$AK,MATCH(B$1,競技者csv変換!$1:$1,0),0)))</f>
        <v/>
      </c>
      <c r="C85" t="str">
        <f>IF(ISERROR(VLOOKUP($A85,競技者csv変換!$A:$AK,MATCH(C$1,競技者csv変換!$1:$1,0),0)),"",IF(VLOOKUP($A85,競技者csv変換!$A:$AK,MATCH(C$1,競技者csv変換!$1:$1,0),0)="","",VLOOKUP($A85,競技者csv変換!$A:$AK,MATCH(C$1,競技者csv変換!$1:$1,0),0)))</f>
        <v/>
      </c>
      <c r="D85" t="str">
        <f>IF(ISERROR(VLOOKUP($A85,競技者csv変換!$A:$AK,MATCH(D$1,競技者csv変換!$1:$1,0),0)),"",IF(VLOOKUP($A85,競技者csv変換!$A:$AK,MATCH(D$1,競技者csv変換!$1:$1,0),0)="","",VLOOKUP($A85,競技者csv変換!$A:$AK,MATCH(D$1,競技者csv変換!$1:$1,0),0)))</f>
        <v/>
      </c>
      <c r="E85" t="str">
        <f>IF(ISERROR(VLOOKUP($A85,競技者csv変換!$A:$AK,MATCH(E$1,競技者csv変換!$1:$1,0),0)),"",IF(VLOOKUP($A85,競技者csv変換!$A:$AK,MATCH(E$1,競技者csv変換!$1:$1,0),0)="","",VLOOKUP($A85,競技者csv変換!$A:$AK,MATCH(E$1,競技者csv変換!$1:$1,0),0)))</f>
        <v/>
      </c>
      <c r="F85" t="str">
        <f>IF(ISERROR(VLOOKUP($A85,競技者csv変換!$A:$AK,MATCH(F$1,競技者csv変換!$1:$1,0),0)),"",IF(VLOOKUP($A85,競技者csv変換!$A:$AK,MATCH(F$1,競技者csv変換!$1:$1,0),0)="","",VLOOKUP($A85,競技者csv変換!$A:$AK,MATCH(F$1,競技者csv変換!$1:$1,0),0)))</f>
        <v/>
      </c>
      <c r="G85" t="str">
        <f>IF(ISERROR(VLOOKUP($A85,競技者csv変換!$A:$AK,MATCH(G$1,競技者csv変換!$1:$1,0),0)),"",IF(VLOOKUP($A85,競技者csv変換!$A:$AK,MATCH(G$1,競技者csv変換!$1:$1,0),0)="","",VLOOKUP($A85,競技者csv変換!$A:$AK,MATCH(G$1,競技者csv変換!$1:$1,0),0)))</f>
        <v/>
      </c>
      <c r="H85" t="str">
        <f>IF(ISERROR(VLOOKUP($A85,競技者csv変換!$A:$AK,MATCH(H$1,競技者csv変換!$1:$1,0),0)),"",IF(VLOOKUP($A85,競技者csv変換!$A:$AK,MATCH(H$1,競技者csv変換!$1:$1,0),0)="","",VLOOKUP($A85,競技者csv変換!$A:$AK,MATCH(H$1,競技者csv変換!$1:$1,0),0)))</f>
        <v/>
      </c>
      <c r="I85" t="str">
        <f>IF(ISERROR(VLOOKUP($A85,競技者csv変換!$A:$AK,MATCH(I$1,競技者csv変換!$1:$1,0),0)),"",IF(VLOOKUP($A85,競技者csv変換!$A:$AK,MATCH(I$1,競技者csv変換!$1:$1,0),0)="","",VLOOKUP($A85,競技者csv変換!$A:$AK,MATCH(I$1,競技者csv変換!$1:$1,0),0)))</f>
        <v/>
      </c>
      <c r="J85" t="str">
        <f>IF(ISERROR(VLOOKUP($A85,競技者csv変換!$A:$AK,MATCH(J$1,競技者csv変換!$1:$1,0),0)),"",IF(VLOOKUP($A85,競技者csv変換!$A:$AK,MATCH(J$1,競技者csv変換!$1:$1,0),0)="","",VLOOKUP($A85,競技者csv変換!$A:$AK,MATCH(J$1,競技者csv変換!$1:$1,0),0)))</f>
        <v/>
      </c>
      <c r="K85" t="str">
        <f>IF(ISERROR(VLOOKUP($A85,競技者csv変換!$A:$AK,MATCH(K$1,競技者csv変換!$1:$1,0),0)),"",IF(VLOOKUP($A85,競技者csv変換!$A:$AK,MATCH(K$1,競技者csv変換!$1:$1,0),0)="","",VLOOKUP($A85,競技者csv変換!$A:$AK,MATCH(K$1,競技者csv変換!$1:$1,0),0)))</f>
        <v/>
      </c>
      <c r="L85" t="str">
        <f>IF(ISERROR(VLOOKUP($A85,競技者csv変換!$A:$AK,MATCH(L$1,競技者csv変換!$1:$1,0),0)),"",IF(VLOOKUP($A85,競技者csv変換!$A:$AK,MATCH(L$1,競技者csv変換!$1:$1,0),0)="","",VLOOKUP($A85,競技者csv変換!$A:$AK,MATCH(L$1,競技者csv変換!$1:$1,0),0)))</f>
        <v/>
      </c>
      <c r="M85" t="str">
        <f>IF(ISERROR(VLOOKUP($A85,競技者csv変換!$A:$AK,MATCH(M$1,競技者csv変換!$1:$1,0),0)),"",IF(VLOOKUP($A85,競技者csv変換!$A:$AK,MATCH(M$1,競技者csv変換!$1:$1,0),0)="","",VLOOKUP($A85,競技者csv変換!$A:$AK,MATCH(M$1,競技者csv変換!$1:$1,0),0)))</f>
        <v/>
      </c>
      <c r="N85" t="str">
        <f>IF(ISERROR(VLOOKUP($A85,競技者csv変換!$A:$AK,MATCH(N$1,競技者csv変換!$1:$1,0),0)),"",IF(VLOOKUP($A85,競技者csv変換!$A:$AK,MATCH(N$1,競技者csv変換!$1:$1,0),0)="","",VLOOKUP($A85,競技者csv変換!$A:$AK,MATCH(N$1,競技者csv変換!$1:$1,0),0)))</f>
        <v/>
      </c>
      <c r="O85" t="str">
        <f>IF(ISERROR(VLOOKUP($A85,競技者csv変換!$A:$AK,MATCH(O$1,競技者csv変換!$1:$1,0),0)),"",IF(VLOOKUP($A85,競技者csv変換!$A:$AK,MATCH(O$1,競技者csv変換!$1:$1,0),0)="","",VLOOKUP($A85,競技者csv変換!$A:$AK,MATCH(O$1,競技者csv変換!$1:$1,0),0)))</f>
        <v/>
      </c>
      <c r="P85" t="str">
        <f>IF(ISERROR(VLOOKUP($A85,競技者csv変換!$A:$AK,MATCH(P$1,競技者csv変換!$1:$1,0),0)),"",IF(VLOOKUP($A85,競技者csv変換!$A:$AK,MATCH(P$1,競技者csv変換!$1:$1,0),0)="","",VLOOKUP($A85,競技者csv変換!$A:$AK,MATCH(P$1,競技者csv変換!$1:$1,0),0)))</f>
        <v/>
      </c>
      <c r="Q85" t="str">
        <f>IF(ISERROR(VLOOKUP($A85,競技者csv変換!$A:$AK,MATCH(Q$1,競技者csv変換!$1:$1,0),0)),"",IF(VLOOKUP($A85,競技者csv変換!$A:$AK,MATCH(Q$1,競技者csv変換!$1:$1,0),0)="","",VLOOKUP($A85,競技者csv変換!$A:$AK,MATCH(Q$1,競技者csv変換!$1:$1,0),0)))</f>
        <v/>
      </c>
      <c r="R85" t="str">
        <f>IF(ISERROR(VLOOKUP($A85,競技者csv変換!$A:$AK,MATCH(R$1,競技者csv変換!$1:$1,0),0)),"",IF(VLOOKUP($A85,競技者csv変換!$A:$AK,MATCH(R$1,競技者csv変換!$1:$1,0),0)="","",VLOOKUP($A85,競技者csv変換!$A:$AK,MATCH(R$1,競技者csv変換!$1:$1,0),0)))</f>
        <v/>
      </c>
      <c r="S85" t="str">
        <f>IF(ISERROR(VLOOKUP($A85,競技者csv変換!$A:$AK,MATCH(S$1,競技者csv変換!$1:$1,0),0)),"",IF(VLOOKUP($A85,競技者csv変換!$A:$AK,MATCH(S$1,競技者csv変換!$1:$1,0),0)="","",VLOOKUP($A85,競技者csv変換!$A:$AK,MATCH(S$1,競技者csv変換!$1:$1,0),0)))</f>
        <v/>
      </c>
      <c r="T85" t="str">
        <f>IF(ISERROR(VLOOKUP($A85,競技者csv変換!$A:$AK,MATCH(T$1,競技者csv変換!$1:$1,0),0)),"",IF(VLOOKUP($A85,競技者csv変換!$A:$AK,MATCH(T$1,競技者csv変換!$1:$1,0),0)="","",VLOOKUP($A85,競技者csv変換!$A:$AK,MATCH(T$1,競技者csv変換!$1:$1,0),0)))</f>
        <v/>
      </c>
      <c r="U85" t="str">
        <f>IF(ISERROR(VLOOKUP($A85,競技者csv変換!$A:$AK,MATCH(U$1,競技者csv変換!$1:$1,0),0)),"",IF(VLOOKUP($A85,競技者csv変換!$A:$AK,MATCH(U$1,競技者csv変換!$1:$1,0),0)="","",VLOOKUP($A85,競技者csv変換!$A:$AK,MATCH(U$1,競技者csv変換!$1:$1,0),0)))</f>
        <v/>
      </c>
      <c r="V85" t="str">
        <f>IF(ISERROR(VLOOKUP($A85,競技者csv変換!$A:$AK,MATCH(V$1,競技者csv変換!$1:$1,0),0)),"",IF(VLOOKUP($A85,競技者csv変換!$A:$AK,MATCH(V$1,競技者csv変換!$1:$1,0),0)="","",VLOOKUP($A85,競技者csv変換!$A:$AK,MATCH(V$1,競技者csv変換!$1:$1,0),0)))</f>
        <v/>
      </c>
      <c r="W85" t="str">
        <f>IF(ISERROR(VLOOKUP($A85,競技者csv変換!$A:$AK,MATCH(W$1,競技者csv変換!$1:$1,0),0)),"",IF(VLOOKUP($A85,競技者csv変換!$A:$AK,MATCH(W$1,競技者csv変換!$1:$1,0),0)="","",VLOOKUP($A85,競技者csv変換!$A:$AK,MATCH(W$1,競技者csv変換!$1:$1,0),0)))</f>
        <v/>
      </c>
      <c r="X85" t="str">
        <f>IF(ISERROR(VLOOKUP($A85,競技者csv変換!$A:$AK,MATCH(X$1,競技者csv変換!$1:$1,0),0)),"",IF(VLOOKUP($A85,競技者csv変換!$A:$AK,MATCH(X$1,競技者csv変換!$1:$1,0),0)="","",VLOOKUP($A85,競技者csv変換!$A:$AK,MATCH(X$1,競技者csv変換!$1:$1,0),0)))</f>
        <v/>
      </c>
      <c r="Y85" t="str">
        <f>IF(ISERROR(VLOOKUP($A85,競技者csv変換!$A:$AK,MATCH(Y$1,競技者csv変換!$1:$1,0),0)),"",IF(VLOOKUP($A85,競技者csv変換!$A:$AK,MATCH(Y$1,競技者csv変換!$1:$1,0),0)="","",VLOOKUP($A85,競技者csv変換!$A:$AK,MATCH(Y$1,競技者csv変換!$1:$1,0),0)))</f>
        <v/>
      </c>
      <c r="Z85" t="str">
        <f>IF(ISERROR(VLOOKUP($A85,競技者csv変換!$A:$AK,MATCH(Z$1,競技者csv変換!$1:$1,0),0)),"",IF(VLOOKUP($A85,競技者csv変換!$A:$AK,MATCH(Z$1,競技者csv変換!$1:$1,0),0)="","",VLOOKUP($A85,競技者csv変換!$A:$AK,MATCH(Z$1,競技者csv変換!$1:$1,0),0)))</f>
        <v/>
      </c>
      <c r="AA85" t="str">
        <f>IF(ISERROR(VLOOKUP($A85,競技者csv変換!$A:$AK,MATCH(AA$1,競技者csv変換!$1:$1,0),0)),"",IF(VLOOKUP($A85,競技者csv変換!$A:$AK,MATCH(AA$1,競技者csv変換!$1:$1,0),0)="","",VLOOKUP($A85,競技者csv変換!$A:$AK,MATCH(AA$1,競技者csv変換!$1:$1,0),0)))</f>
        <v/>
      </c>
      <c r="AB85" t="str">
        <f>IF(ISERROR(VLOOKUP($A85,競技者csv変換!$A:$AK,MATCH(AB$1,競技者csv変換!$1:$1,0),0)),"",IF(VLOOKUP($A85,競技者csv変換!$A:$AK,MATCH(AB$1,競技者csv変換!$1:$1,0),0)="","",VLOOKUP($A85,競技者csv変換!$A:$AK,MATCH(AB$1,競技者csv変換!$1:$1,0),0)))</f>
        <v/>
      </c>
      <c r="AC85" t="str">
        <f>IF(ISERROR(VLOOKUP($A85,競技者csv変換!$A:$AK,MATCH(AC$1,競技者csv変換!$1:$1,0),0)),"",IF(VLOOKUP($A85,競技者csv変換!$A:$AK,MATCH(AC$1,競技者csv変換!$1:$1,0),0)="","",VLOOKUP($A85,競技者csv変換!$A:$AK,MATCH(AC$1,競技者csv変換!$1:$1,0),0)))</f>
        <v/>
      </c>
      <c r="AD85" t="str">
        <f>IF(ISERROR(VLOOKUP($A85,競技者csv変換!$A:$AK,MATCH(AD$1,競技者csv変換!$1:$1,0),0)),"",IF(VLOOKUP($A85,競技者csv変換!$A:$AK,MATCH(AD$1,競技者csv変換!$1:$1,0),0)="","",VLOOKUP($A85,競技者csv変換!$A:$AK,MATCH(AD$1,競技者csv変換!$1:$1,0),0)))</f>
        <v/>
      </c>
      <c r="AE85" t="str">
        <f>IF(ISERROR(VLOOKUP($A85,競技者csv変換!$A:$AK,MATCH(AE$1,競技者csv変換!$1:$1,0),0)),"",IF(VLOOKUP($A85,競技者csv変換!$A:$AK,MATCH(AE$1,競技者csv変換!$1:$1,0),0)="","",VLOOKUP($A85,競技者csv変換!$A:$AK,MATCH(AE$1,競技者csv変換!$1:$1,0),0)))</f>
        <v/>
      </c>
      <c r="AF85" t="str">
        <f>IF(ISERROR(VLOOKUP($A85,競技者csv変換!$A:$AK,MATCH(AF$1,競技者csv変換!$1:$1,0),0)),"",IF(VLOOKUP($A85,競技者csv変換!$A:$AK,MATCH(AF$1,競技者csv変換!$1:$1,0),0)="","",VLOOKUP($A85,競技者csv変換!$A:$AK,MATCH(AF$1,競技者csv変換!$1:$1,0),0)))</f>
        <v/>
      </c>
      <c r="AG85" t="str">
        <f>IF(ISERROR(VLOOKUP($A85,競技者csv変換!$A:$AK,MATCH(AG$1,競技者csv変換!$1:$1,0),0)),"",IF(VLOOKUP($A85,競技者csv変換!$A:$AK,MATCH(AG$1,競技者csv変換!$1:$1,0),0)="","",VLOOKUP($A85,競技者csv変換!$A:$AK,MATCH(AG$1,競技者csv変換!$1:$1,0),0)))</f>
        <v/>
      </c>
      <c r="AH85" t="str">
        <f>IF(ISERROR(VLOOKUP($A85,競技者csv変換!$A:$AK,MATCH(AH$1,競技者csv変換!$1:$1,0),0)),"",IF(VLOOKUP($A85,競技者csv変換!$A:$AK,MATCH(AH$1,競技者csv変換!$1:$1,0),0)="","",VLOOKUP($A85,競技者csv変換!$A:$AK,MATCH(AH$1,競技者csv変換!$1:$1,0),0)))</f>
        <v/>
      </c>
      <c r="AI85" t="str">
        <f>IF(ISERROR(VLOOKUP($A85,競技者csv変換!$A:$AK,MATCH(AI$1,競技者csv変換!$1:$1,0),0)),"",IF(VLOOKUP($A85,競技者csv変換!$A:$AK,MATCH(AI$1,競技者csv変換!$1:$1,0),0)="","",VLOOKUP($A85,競技者csv変換!$A:$AK,MATCH(AI$1,競技者csv変換!$1:$1,0),0)))</f>
        <v/>
      </c>
      <c r="AJ85" t="str">
        <f>IF(ISERROR(VLOOKUP($A85,競技者csv変換!$A:$AK,MATCH(AJ$1,競技者csv変換!$1:$1,0),0)),"",IF(VLOOKUP($A85,競技者csv変換!$A:$AK,MATCH(AJ$1,競技者csv変換!$1:$1,0),0)="","",VLOOKUP($A85,競技者csv変換!$A:$AK,MATCH(AJ$1,競技者csv変換!$1:$1,0),0)))</f>
        <v/>
      </c>
      <c r="AK85" t="str">
        <f>IF(ISERROR(VLOOKUP($A85,競技者csv変換!$A:$AK,MATCH(AK$1,競技者csv変換!$1:$1,0),0)),"",IF(VLOOKUP($A85,競技者csv変換!$A:$AK,MATCH(AK$1,競技者csv変換!$1:$1,0),0)="","",VLOOKUP($A85,競技者csv変換!$A:$AK,MATCH(AK$1,競技者csv変換!$1:$1,0),0)))</f>
        <v/>
      </c>
    </row>
    <row r="86" spans="1:37" x14ac:dyDescent="0.65">
      <c r="A86" t="str">
        <f t="shared" si="1"/>
        <v/>
      </c>
      <c r="B86" t="str">
        <f>IF(ISERROR(VLOOKUP($A86,競技者csv変換!$A:$AK,MATCH(B$1,競技者csv変換!$1:$1,0),0)),"",IF(VLOOKUP($A86,競技者csv変換!$A:$AK,MATCH(B$1,競技者csv変換!$1:$1,0),0)="","",VLOOKUP($A86,競技者csv変換!$A:$AK,MATCH(B$1,競技者csv変換!$1:$1,0),0)))</f>
        <v/>
      </c>
      <c r="C86" t="str">
        <f>IF(ISERROR(VLOOKUP($A86,競技者csv変換!$A:$AK,MATCH(C$1,競技者csv変換!$1:$1,0),0)),"",IF(VLOOKUP($A86,競技者csv変換!$A:$AK,MATCH(C$1,競技者csv変換!$1:$1,0),0)="","",VLOOKUP($A86,競技者csv変換!$A:$AK,MATCH(C$1,競技者csv変換!$1:$1,0),0)))</f>
        <v/>
      </c>
      <c r="D86" t="str">
        <f>IF(ISERROR(VLOOKUP($A86,競技者csv変換!$A:$AK,MATCH(D$1,競技者csv変換!$1:$1,0),0)),"",IF(VLOOKUP($A86,競技者csv変換!$A:$AK,MATCH(D$1,競技者csv変換!$1:$1,0),0)="","",VLOOKUP($A86,競技者csv変換!$A:$AK,MATCH(D$1,競技者csv変換!$1:$1,0),0)))</f>
        <v/>
      </c>
      <c r="E86" t="str">
        <f>IF(ISERROR(VLOOKUP($A86,競技者csv変換!$A:$AK,MATCH(E$1,競技者csv変換!$1:$1,0),0)),"",IF(VLOOKUP($A86,競技者csv変換!$A:$AK,MATCH(E$1,競技者csv変換!$1:$1,0),0)="","",VLOOKUP($A86,競技者csv変換!$A:$AK,MATCH(E$1,競技者csv変換!$1:$1,0),0)))</f>
        <v/>
      </c>
      <c r="F86" t="str">
        <f>IF(ISERROR(VLOOKUP($A86,競技者csv変換!$A:$AK,MATCH(F$1,競技者csv変換!$1:$1,0),0)),"",IF(VLOOKUP($A86,競技者csv変換!$A:$AK,MATCH(F$1,競技者csv変換!$1:$1,0),0)="","",VLOOKUP($A86,競技者csv変換!$A:$AK,MATCH(F$1,競技者csv変換!$1:$1,0),0)))</f>
        <v/>
      </c>
      <c r="G86" t="str">
        <f>IF(ISERROR(VLOOKUP($A86,競技者csv変換!$A:$AK,MATCH(G$1,競技者csv変換!$1:$1,0),0)),"",IF(VLOOKUP($A86,競技者csv変換!$A:$AK,MATCH(G$1,競技者csv変換!$1:$1,0),0)="","",VLOOKUP($A86,競技者csv変換!$A:$AK,MATCH(G$1,競技者csv変換!$1:$1,0),0)))</f>
        <v/>
      </c>
      <c r="H86" t="str">
        <f>IF(ISERROR(VLOOKUP($A86,競技者csv変換!$A:$AK,MATCH(H$1,競技者csv変換!$1:$1,0),0)),"",IF(VLOOKUP($A86,競技者csv変換!$A:$AK,MATCH(H$1,競技者csv変換!$1:$1,0),0)="","",VLOOKUP($A86,競技者csv変換!$A:$AK,MATCH(H$1,競技者csv変換!$1:$1,0),0)))</f>
        <v/>
      </c>
      <c r="I86" t="str">
        <f>IF(ISERROR(VLOOKUP($A86,競技者csv変換!$A:$AK,MATCH(I$1,競技者csv変換!$1:$1,0),0)),"",IF(VLOOKUP($A86,競技者csv変換!$A:$AK,MATCH(I$1,競技者csv変換!$1:$1,0),0)="","",VLOOKUP($A86,競技者csv変換!$A:$AK,MATCH(I$1,競技者csv変換!$1:$1,0),0)))</f>
        <v/>
      </c>
      <c r="J86" t="str">
        <f>IF(ISERROR(VLOOKUP($A86,競技者csv変換!$A:$AK,MATCH(J$1,競技者csv変換!$1:$1,0),0)),"",IF(VLOOKUP($A86,競技者csv変換!$A:$AK,MATCH(J$1,競技者csv変換!$1:$1,0),0)="","",VLOOKUP($A86,競技者csv変換!$A:$AK,MATCH(J$1,競技者csv変換!$1:$1,0),0)))</f>
        <v/>
      </c>
      <c r="K86" t="str">
        <f>IF(ISERROR(VLOOKUP($A86,競技者csv変換!$A:$AK,MATCH(K$1,競技者csv変換!$1:$1,0),0)),"",IF(VLOOKUP($A86,競技者csv変換!$A:$AK,MATCH(K$1,競技者csv変換!$1:$1,0),0)="","",VLOOKUP($A86,競技者csv変換!$A:$AK,MATCH(K$1,競技者csv変換!$1:$1,0),0)))</f>
        <v/>
      </c>
      <c r="L86" t="str">
        <f>IF(ISERROR(VLOOKUP($A86,競技者csv変換!$A:$AK,MATCH(L$1,競技者csv変換!$1:$1,0),0)),"",IF(VLOOKUP($A86,競技者csv変換!$A:$AK,MATCH(L$1,競技者csv変換!$1:$1,0),0)="","",VLOOKUP($A86,競技者csv変換!$A:$AK,MATCH(L$1,競技者csv変換!$1:$1,0),0)))</f>
        <v/>
      </c>
      <c r="M86" t="str">
        <f>IF(ISERROR(VLOOKUP($A86,競技者csv変換!$A:$AK,MATCH(M$1,競技者csv変換!$1:$1,0),0)),"",IF(VLOOKUP($A86,競技者csv変換!$A:$AK,MATCH(M$1,競技者csv変換!$1:$1,0),0)="","",VLOOKUP($A86,競技者csv変換!$A:$AK,MATCH(M$1,競技者csv変換!$1:$1,0),0)))</f>
        <v/>
      </c>
      <c r="N86" t="str">
        <f>IF(ISERROR(VLOOKUP($A86,競技者csv変換!$A:$AK,MATCH(N$1,競技者csv変換!$1:$1,0),0)),"",IF(VLOOKUP($A86,競技者csv変換!$A:$AK,MATCH(N$1,競技者csv変換!$1:$1,0),0)="","",VLOOKUP($A86,競技者csv変換!$A:$AK,MATCH(N$1,競技者csv変換!$1:$1,0),0)))</f>
        <v/>
      </c>
      <c r="O86" t="str">
        <f>IF(ISERROR(VLOOKUP($A86,競技者csv変換!$A:$AK,MATCH(O$1,競技者csv変換!$1:$1,0),0)),"",IF(VLOOKUP($A86,競技者csv変換!$A:$AK,MATCH(O$1,競技者csv変換!$1:$1,0),0)="","",VLOOKUP($A86,競技者csv変換!$A:$AK,MATCH(O$1,競技者csv変換!$1:$1,0),0)))</f>
        <v/>
      </c>
      <c r="P86" t="str">
        <f>IF(ISERROR(VLOOKUP($A86,競技者csv変換!$A:$AK,MATCH(P$1,競技者csv変換!$1:$1,0),0)),"",IF(VLOOKUP($A86,競技者csv変換!$A:$AK,MATCH(P$1,競技者csv変換!$1:$1,0),0)="","",VLOOKUP($A86,競技者csv変換!$A:$AK,MATCH(P$1,競技者csv変換!$1:$1,0),0)))</f>
        <v/>
      </c>
      <c r="Q86" t="str">
        <f>IF(ISERROR(VLOOKUP($A86,競技者csv変換!$A:$AK,MATCH(Q$1,競技者csv変換!$1:$1,0),0)),"",IF(VLOOKUP($A86,競技者csv変換!$A:$AK,MATCH(Q$1,競技者csv変換!$1:$1,0),0)="","",VLOOKUP($A86,競技者csv変換!$A:$AK,MATCH(Q$1,競技者csv変換!$1:$1,0),0)))</f>
        <v/>
      </c>
      <c r="R86" t="str">
        <f>IF(ISERROR(VLOOKUP($A86,競技者csv変換!$A:$AK,MATCH(R$1,競技者csv変換!$1:$1,0),0)),"",IF(VLOOKUP($A86,競技者csv変換!$A:$AK,MATCH(R$1,競技者csv変換!$1:$1,0),0)="","",VLOOKUP($A86,競技者csv変換!$A:$AK,MATCH(R$1,競技者csv変換!$1:$1,0),0)))</f>
        <v/>
      </c>
      <c r="S86" t="str">
        <f>IF(ISERROR(VLOOKUP($A86,競技者csv変換!$A:$AK,MATCH(S$1,競技者csv変換!$1:$1,0),0)),"",IF(VLOOKUP($A86,競技者csv変換!$A:$AK,MATCH(S$1,競技者csv変換!$1:$1,0),0)="","",VLOOKUP($A86,競技者csv変換!$A:$AK,MATCH(S$1,競技者csv変換!$1:$1,0),0)))</f>
        <v/>
      </c>
      <c r="T86" t="str">
        <f>IF(ISERROR(VLOOKUP($A86,競技者csv変換!$A:$AK,MATCH(T$1,競技者csv変換!$1:$1,0),0)),"",IF(VLOOKUP($A86,競技者csv変換!$A:$AK,MATCH(T$1,競技者csv変換!$1:$1,0),0)="","",VLOOKUP($A86,競技者csv変換!$A:$AK,MATCH(T$1,競技者csv変換!$1:$1,0),0)))</f>
        <v/>
      </c>
      <c r="U86" t="str">
        <f>IF(ISERROR(VLOOKUP($A86,競技者csv変換!$A:$AK,MATCH(U$1,競技者csv変換!$1:$1,0),0)),"",IF(VLOOKUP($A86,競技者csv変換!$A:$AK,MATCH(U$1,競技者csv変換!$1:$1,0),0)="","",VLOOKUP($A86,競技者csv変換!$A:$AK,MATCH(U$1,競技者csv変換!$1:$1,0),0)))</f>
        <v/>
      </c>
      <c r="V86" t="str">
        <f>IF(ISERROR(VLOOKUP($A86,競技者csv変換!$A:$AK,MATCH(V$1,競技者csv変換!$1:$1,0),0)),"",IF(VLOOKUP($A86,競技者csv変換!$A:$AK,MATCH(V$1,競技者csv変換!$1:$1,0),0)="","",VLOOKUP($A86,競技者csv変換!$A:$AK,MATCH(V$1,競技者csv変換!$1:$1,0),0)))</f>
        <v/>
      </c>
      <c r="W86" t="str">
        <f>IF(ISERROR(VLOOKUP($A86,競技者csv変換!$A:$AK,MATCH(W$1,競技者csv変換!$1:$1,0),0)),"",IF(VLOOKUP($A86,競技者csv変換!$A:$AK,MATCH(W$1,競技者csv変換!$1:$1,0),0)="","",VLOOKUP($A86,競技者csv変換!$A:$AK,MATCH(W$1,競技者csv変換!$1:$1,0),0)))</f>
        <v/>
      </c>
      <c r="X86" t="str">
        <f>IF(ISERROR(VLOOKUP($A86,競技者csv変換!$A:$AK,MATCH(X$1,競技者csv変換!$1:$1,0),0)),"",IF(VLOOKUP($A86,競技者csv変換!$A:$AK,MATCH(X$1,競技者csv変換!$1:$1,0),0)="","",VLOOKUP($A86,競技者csv変換!$A:$AK,MATCH(X$1,競技者csv変換!$1:$1,0),0)))</f>
        <v/>
      </c>
      <c r="Y86" t="str">
        <f>IF(ISERROR(VLOOKUP($A86,競技者csv変換!$A:$AK,MATCH(Y$1,競技者csv変換!$1:$1,0),0)),"",IF(VLOOKUP($A86,競技者csv変換!$A:$AK,MATCH(Y$1,競技者csv変換!$1:$1,0),0)="","",VLOOKUP($A86,競技者csv変換!$A:$AK,MATCH(Y$1,競技者csv変換!$1:$1,0),0)))</f>
        <v/>
      </c>
      <c r="Z86" t="str">
        <f>IF(ISERROR(VLOOKUP($A86,競技者csv変換!$A:$AK,MATCH(Z$1,競技者csv変換!$1:$1,0),0)),"",IF(VLOOKUP($A86,競技者csv変換!$A:$AK,MATCH(Z$1,競技者csv変換!$1:$1,0),0)="","",VLOOKUP($A86,競技者csv変換!$A:$AK,MATCH(Z$1,競技者csv変換!$1:$1,0),0)))</f>
        <v/>
      </c>
      <c r="AA86" t="str">
        <f>IF(ISERROR(VLOOKUP($A86,競技者csv変換!$A:$AK,MATCH(AA$1,競技者csv変換!$1:$1,0),0)),"",IF(VLOOKUP($A86,競技者csv変換!$A:$AK,MATCH(AA$1,競技者csv変換!$1:$1,0),0)="","",VLOOKUP($A86,競技者csv変換!$A:$AK,MATCH(AA$1,競技者csv変換!$1:$1,0),0)))</f>
        <v/>
      </c>
      <c r="AB86" t="str">
        <f>IF(ISERROR(VLOOKUP($A86,競技者csv変換!$A:$AK,MATCH(AB$1,競技者csv変換!$1:$1,0),0)),"",IF(VLOOKUP($A86,競技者csv変換!$A:$AK,MATCH(AB$1,競技者csv変換!$1:$1,0),0)="","",VLOOKUP($A86,競技者csv変換!$A:$AK,MATCH(AB$1,競技者csv変換!$1:$1,0),0)))</f>
        <v/>
      </c>
      <c r="AC86" t="str">
        <f>IF(ISERROR(VLOOKUP($A86,競技者csv変換!$A:$AK,MATCH(AC$1,競技者csv変換!$1:$1,0),0)),"",IF(VLOOKUP($A86,競技者csv変換!$A:$AK,MATCH(AC$1,競技者csv変換!$1:$1,0),0)="","",VLOOKUP($A86,競技者csv変換!$A:$AK,MATCH(AC$1,競技者csv変換!$1:$1,0),0)))</f>
        <v/>
      </c>
      <c r="AD86" t="str">
        <f>IF(ISERROR(VLOOKUP($A86,競技者csv変換!$A:$AK,MATCH(AD$1,競技者csv変換!$1:$1,0),0)),"",IF(VLOOKUP($A86,競技者csv変換!$A:$AK,MATCH(AD$1,競技者csv変換!$1:$1,0),0)="","",VLOOKUP($A86,競技者csv変換!$A:$AK,MATCH(AD$1,競技者csv変換!$1:$1,0),0)))</f>
        <v/>
      </c>
      <c r="AE86" t="str">
        <f>IF(ISERROR(VLOOKUP($A86,競技者csv変換!$A:$AK,MATCH(AE$1,競技者csv変換!$1:$1,0),0)),"",IF(VLOOKUP($A86,競技者csv変換!$A:$AK,MATCH(AE$1,競技者csv変換!$1:$1,0),0)="","",VLOOKUP($A86,競技者csv変換!$A:$AK,MATCH(AE$1,競技者csv変換!$1:$1,0),0)))</f>
        <v/>
      </c>
      <c r="AF86" t="str">
        <f>IF(ISERROR(VLOOKUP($A86,競技者csv変換!$A:$AK,MATCH(AF$1,競技者csv変換!$1:$1,0),0)),"",IF(VLOOKUP($A86,競技者csv変換!$A:$AK,MATCH(AF$1,競技者csv変換!$1:$1,0),0)="","",VLOOKUP($A86,競技者csv変換!$A:$AK,MATCH(AF$1,競技者csv変換!$1:$1,0),0)))</f>
        <v/>
      </c>
      <c r="AG86" t="str">
        <f>IF(ISERROR(VLOOKUP($A86,競技者csv変換!$A:$AK,MATCH(AG$1,競技者csv変換!$1:$1,0),0)),"",IF(VLOOKUP($A86,競技者csv変換!$A:$AK,MATCH(AG$1,競技者csv変換!$1:$1,0),0)="","",VLOOKUP($A86,競技者csv変換!$A:$AK,MATCH(AG$1,競技者csv変換!$1:$1,0),0)))</f>
        <v/>
      </c>
      <c r="AH86" t="str">
        <f>IF(ISERROR(VLOOKUP($A86,競技者csv変換!$A:$AK,MATCH(AH$1,競技者csv変換!$1:$1,0),0)),"",IF(VLOOKUP($A86,競技者csv変換!$A:$AK,MATCH(AH$1,競技者csv変換!$1:$1,0),0)="","",VLOOKUP($A86,競技者csv変換!$A:$AK,MATCH(AH$1,競技者csv変換!$1:$1,0),0)))</f>
        <v/>
      </c>
      <c r="AI86" t="str">
        <f>IF(ISERROR(VLOOKUP($A86,競技者csv変換!$A:$AK,MATCH(AI$1,競技者csv変換!$1:$1,0),0)),"",IF(VLOOKUP($A86,競技者csv変換!$A:$AK,MATCH(AI$1,競技者csv変換!$1:$1,0),0)="","",VLOOKUP($A86,競技者csv変換!$A:$AK,MATCH(AI$1,競技者csv変換!$1:$1,0),0)))</f>
        <v/>
      </c>
      <c r="AJ86" t="str">
        <f>IF(ISERROR(VLOOKUP($A86,競技者csv変換!$A:$AK,MATCH(AJ$1,競技者csv変換!$1:$1,0),0)),"",IF(VLOOKUP($A86,競技者csv変換!$A:$AK,MATCH(AJ$1,競技者csv変換!$1:$1,0),0)="","",VLOOKUP($A86,競技者csv変換!$A:$AK,MATCH(AJ$1,競技者csv変換!$1:$1,0),0)))</f>
        <v/>
      </c>
      <c r="AK86" t="str">
        <f>IF(ISERROR(VLOOKUP($A86,競技者csv変換!$A:$AK,MATCH(AK$1,競技者csv変換!$1:$1,0),0)),"",IF(VLOOKUP($A86,競技者csv変換!$A:$AK,MATCH(AK$1,競技者csv変換!$1:$1,0),0)="","",VLOOKUP($A86,競技者csv変換!$A:$AK,MATCH(AK$1,競技者csv変換!$1:$1,0),0)))</f>
        <v/>
      </c>
    </row>
    <row r="87" spans="1:37" x14ac:dyDescent="0.65">
      <c r="A87" t="str">
        <f t="shared" si="1"/>
        <v/>
      </c>
      <c r="B87" t="str">
        <f>IF(ISERROR(VLOOKUP($A87,競技者csv変換!$A:$AK,MATCH(B$1,競技者csv変換!$1:$1,0),0)),"",IF(VLOOKUP($A87,競技者csv変換!$A:$AK,MATCH(B$1,競技者csv変換!$1:$1,0),0)="","",VLOOKUP($A87,競技者csv変換!$A:$AK,MATCH(B$1,競技者csv変換!$1:$1,0),0)))</f>
        <v/>
      </c>
      <c r="C87" t="str">
        <f>IF(ISERROR(VLOOKUP($A87,競技者csv変換!$A:$AK,MATCH(C$1,競技者csv変換!$1:$1,0),0)),"",IF(VLOOKUP($A87,競技者csv変換!$A:$AK,MATCH(C$1,競技者csv変換!$1:$1,0),0)="","",VLOOKUP($A87,競技者csv変換!$A:$AK,MATCH(C$1,競技者csv変換!$1:$1,0),0)))</f>
        <v/>
      </c>
      <c r="D87" t="str">
        <f>IF(ISERROR(VLOOKUP($A87,競技者csv変換!$A:$AK,MATCH(D$1,競技者csv変換!$1:$1,0),0)),"",IF(VLOOKUP($A87,競技者csv変換!$A:$AK,MATCH(D$1,競技者csv変換!$1:$1,0),0)="","",VLOOKUP($A87,競技者csv変換!$A:$AK,MATCH(D$1,競技者csv変換!$1:$1,0),0)))</f>
        <v/>
      </c>
      <c r="E87" t="str">
        <f>IF(ISERROR(VLOOKUP($A87,競技者csv変換!$A:$AK,MATCH(E$1,競技者csv変換!$1:$1,0),0)),"",IF(VLOOKUP($A87,競技者csv変換!$A:$AK,MATCH(E$1,競技者csv変換!$1:$1,0),0)="","",VLOOKUP($A87,競技者csv変換!$A:$AK,MATCH(E$1,競技者csv変換!$1:$1,0),0)))</f>
        <v/>
      </c>
      <c r="F87" t="str">
        <f>IF(ISERROR(VLOOKUP($A87,競技者csv変換!$A:$AK,MATCH(F$1,競技者csv変換!$1:$1,0),0)),"",IF(VLOOKUP($A87,競技者csv変換!$A:$AK,MATCH(F$1,競技者csv変換!$1:$1,0),0)="","",VLOOKUP($A87,競技者csv変換!$A:$AK,MATCH(F$1,競技者csv変換!$1:$1,0),0)))</f>
        <v/>
      </c>
      <c r="G87" t="str">
        <f>IF(ISERROR(VLOOKUP($A87,競技者csv変換!$A:$AK,MATCH(G$1,競技者csv変換!$1:$1,0),0)),"",IF(VLOOKUP($A87,競技者csv変換!$A:$AK,MATCH(G$1,競技者csv変換!$1:$1,0),0)="","",VLOOKUP($A87,競技者csv変換!$A:$AK,MATCH(G$1,競技者csv変換!$1:$1,0),0)))</f>
        <v/>
      </c>
      <c r="H87" t="str">
        <f>IF(ISERROR(VLOOKUP($A87,競技者csv変換!$A:$AK,MATCH(H$1,競技者csv変換!$1:$1,0),0)),"",IF(VLOOKUP($A87,競技者csv変換!$A:$AK,MATCH(H$1,競技者csv変換!$1:$1,0),0)="","",VLOOKUP($A87,競技者csv変換!$A:$AK,MATCH(H$1,競技者csv変換!$1:$1,0),0)))</f>
        <v/>
      </c>
      <c r="I87" t="str">
        <f>IF(ISERROR(VLOOKUP($A87,競技者csv変換!$A:$AK,MATCH(I$1,競技者csv変換!$1:$1,0),0)),"",IF(VLOOKUP($A87,競技者csv変換!$A:$AK,MATCH(I$1,競技者csv変換!$1:$1,0),0)="","",VLOOKUP($A87,競技者csv変換!$A:$AK,MATCH(I$1,競技者csv変換!$1:$1,0),0)))</f>
        <v/>
      </c>
      <c r="J87" t="str">
        <f>IF(ISERROR(VLOOKUP($A87,競技者csv変換!$A:$AK,MATCH(J$1,競技者csv変換!$1:$1,0),0)),"",IF(VLOOKUP($A87,競技者csv変換!$A:$AK,MATCH(J$1,競技者csv変換!$1:$1,0),0)="","",VLOOKUP($A87,競技者csv変換!$A:$AK,MATCH(J$1,競技者csv変換!$1:$1,0),0)))</f>
        <v/>
      </c>
      <c r="K87" t="str">
        <f>IF(ISERROR(VLOOKUP($A87,競技者csv変換!$A:$AK,MATCH(K$1,競技者csv変換!$1:$1,0),0)),"",IF(VLOOKUP($A87,競技者csv変換!$A:$AK,MATCH(K$1,競技者csv変換!$1:$1,0),0)="","",VLOOKUP($A87,競技者csv変換!$A:$AK,MATCH(K$1,競技者csv変換!$1:$1,0),0)))</f>
        <v/>
      </c>
      <c r="L87" t="str">
        <f>IF(ISERROR(VLOOKUP($A87,競技者csv変換!$A:$AK,MATCH(L$1,競技者csv変換!$1:$1,0),0)),"",IF(VLOOKUP($A87,競技者csv変換!$A:$AK,MATCH(L$1,競技者csv変換!$1:$1,0),0)="","",VLOOKUP($A87,競技者csv変換!$A:$AK,MATCH(L$1,競技者csv変換!$1:$1,0),0)))</f>
        <v/>
      </c>
      <c r="M87" t="str">
        <f>IF(ISERROR(VLOOKUP($A87,競技者csv変換!$A:$AK,MATCH(M$1,競技者csv変換!$1:$1,0),0)),"",IF(VLOOKUP($A87,競技者csv変換!$A:$AK,MATCH(M$1,競技者csv変換!$1:$1,0),0)="","",VLOOKUP($A87,競技者csv変換!$A:$AK,MATCH(M$1,競技者csv変換!$1:$1,0),0)))</f>
        <v/>
      </c>
      <c r="N87" t="str">
        <f>IF(ISERROR(VLOOKUP($A87,競技者csv変換!$A:$AK,MATCH(N$1,競技者csv変換!$1:$1,0),0)),"",IF(VLOOKUP($A87,競技者csv変換!$A:$AK,MATCH(N$1,競技者csv変換!$1:$1,0),0)="","",VLOOKUP($A87,競技者csv変換!$A:$AK,MATCH(N$1,競技者csv変換!$1:$1,0),0)))</f>
        <v/>
      </c>
      <c r="O87" t="str">
        <f>IF(ISERROR(VLOOKUP($A87,競技者csv変換!$A:$AK,MATCH(O$1,競技者csv変換!$1:$1,0),0)),"",IF(VLOOKUP($A87,競技者csv変換!$A:$AK,MATCH(O$1,競技者csv変換!$1:$1,0),0)="","",VLOOKUP($A87,競技者csv変換!$A:$AK,MATCH(O$1,競技者csv変換!$1:$1,0),0)))</f>
        <v/>
      </c>
      <c r="P87" t="str">
        <f>IF(ISERROR(VLOOKUP($A87,競技者csv変換!$A:$AK,MATCH(P$1,競技者csv変換!$1:$1,0),0)),"",IF(VLOOKUP($A87,競技者csv変換!$A:$AK,MATCH(P$1,競技者csv変換!$1:$1,0),0)="","",VLOOKUP($A87,競技者csv変換!$A:$AK,MATCH(P$1,競技者csv変換!$1:$1,0),0)))</f>
        <v/>
      </c>
      <c r="Q87" t="str">
        <f>IF(ISERROR(VLOOKUP($A87,競技者csv変換!$A:$AK,MATCH(Q$1,競技者csv変換!$1:$1,0),0)),"",IF(VLOOKUP($A87,競技者csv変換!$A:$AK,MATCH(Q$1,競技者csv変換!$1:$1,0),0)="","",VLOOKUP($A87,競技者csv変換!$A:$AK,MATCH(Q$1,競技者csv変換!$1:$1,0),0)))</f>
        <v/>
      </c>
      <c r="R87" t="str">
        <f>IF(ISERROR(VLOOKUP($A87,競技者csv変換!$A:$AK,MATCH(R$1,競技者csv変換!$1:$1,0),0)),"",IF(VLOOKUP($A87,競技者csv変換!$A:$AK,MATCH(R$1,競技者csv変換!$1:$1,0),0)="","",VLOOKUP($A87,競技者csv変換!$A:$AK,MATCH(R$1,競技者csv変換!$1:$1,0),0)))</f>
        <v/>
      </c>
      <c r="S87" t="str">
        <f>IF(ISERROR(VLOOKUP($A87,競技者csv変換!$A:$AK,MATCH(S$1,競技者csv変換!$1:$1,0),0)),"",IF(VLOOKUP($A87,競技者csv変換!$A:$AK,MATCH(S$1,競技者csv変換!$1:$1,0),0)="","",VLOOKUP($A87,競技者csv変換!$A:$AK,MATCH(S$1,競技者csv変換!$1:$1,0),0)))</f>
        <v/>
      </c>
      <c r="T87" t="str">
        <f>IF(ISERROR(VLOOKUP($A87,競技者csv変換!$A:$AK,MATCH(T$1,競技者csv変換!$1:$1,0),0)),"",IF(VLOOKUP($A87,競技者csv変換!$A:$AK,MATCH(T$1,競技者csv変換!$1:$1,0),0)="","",VLOOKUP($A87,競技者csv変換!$A:$AK,MATCH(T$1,競技者csv変換!$1:$1,0),0)))</f>
        <v/>
      </c>
      <c r="U87" t="str">
        <f>IF(ISERROR(VLOOKUP($A87,競技者csv変換!$A:$AK,MATCH(U$1,競技者csv変換!$1:$1,0),0)),"",IF(VLOOKUP($A87,競技者csv変換!$A:$AK,MATCH(U$1,競技者csv変換!$1:$1,0),0)="","",VLOOKUP($A87,競技者csv変換!$A:$AK,MATCH(U$1,競技者csv変換!$1:$1,0),0)))</f>
        <v/>
      </c>
      <c r="V87" t="str">
        <f>IF(ISERROR(VLOOKUP($A87,競技者csv変換!$A:$AK,MATCH(V$1,競技者csv変換!$1:$1,0),0)),"",IF(VLOOKUP($A87,競技者csv変換!$A:$AK,MATCH(V$1,競技者csv変換!$1:$1,0),0)="","",VLOOKUP($A87,競技者csv変換!$A:$AK,MATCH(V$1,競技者csv変換!$1:$1,0),0)))</f>
        <v/>
      </c>
      <c r="W87" t="str">
        <f>IF(ISERROR(VLOOKUP($A87,競技者csv変換!$A:$AK,MATCH(W$1,競技者csv変換!$1:$1,0),0)),"",IF(VLOOKUP($A87,競技者csv変換!$A:$AK,MATCH(W$1,競技者csv変換!$1:$1,0),0)="","",VLOOKUP($A87,競技者csv変換!$A:$AK,MATCH(W$1,競技者csv変換!$1:$1,0),0)))</f>
        <v/>
      </c>
      <c r="X87" t="str">
        <f>IF(ISERROR(VLOOKUP($A87,競技者csv変換!$A:$AK,MATCH(X$1,競技者csv変換!$1:$1,0),0)),"",IF(VLOOKUP($A87,競技者csv変換!$A:$AK,MATCH(X$1,競技者csv変換!$1:$1,0),0)="","",VLOOKUP($A87,競技者csv変換!$A:$AK,MATCH(X$1,競技者csv変換!$1:$1,0),0)))</f>
        <v/>
      </c>
      <c r="Y87" t="str">
        <f>IF(ISERROR(VLOOKUP($A87,競技者csv変換!$A:$AK,MATCH(Y$1,競技者csv変換!$1:$1,0),0)),"",IF(VLOOKUP($A87,競技者csv変換!$A:$AK,MATCH(Y$1,競技者csv変換!$1:$1,0),0)="","",VLOOKUP($A87,競技者csv変換!$A:$AK,MATCH(Y$1,競技者csv変換!$1:$1,0),0)))</f>
        <v/>
      </c>
      <c r="Z87" t="str">
        <f>IF(ISERROR(VLOOKUP($A87,競技者csv変換!$A:$AK,MATCH(Z$1,競技者csv変換!$1:$1,0),0)),"",IF(VLOOKUP($A87,競技者csv変換!$A:$AK,MATCH(Z$1,競技者csv変換!$1:$1,0),0)="","",VLOOKUP($A87,競技者csv変換!$A:$AK,MATCH(Z$1,競技者csv変換!$1:$1,0),0)))</f>
        <v/>
      </c>
      <c r="AA87" t="str">
        <f>IF(ISERROR(VLOOKUP($A87,競技者csv変換!$A:$AK,MATCH(AA$1,競技者csv変換!$1:$1,0),0)),"",IF(VLOOKUP($A87,競技者csv変換!$A:$AK,MATCH(AA$1,競技者csv変換!$1:$1,0),0)="","",VLOOKUP($A87,競技者csv変換!$A:$AK,MATCH(AA$1,競技者csv変換!$1:$1,0),0)))</f>
        <v/>
      </c>
      <c r="AB87" t="str">
        <f>IF(ISERROR(VLOOKUP($A87,競技者csv変換!$A:$AK,MATCH(AB$1,競技者csv変換!$1:$1,0),0)),"",IF(VLOOKUP($A87,競技者csv変換!$A:$AK,MATCH(AB$1,競技者csv変換!$1:$1,0),0)="","",VLOOKUP($A87,競技者csv変換!$A:$AK,MATCH(AB$1,競技者csv変換!$1:$1,0),0)))</f>
        <v/>
      </c>
      <c r="AC87" t="str">
        <f>IF(ISERROR(VLOOKUP($A87,競技者csv変換!$A:$AK,MATCH(AC$1,競技者csv変換!$1:$1,0),0)),"",IF(VLOOKUP($A87,競技者csv変換!$A:$AK,MATCH(AC$1,競技者csv変換!$1:$1,0),0)="","",VLOOKUP($A87,競技者csv変換!$A:$AK,MATCH(AC$1,競技者csv変換!$1:$1,0),0)))</f>
        <v/>
      </c>
      <c r="AD87" t="str">
        <f>IF(ISERROR(VLOOKUP($A87,競技者csv変換!$A:$AK,MATCH(AD$1,競技者csv変換!$1:$1,0),0)),"",IF(VLOOKUP($A87,競技者csv変換!$A:$AK,MATCH(AD$1,競技者csv変換!$1:$1,0),0)="","",VLOOKUP($A87,競技者csv変換!$A:$AK,MATCH(AD$1,競技者csv変換!$1:$1,0),0)))</f>
        <v/>
      </c>
      <c r="AE87" t="str">
        <f>IF(ISERROR(VLOOKUP($A87,競技者csv変換!$A:$AK,MATCH(AE$1,競技者csv変換!$1:$1,0),0)),"",IF(VLOOKUP($A87,競技者csv変換!$A:$AK,MATCH(AE$1,競技者csv変換!$1:$1,0),0)="","",VLOOKUP($A87,競技者csv変換!$A:$AK,MATCH(AE$1,競技者csv変換!$1:$1,0),0)))</f>
        <v/>
      </c>
      <c r="AF87" t="str">
        <f>IF(ISERROR(VLOOKUP($A87,競技者csv変換!$A:$AK,MATCH(AF$1,競技者csv変換!$1:$1,0),0)),"",IF(VLOOKUP($A87,競技者csv変換!$A:$AK,MATCH(AF$1,競技者csv変換!$1:$1,0),0)="","",VLOOKUP($A87,競技者csv変換!$A:$AK,MATCH(AF$1,競技者csv変換!$1:$1,0),0)))</f>
        <v/>
      </c>
      <c r="AG87" t="str">
        <f>IF(ISERROR(VLOOKUP($A87,競技者csv変換!$A:$AK,MATCH(AG$1,競技者csv変換!$1:$1,0),0)),"",IF(VLOOKUP($A87,競技者csv変換!$A:$AK,MATCH(AG$1,競技者csv変換!$1:$1,0),0)="","",VLOOKUP($A87,競技者csv変換!$A:$AK,MATCH(AG$1,競技者csv変換!$1:$1,0),0)))</f>
        <v/>
      </c>
      <c r="AH87" t="str">
        <f>IF(ISERROR(VLOOKUP($A87,競技者csv変換!$A:$AK,MATCH(AH$1,競技者csv変換!$1:$1,0),0)),"",IF(VLOOKUP($A87,競技者csv変換!$A:$AK,MATCH(AH$1,競技者csv変換!$1:$1,0),0)="","",VLOOKUP($A87,競技者csv変換!$A:$AK,MATCH(AH$1,競技者csv変換!$1:$1,0),0)))</f>
        <v/>
      </c>
      <c r="AI87" t="str">
        <f>IF(ISERROR(VLOOKUP($A87,競技者csv変換!$A:$AK,MATCH(AI$1,競技者csv変換!$1:$1,0),0)),"",IF(VLOOKUP($A87,競技者csv変換!$A:$AK,MATCH(AI$1,競技者csv変換!$1:$1,0),0)="","",VLOOKUP($A87,競技者csv変換!$A:$AK,MATCH(AI$1,競技者csv変換!$1:$1,0),0)))</f>
        <v/>
      </c>
      <c r="AJ87" t="str">
        <f>IF(ISERROR(VLOOKUP($A87,競技者csv変換!$A:$AK,MATCH(AJ$1,競技者csv変換!$1:$1,0),0)),"",IF(VLOOKUP($A87,競技者csv変換!$A:$AK,MATCH(AJ$1,競技者csv変換!$1:$1,0),0)="","",VLOOKUP($A87,競技者csv変換!$A:$AK,MATCH(AJ$1,競技者csv変換!$1:$1,0),0)))</f>
        <v/>
      </c>
      <c r="AK87" t="str">
        <f>IF(ISERROR(VLOOKUP($A87,競技者csv変換!$A:$AK,MATCH(AK$1,競技者csv変換!$1:$1,0),0)),"",IF(VLOOKUP($A87,競技者csv変換!$A:$AK,MATCH(AK$1,競技者csv変換!$1:$1,0),0)="","",VLOOKUP($A87,競技者csv変換!$A:$AK,MATCH(AK$1,競技者csv変換!$1:$1,0),0)))</f>
        <v/>
      </c>
    </row>
    <row r="88" spans="1:37" x14ac:dyDescent="0.65">
      <c r="A88" t="str">
        <f t="shared" si="1"/>
        <v/>
      </c>
      <c r="B88" t="str">
        <f>IF(ISERROR(VLOOKUP($A88,競技者csv変換!$A:$AK,MATCH(B$1,競技者csv変換!$1:$1,0),0)),"",IF(VLOOKUP($A88,競技者csv変換!$A:$AK,MATCH(B$1,競技者csv変換!$1:$1,0),0)="","",VLOOKUP($A88,競技者csv変換!$A:$AK,MATCH(B$1,競技者csv変換!$1:$1,0),0)))</f>
        <v/>
      </c>
      <c r="C88" t="str">
        <f>IF(ISERROR(VLOOKUP($A88,競技者csv変換!$A:$AK,MATCH(C$1,競技者csv変換!$1:$1,0),0)),"",IF(VLOOKUP($A88,競技者csv変換!$A:$AK,MATCH(C$1,競技者csv変換!$1:$1,0),0)="","",VLOOKUP($A88,競技者csv変換!$A:$AK,MATCH(C$1,競技者csv変換!$1:$1,0),0)))</f>
        <v/>
      </c>
      <c r="D88" t="str">
        <f>IF(ISERROR(VLOOKUP($A88,競技者csv変換!$A:$AK,MATCH(D$1,競技者csv変換!$1:$1,0),0)),"",IF(VLOOKUP($A88,競技者csv変換!$A:$AK,MATCH(D$1,競技者csv変換!$1:$1,0),0)="","",VLOOKUP($A88,競技者csv変換!$A:$AK,MATCH(D$1,競技者csv変換!$1:$1,0),0)))</f>
        <v/>
      </c>
      <c r="E88" t="str">
        <f>IF(ISERROR(VLOOKUP($A88,競技者csv変換!$A:$AK,MATCH(E$1,競技者csv変換!$1:$1,0),0)),"",IF(VLOOKUP($A88,競技者csv変換!$A:$AK,MATCH(E$1,競技者csv変換!$1:$1,0),0)="","",VLOOKUP($A88,競技者csv変換!$A:$AK,MATCH(E$1,競技者csv変換!$1:$1,0),0)))</f>
        <v/>
      </c>
      <c r="F88" t="str">
        <f>IF(ISERROR(VLOOKUP($A88,競技者csv変換!$A:$AK,MATCH(F$1,競技者csv変換!$1:$1,0),0)),"",IF(VLOOKUP($A88,競技者csv変換!$A:$AK,MATCH(F$1,競技者csv変換!$1:$1,0),0)="","",VLOOKUP($A88,競技者csv変換!$A:$AK,MATCH(F$1,競技者csv変換!$1:$1,0),0)))</f>
        <v/>
      </c>
      <c r="G88" t="str">
        <f>IF(ISERROR(VLOOKUP($A88,競技者csv変換!$A:$AK,MATCH(G$1,競技者csv変換!$1:$1,0),0)),"",IF(VLOOKUP($A88,競技者csv変換!$A:$AK,MATCH(G$1,競技者csv変換!$1:$1,0),0)="","",VLOOKUP($A88,競技者csv変換!$A:$AK,MATCH(G$1,競技者csv変換!$1:$1,0),0)))</f>
        <v/>
      </c>
      <c r="H88" t="str">
        <f>IF(ISERROR(VLOOKUP($A88,競技者csv変換!$A:$AK,MATCH(H$1,競技者csv変換!$1:$1,0),0)),"",IF(VLOOKUP($A88,競技者csv変換!$A:$AK,MATCH(H$1,競技者csv変換!$1:$1,0),0)="","",VLOOKUP($A88,競技者csv変換!$A:$AK,MATCH(H$1,競技者csv変換!$1:$1,0),0)))</f>
        <v/>
      </c>
      <c r="I88" t="str">
        <f>IF(ISERROR(VLOOKUP($A88,競技者csv変換!$A:$AK,MATCH(I$1,競技者csv変換!$1:$1,0),0)),"",IF(VLOOKUP($A88,競技者csv変換!$A:$AK,MATCH(I$1,競技者csv変換!$1:$1,0),0)="","",VLOOKUP($A88,競技者csv変換!$A:$AK,MATCH(I$1,競技者csv変換!$1:$1,0),0)))</f>
        <v/>
      </c>
      <c r="J88" t="str">
        <f>IF(ISERROR(VLOOKUP($A88,競技者csv変換!$A:$AK,MATCH(J$1,競技者csv変換!$1:$1,0),0)),"",IF(VLOOKUP($A88,競技者csv変換!$A:$AK,MATCH(J$1,競技者csv変換!$1:$1,0),0)="","",VLOOKUP($A88,競技者csv変換!$A:$AK,MATCH(J$1,競技者csv変換!$1:$1,0),0)))</f>
        <v/>
      </c>
      <c r="K88" t="str">
        <f>IF(ISERROR(VLOOKUP($A88,競技者csv変換!$A:$AK,MATCH(K$1,競技者csv変換!$1:$1,0),0)),"",IF(VLOOKUP($A88,競技者csv変換!$A:$AK,MATCH(K$1,競技者csv変換!$1:$1,0),0)="","",VLOOKUP($A88,競技者csv変換!$A:$AK,MATCH(K$1,競技者csv変換!$1:$1,0),0)))</f>
        <v/>
      </c>
      <c r="L88" t="str">
        <f>IF(ISERROR(VLOOKUP($A88,競技者csv変換!$A:$AK,MATCH(L$1,競技者csv変換!$1:$1,0),0)),"",IF(VLOOKUP($A88,競技者csv変換!$A:$AK,MATCH(L$1,競技者csv変換!$1:$1,0),0)="","",VLOOKUP($A88,競技者csv変換!$A:$AK,MATCH(L$1,競技者csv変換!$1:$1,0),0)))</f>
        <v/>
      </c>
      <c r="M88" t="str">
        <f>IF(ISERROR(VLOOKUP($A88,競技者csv変換!$A:$AK,MATCH(M$1,競技者csv変換!$1:$1,0),0)),"",IF(VLOOKUP($A88,競技者csv変換!$A:$AK,MATCH(M$1,競技者csv変換!$1:$1,0),0)="","",VLOOKUP($A88,競技者csv変換!$A:$AK,MATCH(M$1,競技者csv変換!$1:$1,0),0)))</f>
        <v/>
      </c>
      <c r="N88" t="str">
        <f>IF(ISERROR(VLOOKUP($A88,競技者csv変換!$A:$AK,MATCH(N$1,競技者csv変換!$1:$1,0),0)),"",IF(VLOOKUP($A88,競技者csv変換!$A:$AK,MATCH(N$1,競技者csv変換!$1:$1,0),0)="","",VLOOKUP($A88,競技者csv変換!$A:$AK,MATCH(N$1,競技者csv変換!$1:$1,0),0)))</f>
        <v/>
      </c>
      <c r="O88" t="str">
        <f>IF(ISERROR(VLOOKUP($A88,競技者csv変換!$A:$AK,MATCH(O$1,競技者csv変換!$1:$1,0),0)),"",IF(VLOOKUP($A88,競技者csv変換!$A:$AK,MATCH(O$1,競技者csv変換!$1:$1,0),0)="","",VLOOKUP($A88,競技者csv変換!$A:$AK,MATCH(O$1,競技者csv変換!$1:$1,0),0)))</f>
        <v/>
      </c>
      <c r="P88" t="str">
        <f>IF(ISERROR(VLOOKUP($A88,競技者csv変換!$A:$AK,MATCH(P$1,競技者csv変換!$1:$1,0),0)),"",IF(VLOOKUP($A88,競技者csv変換!$A:$AK,MATCH(P$1,競技者csv変換!$1:$1,0),0)="","",VLOOKUP($A88,競技者csv変換!$A:$AK,MATCH(P$1,競技者csv変換!$1:$1,0),0)))</f>
        <v/>
      </c>
      <c r="Q88" t="str">
        <f>IF(ISERROR(VLOOKUP($A88,競技者csv変換!$A:$AK,MATCH(Q$1,競技者csv変換!$1:$1,0),0)),"",IF(VLOOKUP($A88,競技者csv変換!$A:$AK,MATCH(Q$1,競技者csv変換!$1:$1,0),0)="","",VLOOKUP($A88,競技者csv変換!$A:$AK,MATCH(Q$1,競技者csv変換!$1:$1,0),0)))</f>
        <v/>
      </c>
      <c r="R88" t="str">
        <f>IF(ISERROR(VLOOKUP($A88,競技者csv変換!$A:$AK,MATCH(R$1,競技者csv変換!$1:$1,0),0)),"",IF(VLOOKUP($A88,競技者csv変換!$A:$AK,MATCH(R$1,競技者csv変換!$1:$1,0),0)="","",VLOOKUP($A88,競技者csv変換!$A:$AK,MATCH(R$1,競技者csv変換!$1:$1,0),0)))</f>
        <v/>
      </c>
      <c r="S88" t="str">
        <f>IF(ISERROR(VLOOKUP($A88,競技者csv変換!$A:$AK,MATCH(S$1,競技者csv変換!$1:$1,0),0)),"",IF(VLOOKUP($A88,競技者csv変換!$A:$AK,MATCH(S$1,競技者csv変換!$1:$1,0),0)="","",VLOOKUP($A88,競技者csv変換!$A:$AK,MATCH(S$1,競技者csv変換!$1:$1,0),0)))</f>
        <v/>
      </c>
      <c r="T88" t="str">
        <f>IF(ISERROR(VLOOKUP($A88,競技者csv変換!$A:$AK,MATCH(T$1,競技者csv変換!$1:$1,0),0)),"",IF(VLOOKUP($A88,競技者csv変換!$A:$AK,MATCH(T$1,競技者csv変換!$1:$1,0),0)="","",VLOOKUP($A88,競技者csv変換!$A:$AK,MATCH(T$1,競技者csv変換!$1:$1,0),0)))</f>
        <v/>
      </c>
      <c r="U88" t="str">
        <f>IF(ISERROR(VLOOKUP($A88,競技者csv変換!$A:$AK,MATCH(U$1,競技者csv変換!$1:$1,0),0)),"",IF(VLOOKUP($A88,競技者csv変換!$A:$AK,MATCH(U$1,競技者csv変換!$1:$1,0),0)="","",VLOOKUP($A88,競技者csv変換!$A:$AK,MATCH(U$1,競技者csv変換!$1:$1,0),0)))</f>
        <v/>
      </c>
      <c r="V88" t="str">
        <f>IF(ISERROR(VLOOKUP($A88,競技者csv変換!$A:$AK,MATCH(V$1,競技者csv変換!$1:$1,0),0)),"",IF(VLOOKUP($A88,競技者csv変換!$A:$AK,MATCH(V$1,競技者csv変換!$1:$1,0),0)="","",VLOOKUP($A88,競技者csv変換!$A:$AK,MATCH(V$1,競技者csv変換!$1:$1,0),0)))</f>
        <v/>
      </c>
      <c r="W88" t="str">
        <f>IF(ISERROR(VLOOKUP($A88,競技者csv変換!$A:$AK,MATCH(W$1,競技者csv変換!$1:$1,0),0)),"",IF(VLOOKUP($A88,競技者csv変換!$A:$AK,MATCH(W$1,競技者csv変換!$1:$1,0),0)="","",VLOOKUP($A88,競技者csv変換!$A:$AK,MATCH(W$1,競技者csv変換!$1:$1,0),0)))</f>
        <v/>
      </c>
      <c r="X88" t="str">
        <f>IF(ISERROR(VLOOKUP($A88,競技者csv変換!$A:$AK,MATCH(X$1,競技者csv変換!$1:$1,0),0)),"",IF(VLOOKUP($A88,競技者csv変換!$A:$AK,MATCH(X$1,競技者csv変換!$1:$1,0),0)="","",VLOOKUP($A88,競技者csv変換!$A:$AK,MATCH(X$1,競技者csv変換!$1:$1,0),0)))</f>
        <v/>
      </c>
      <c r="Y88" t="str">
        <f>IF(ISERROR(VLOOKUP($A88,競技者csv変換!$A:$AK,MATCH(Y$1,競技者csv変換!$1:$1,0),0)),"",IF(VLOOKUP($A88,競技者csv変換!$A:$AK,MATCH(Y$1,競技者csv変換!$1:$1,0),0)="","",VLOOKUP($A88,競技者csv変換!$A:$AK,MATCH(Y$1,競技者csv変換!$1:$1,0),0)))</f>
        <v/>
      </c>
      <c r="Z88" t="str">
        <f>IF(ISERROR(VLOOKUP($A88,競技者csv変換!$A:$AK,MATCH(Z$1,競技者csv変換!$1:$1,0),0)),"",IF(VLOOKUP($A88,競技者csv変換!$A:$AK,MATCH(Z$1,競技者csv変換!$1:$1,0),0)="","",VLOOKUP($A88,競技者csv変換!$A:$AK,MATCH(Z$1,競技者csv変換!$1:$1,0),0)))</f>
        <v/>
      </c>
      <c r="AA88" t="str">
        <f>IF(ISERROR(VLOOKUP($A88,競技者csv変換!$A:$AK,MATCH(AA$1,競技者csv変換!$1:$1,0),0)),"",IF(VLOOKUP($A88,競技者csv変換!$A:$AK,MATCH(AA$1,競技者csv変換!$1:$1,0),0)="","",VLOOKUP($A88,競技者csv変換!$A:$AK,MATCH(AA$1,競技者csv変換!$1:$1,0),0)))</f>
        <v/>
      </c>
      <c r="AB88" t="str">
        <f>IF(ISERROR(VLOOKUP($A88,競技者csv変換!$A:$AK,MATCH(AB$1,競技者csv変換!$1:$1,0),0)),"",IF(VLOOKUP($A88,競技者csv変換!$A:$AK,MATCH(AB$1,競技者csv変換!$1:$1,0),0)="","",VLOOKUP($A88,競技者csv変換!$A:$AK,MATCH(AB$1,競技者csv変換!$1:$1,0),0)))</f>
        <v/>
      </c>
      <c r="AC88" t="str">
        <f>IF(ISERROR(VLOOKUP($A88,競技者csv変換!$A:$AK,MATCH(AC$1,競技者csv変換!$1:$1,0),0)),"",IF(VLOOKUP($A88,競技者csv変換!$A:$AK,MATCH(AC$1,競技者csv変換!$1:$1,0),0)="","",VLOOKUP($A88,競技者csv変換!$A:$AK,MATCH(AC$1,競技者csv変換!$1:$1,0),0)))</f>
        <v/>
      </c>
      <c r="AD88" t="str">
        <f>IF(ISERROR(VLOOKUP($A88,競技者csv変換!$A:$AK,MATCH(AD$1,競技者csv変換!$1:$1,0),0)),"",IF(VLOOKUP($A88,競技者csv変換!$A:$AK,MATCH(AD$1,競技者csv変換!$1:$1,0),0)="","",VLOOKUP($A88,競技者csv変換!$A:$AK,MATCH(AD$1,競技者csv変換!$1:$1,0),0)))</f>
        <v/>
      </c>
      <c r="AE88" t="str">
        <f>IF(ISERROR(VLOOKUP($A88,競技者csv変換!$A:$AK,MATCH(AE$1,競技者csv変換!$1:$1,0),0)),"",IF(VLOOKUP($A88,競技者csv変換!$A:$AK,MATCH(AE$1,競技者csv変換!$1:$1,0),0)="","",VLOOKUP($A88,競技者csv変換!$A:$AK,MATCH(AE$1,競技者csv変換!$1:$1,0),0)))</f>
        <v/>
      </c>
      <c r="AF88" t="str">
        <f>IF(ISERROR(VLOOKUP($A88,競技者csv変換!$A:$AK,MATCH(AF$1,競技者csv変換!$1:$1,0),0)),"",IF(VLOOKUP($A88,競技者csv変換!$A:$AK,MATCH(AF$1,競技者csv変換!$1:$1,0),0)="","",VLOOKUP($A88,競技者csv変換!$A:$AK,MATCH(AF$1,競技者csv変換!$1:$1,0),0)))</f>
        <v/>
      </c>
      <c r="AG88" t="str">
        <f>IF(ISERROR(VLOOKUP($A88,競技者csv変換!$A:$AK,MATCH(AG$1,競技者csv変換!$1:$1,0),0)),"",IF(VLOOKUP($A88,競技者csv変換!$A:$AK,MATCH(AG$1,競技者csv変換!$1:$1,0),0)="","",VLOOKUP($A88,競技者csv変換!$A:$AK,MATCH(AG$1,競技者csv変換!$1:$1,0),0)))</f>
        <v/>
      </c>
      <c r="AH88" t="str">
        <f>IF(ISERROR(VLOOKUP($A88,競技者csv変換!$A:$AK,MATCH(AH$1,競技者csv変換!$1:$1,0),0)),"",IF(VLOOKUP($A88,競技者csv変換!$A:$AK,MATCH(AH$1,競技者csv変換!$1:$1,0),0)="","",VLOOKUP($A88,競技者csv変換!$A:$AK,MATCH(AH$1,競技者csv変換!$1:$1,0),0)))</f>
        <v/>
      </c>
      <c r="AI88" t="str">
        <f>IF(ISERROR(VLOOKUP($A88,競技者csv変換!$A:$AK,MATCH(AI$1,競技者csv変換!$1:$1,0),0)),"",IF(VLOOKUP($A88,競技者csv変換!$A:$AK,MATCH(AI$1,競技者csv変換!$1:$1,0),0)="","",VLOOKUP($A88,競技者csv変換!$A:$AK,MATCH(AI$1,競技者csv変換!$1:$1,0),0)))</f>
        <v/>
      </c>
      <c r="AJ88" t="str">
        <f>IF(ISERROR(VLOOKUP($A88,競技者csv変換!$A:$AK,MATCH(AJ$1,競技者csv変換!$1:$1,0),0)),"",IF(VLOOKUP($A88,競技者csv変換!$A:$AK,MATCH(AJ$1,競技者csv変換!$1:$1,0),0)="","",VLOOKUP($A88,競技者csv変換!$A:$AK,MATCH(AJ$1,競技者csv変換!$1:$1,0),0)))</f>
        <v/>
      </c>
      <c r="AK88" t="str">
        <f>IF(ISERROR(VLOOKUP($A88,競技者csv変換!$A:$AK,MATCH(AK$1,競技者csv変換!$1:$1,0),0)),"",IF(VLOOKUP($A88,競技者csv変換!$A:$AK,MATCH(AK$1,競技者csv変換!$1:$1,0),0)="","",VLOOKUP($A88,競技者csv変換!$A:$AK,MATCH(AK$1,競技者csv変換!$1:$1,0),0)))</f>
        <v/>
      </c>
    </row>
    <row r="89" spans="1:37" x14ac:dyDescent="0.65">
      <c r="A89" t="str">
        <f t="shared" si="1"/>
        <v/>
      </c>
      <c r="B89" t="str">
        <f>IF(ISERROR(VLOOKUP($A89,競技者csv変換!$A:$AK,MATCH(B$1,競技者csv変換!$1:$1,0),0)),"",IF(VLOOKUP($A89,競技者csv変換!$A:$AK,MATCH(B$1,競技者csv変換!$1:$1,0),0)="","",VLOOKUP($A89,競技者csv変換!$A:$AK,MATCH(B$1,競技者csv変換!$1:$1,0),0)))</f>
        <v/>
      </c>
      <c r="C89" t="str">
        <f>IF(ISERROR(VLOOKUP($A89,競技者csv変換!$A:$AK,MATCH(C$1,競技者csv変換!$1:$1,0),0)),"",IF(VLOOKUP($A89,競技者csv変換!$A:$AK,MATCH(C$1,競技者csv変換!$1:$1,0),0)="","",VLOOKUP($A89,競技者csv変換!$A:$AK,MATCH(C$1,競技者csv変換!$1:$1,0),0)))</f>
        <v/>
      </c>
      <c r="D89" t="str">
        <f>IF(ISERROR(VLOOKUP($A89,競技者csv変換!$A:$AK,MATCH(D$1,競技者csv変換!$1:$1,0),0)),"",IF(VLOOKUP($A89,競技者csv変換!$A:$AK,MATCH(D$1,競技者csv変換!$1:$1,0),0)="","",VLOOKUP($A89,競技者csv変換!$A:$AK,MATCH(D$1,競技者csv変換!$1:$1,0),0)))</f>
        <v/>
      </c>
      <c r="E89" t="str">
        <f>IF(ISERROR(VLOOKUP($A89,競技者csv変換!$A:$AK,MATCH(E$1,競技者csv変換!$1:$1,0),0)),"",IF(VLOOKUP($A89,競技者csv変換!$A:$AK,MATCH(E$1,競技者csv変換!$1:$1,0),0)="","",VLOOKUP($A89,競技者csv変換!$A:$AK,MATCH(E$1,競技者csv変換!$1:$1,0),0)))</f>
        <v/>
      </c>
      <c r="F89" t="str">
        <f>IF(ISERROR(VLOOKUP($A89,競技者csv変換!$A:$AK,MATCH(F$1,競技者csv変換!$1:$1,0),0)),"",IF(VLOOKUP($A89,競技者csv変換!$A:$AK,MATCH(F$1,競技者csv変換!$1:$1,0),0)="","",VLOOKUP($A89,競技者csv変換!$A:$AK,MATCH(F$1,競技者csv変換!$1:$1,0),0)))</f>
        <v/>
      </c>
      <c r="G89" t="str">
        <f>IF(ISERROR(VLOOKUP($A89,競技者csv変換!$A:$AK,MATCH(G$1,競技者csv変換!$1:$1,0),0)),"",IF(VLOOKUP($A89,競技者csv変換!$A:$AK,MATCH(G$1,競技者csv変換!$1:$1,0),0)="","",VLOOKUP($A89,競技者csv変換!$A:$AK,MATCH(G$1,競技者csv変換!$1:$1,0),0)))</f>
        <v/>
      </c>
      <c r="H89" t="str">
        <f>IF(ISERROR(VLOOKUP($A89,競技者csv変換!$A:$AK,MATCH(H$1,競技者csv変換!$1:$1,0),0)),"",IF(VLOOKUP($A89,競技者csv変換!$A:$AK,MATCH(H$1,競技者csv変換!$1:$1,0),0)="","",VLOOKUP($A89,競技者csv変換!$A:$AK,MATCH(H$1,競技者csv変換!$1:$1,0),0)))</f>
        <v/>
      </c>
      <c r="I89" t="str">
        <f>IF(ISERROR(VLOOKUP($A89,競技者csv変換!$A:$AK,MATCH(I$1,競技者csv変換!$1:$1,0),0)),"",IF(VLOOKUP($A89,競技者csv変換!$A:$AK,MATCH(I$1,競技者csv変換!$1:$1,0),0)="","",VLOOKUP($A89,競技者csv変換!$A:$AK,MATCH(I$1,競技者csv変換!$1:$1,0),0)))</f>
        <v/>
      </c>
      <c r="J89" t="str">
        <f>IF(ISERROR(VLOOKUP($A89,競技者csv変換!$A:$AK,MATCH(J$1,競技者csv変換!$1:$1,0),0)),"",IF(VLOOKUP($A89,競技者csv変換!$A:$AK,MATCH(J$1,競技者csv変換!$1:$1,0),0)="","",VLOOKUP($A89,競技者csv変換!$A:$AK,MATCH(J$1,競技者csv変換!$1:$1,0),0)))</f>
        <v/>
      </c>
      <c r="K89" t="str">
        <f>IF(ISERROR(VLOOKUP($A89,競技者csv変換!$A:$AK,MATCH(K$1,競技者csv変換!$1:$1,0),0)),"",IF(VLOOKUP($A89,競技者csv変換!$A:$AK,MATCH(K$1,競技者csv変換!$1:$1,0),0)="","",VLOOKUP($A89,競技者csv変換!$A:$AK,MATCH(K$1,競技者csv変換!$1:$1,0),0)))</f>
        <v/>
      </c>
      <c r="L89" t="str">
        <f>IF(ISERROR(VLOOKUP($A89,競技者csv変換!$A:$AK,MATCH(L$1,競技者csv変換!$1:$1,0),0)),"",IF(VLOOKUP($A89,競技者csv変換!$A:$AK,MATCH(L$1,競技者csv変換!$1:$1,0),0)="","",VLOOKUP($A89,競技者csv変換!$A:$AK,MATCH(L$1,競技者csv変換!$1:$1,0),0)))</f>
        <v/>
      </c>
      <c r="M89" t="str">
        <f>IF(ISERROR(VLOOKUP($A89,競技者csv変換!$A:$AK,MATCH(M$1,競技者csv変換!$1:$1,0),0)),"",IF(VLOOKUP($A89,競技者csv変換!$A:$AK,MATCH(M$1,競技者csv変換!$1:$1,0),0)="","",VLOOKUP($A89,競技者csv変換!$A:$AK,MATCH(M$1,競技者csv変換!$1:$1,0),0)))</f>
        <v/>
      </c>
      <c r="N89" t="str">
        <f>IF(ISERROR(VLOOKUP($A89,競技者csv変換!$A:$AK,MATCH(N$1,競技者csv変換!$1:$1,0),0)),"",IF(VLOOKUP($A89,競技者csv変換!$A:$AK,MATCH(N$1,競技者csv変換!$1:$1,0),0)="","",VLOOKUP($A89,競技者csv変換!$A:$AK,MATCH(N$1,競技者csv変換!$1:$1,0),0)))</f>
        <v/>
      </c>
      <c r="O89" t="str">
        <f>IF(ISERROR(VLOOKUP($A89,競技者csv変換!$A:$AK,MATCH(O$1,競技者csv変換!$1:$1,0),0)),"",IF(VLOOKUP($A89,競技者csv変換!$A:$AK,MATCH(O$1,競技者csv変換!$1:$1,0),0)="","",VLOOKUP($A89,競技者csv変換!$A:$AK,MATCH(O$1,競技者csv変換!$1:$1,0),0)))</f>
        <v/>
      </c>
      <c r="P89" t="str">
        <f>IF(ISERROR(VLOOKUP($A89,競技者csv変換!$A:$AK,MATCH(P$1,競技者csv変換!$1:$1,0),0)),"",IF(VLOOKUP($A89,競技者csv変換!$A:$AK,MATCH(P$1,競技者csv変換!$1:$1,0),0)="","",VLOOKUP($A89,競技者csv変換!$A:$AK,MATCH(P$1,競技者csv変換!$1:$1,0),0)))</f>
        <v/>
      </c>
      <c r="Q89" t="str">
        <f>IF(ISERROR(VLOOKUP($A89,競技者csv変換!$A:$AK,MATCH(Q$1,競技者csv変換!$1:$1,0),0)),"",IF(VLOOKUP($A89,競技者csv変換!$A:$AK,MATCH(Q$1,競技者csv変換!$1:$1,0),0)="","",VLOOKUP($A89,競技者csv変換!$A:$AK,MATCH(Q$1,競技者csv変換!$1:$1,0),0)))</f>
        <v/>
      </c>
      <c r="R89" t="str">
        <f>IF(ISERROR(VLOOKUP($A89,競技者csv変換!$A:$AK,MATCH(R$1,競技者csv変換!$1:$1,0),0)),"",IF(VLOOKUP($A89,競技者csv変換!$A:$AK,MATCH(R$1,競技者csv変換!$1:$1,0),0)="","",VLOOKUP($A89,競技者csv変換!$A:$AK,MATCH(R$1,競技者csv変換!$1:$1,0),0)))</f>
        <v/>
      </c>
      <c r="S89" t="str">
        <f>IF(ISERROR(VLOOKUP($A89,競技者csv変換!$A:$AK,MATCH(S$1,競技者csv変換!$1:$1,0),0)),"",IF(VLOOKUP($A89,競技者csv変換!$A:$AK,MATCH(S$1,競技者csv変換!$1:$1,0),0)="","",VLOOKUP($A89,競技者csv変換!$A:$AK,MATCH(S$1,競技者csv変換!$1:$1,0),0)))</f>
        <v/>
      </c>
      <c r="T89" t="str">
        <f>IF(ISERROR(VLOOKUP($A89,競技者csv変換!$A:$AK,MATCH(T$1,競技者csv変換!$1:$1,0),0)),"",IF(VLOOKUP($A89,競技者csv変換!$A:$AK,MATCH(T$1,競技者csv変換!$1:$1,0),0)="","",VLOOKUP($A89,競技者csv変換!$A:$AK,MATCH(T$1,競技者csv変換!$1:$1,0),0)))</f>
        <v/>
      </c>
      <c r="U89" t="str">
        <f>IF(ISERROR(VLOOKUP($A89,競技者csv変換!$A:$AK,MATCH(U$1,競技者csv変換!$1:$1,0),0)),"",IF(VLOOKUP($A89,競技者csv変換!$A:$AK,MATCH(U$1,競技者csv変換!$1:$1,0),0)="","",VLOOKUP($A89,競技者csv変換!$A:$AK,MATCH(U$1,競技者csv変換!$1:$1,0),0)))</f>
        <v/>
      </c>
      <c r="V89" t="str">
        <f>IF(ISERROR(VLOOKUP($A89,競技者csv変換!$A:$AK,MATCH(V$1,競技者csv変換!$1:$1,0),0)),"",IF(VLOOKUP($A89,競技者csv変換!$A:$AK,MATCH(V$1,競技者csv変換!$1:$1,0),0)="","",VLOOKUP($A89,競技者csv変換!$A:$AK,MATCH(V$1,競技者csv変換!$1:$1,0),0)))</f>
        <v/>
      </c>
      <c r="W89" t="str">
        <f>IF(ISERROR(VLOOKUP($A89,競技者csv変換!$A:$AK,MATCH(W$1,競技者csv変換!$1:$1,0),0)),"",IF(VLOOKUP($A89,競技者csv変換!$A:$AK,MATCH(W$1,競技者csv変換!$1:$1,0),0)="","",VLOOKUP($A89,競技者csv変換!$A:$AK,MATCH(W$1,競技者csv変換!$1:$1,0),0)))</f>
        <v/>
      </c>
      <c r="X89" t="str">
        <f>IF(ISERROR(VLOOKUP($A89,競技者csv変換!$A:$AK,MATCH(X$1,競技者csv変換!$1:$1,0),0)),"",IF(VLOOKUP($A89,競技者csv変換!$A:$AK,MATCH(X$1,競技者csv変換!$1:$1,0),0)="","",VLOOKUP($A89,競技者csv変換!$A:$AK,MATCH(X$1,競技者csv変換!$1:$1,0),0)))</f>
        <v/>
      </c>
      <c r="Y89" t="str">
        <f>IF(ISERROR(VLOOKUP($A89,競技者csv変換!$A:$AK,MATCH(Y$1,競技者csv変換!$1:$1,0),0)),"",IF(VLOOKUP($A89,競技者csv変換!$A:$AK,MATCH(Y$1,競技者csv変換!$1:$1,0),0)="","",VLOOKUP($A89,競技者csv変換!$A:$AK,MATCH(Y$1,競技者csv変換!$1:$1,0),0)))</f>
        <v/>
      </c>
      <c r="Z89" t="str">
        <f>IF(ISERROR(VLOOKUP($A89,競技者csv変換!$A:$AK,MATCH(Z$1,競技者csv変換!$1:$1,0),0)),"",IF(VLOOKUP($A89,競技者csv変換!$A:$AK,MATCH(Z$1,競技者csv変換!$1:$1,0),0)="","",VLOOKUP($A89,競技者csv変換!$A:$AK,MATCH(Z$1,競技者csv変換!$1:$1,0),0)))</f>
        <v/>
      </c>
      <c r="AA89" t="str">
        <f>IF(ISERROR(VLOOKUP($A89,競技者csv変換!$A:$AK,MATCH(AA$1,競技者csv変換!$1:$1,0),0)),"",IF(VLOOKUP($A89,競技者csv変換!$A:$AK,MATCH(AA$1,競技者csv変換!$1:$1,0),0)="","",VLOOKUP($A89,競技者csv変換!$A:$AK,MATCH(AA$1,競技者csv変換!$1:$1,0),0)))</f>
        <v/>
      </c>
      <c r="AB89" t="str">
        <f>IF(ISERROR(VLOOKUP($A89,競技者csv変換!$A:$AK,MATCH(AB$1,競技者csv変換!$1:$1,0),0)),"",IF(VLOOKUP($A89,競技者csv変換!$A:$AK,MATCH(AB$1,競技者csv変換!$1:$1,0),0)="","",VLOOKUP($A89,競技者csv変換!$A:$AK,MATCH(AB$1,競技者csv変換!$1:$1,0),0)))</f>
        <v/>
      </c>
      <c r="AC89" t="str">
        <f>IF(ISERROR(VLOOKUP($A89,競技者csv変換!$A:$AK,MATCH(AC$1,競技者csv変換!$1:$1,0),0)),"",IF(VLOOKUP($A89,競技者csv変換!$A:$AK,MATCH(AC$1,競技者csv変換!$1:$1,0),0)="","",VLOOKUP($A89,競技者csv変換!$A:$AK,MATCH(AC$1,競技者csv変換!$1:$1,0),0)))</f>
        <v/>
      </c>
      <c r="AD89" t="str">
        <f>IF(ISERROR(VLOOKUP($A89,競技者csv変換!$A:$AK,MATCH(AD$1,競技者csv変換!$1:$1,0),0)),"",IF(VLOOKUP($A89,競技者csv変換!$A:$AK,MATCH(AD$1,競技者csv変換!$1:$1,0),0)="","",VLOOKUP($A89,競技者csv変換!$A:$AK,MATCH(AD$1,競技者csv変換!$1:$1,0),0)))</f>
        <v/>
      </c>
      <c r="AE89" t="str">
        <f>IF(ISERROR(VLOOKUP($A89,競技者csv変換!$A:$AK,MATCH(AE$1,競技者csv変換!$1:$1,0),0)),"",IF(VLOOKUP($A89,競技者csv変換!$A:$AK,MATCH(AE$1,競技者csv変換!$1:$1,0),0)="","",VLOOKUP($A89,競技者csv変換!$A:$AK,MATCH(AE$1,競技者csv変換!$1:$1,0),0)))</f>
        <v/>
      </c>
      <c r="AF89" t="str">
        <f>IF(ISERROR(VLOOKUP($A89,競技者csv変換!$A:$AK,MATCH(AF$1,競技者csv変換!$1:$1,0),0)),"",IF(VLOOKUP($A89,競技者csv変換!$A:$AK,MATCH(AF$1,競技者csv変換!$1:$1,0),0)="","",VLOOKUP($A89,競技者csv変換!$A:$AK,MATCH(AF$1,競技者csv変換!$1:$1,0),0)))</f>
        <v/>
      </c>
      <c r="AG89" t="str">
        <f>IF(ISERROR(VLOOKUP($A89,競技者csv変換!$A:$AK,MATCH(AG$1,競技者csv変換!$1:$1,0),0)),"",IF(VLOOKUP($A89,競技者csv変換!$A:$AK,MATCH(AG$1,競技者csv変換!$1:$1,0),0)="","",VLOOKUP($A89,競技者csv変換!$A:$AK,MATCH(AG$1,競技者csv変換!$1:$1,0),0)))</f>
        <v/>
      </c>
      <c r="AH89" t="str">
        <f>IF(ISERROR(VLOOKUP($A89,競技者csv変換!$A:$AK,MATCH(AH$1,競技者csv変換!$1:$1,0),0)),"",IF(VLOOKUP($A89,競技者csv変換!$A:$AK,MATCH(AH$1,競技者csv変換!$1:$1,0),0)="","",VLOOKUP($A89,競技者csv変換!$A:$AK,MATCH(AH$1,競技者csv変換!$1:$1,0),0)))</f>
        <v/>
      </c>
      <c r="AI89" t="str">
        <f>IF(ISERROR(VLOOKUP($A89,競技者csv変換!$A:$AK,MATCH(AI$1,競技者csv変換!$1:$1,0),0)),"",IF(VLOOKUP($A89,競技者csv変換!$A:$AK,MATCH(AI$1,競技者csv変換!$1:$1,0),0)="","",VLOOKUP($A89,競技者csv変換!$A:$AK,MATCH(AI$1,競技者csv変換!$1:$1,0),0)))</f>
        <v/>
      </c>
      <c r="AJ89" t="str">
        <f>IF(ISERROR(VLOOKUP($A89,競技者csv変換!$A:$AK,MATCH(AJ$1,競技者csv変換!$1:$1,0),0)),"",IF(VLOOKUP($A89,競技者csv変換!$A:$AK,MATCH(AJ$1,競技者csv変換!$1:$1,0),0)="","",VLOOKUP($A89,競技者csv変換!$A:$AK,MATCH(AJ$1,競技者csv変換!$1:$1,0),0)))</f>
        <v/>
      </c>
      <c r="AK89" t="str">
        <f>IF(ISERROR(VLOOKUP($A89,競技者csv変換!$A:$AK,MATCH(AK$1,競技者csv変換!$1:$1,0),0)),"",IF(VLOOKUP($A89,競技者csv変換!$A:$AK,MATCH(AK$1,競技者csv変換!$1:$1,0),0)="","",VLOOKUP($A89,競技者csv変換!$A:$AK,MATCH(AK$1,競技者csv変換!$1:$1,0),0)))</f>
        <v/>
      </c>
    </row>
    <row r="90" spans="1:37" x14ac:dyDescent="0.65">
      <c r="A90" t="str">
        <f t="shared" si="1"/>
        <v/>
      </c>
      <c r="B90" t="str">
        <f>IF(ISERROR(VLOOKUP($A90,競技者csv変換!$A:$AK,MATCH(B$1,競技者csv変換!$1:$1,0),0)),"",IF(VLOOKUP($A90,競技者csv変換!$A:$AK,MATCH(B$1,競技者csv変換!$1:$1,0),0)="","",VLOOKUP($A90,競技者csv変換!$A:$AK,MATCH(B$1,競技者csv変換!$1:$1,0),0)))</f>
        <v/>
      </c>
      <c r="C90" t="str">
        <f>IF(ISERROR(VLOOKUP($A90,競技者csv変換!$A:$AK,MATCH(C$1,競技者csv変換!$1:$1,0),0)),"",IF(VLOOKUP($A90,競技者csv変換!$A:$AK,MATCH(C$1,競技者csv変換!$1:$1,0),0)="","",VLOOKUP($A90,競技者csv変換!$A:$AK,MATCH(C$1,競技者csv変換!$1:$1,0),0)))</f>
        <v/>
      </c>
      <c r="D90" t="str">
        <f>IF(ISERROR(VLOOKUP($A90,競技者csv変換!$A:$AK,MATCH(D$1,競技者csv変換!$1:$1,0),0)),"",IF(VLOOKUP($A90,競技者csv変換!$A:$AK,MATCH(D$1,競技者csv変換!$1:$1,0),0)="","",VLOOKUP($A90,競技者csv変換!$A:$AK,MATCH(D$1,競技者csv変換!$1:$1,0),0)))</f>
        <v/>
      </c>
      <c r="E90" t="str">
        <f>IF(ISERROR(VLOOKUP($A90,競技者csv変換!$A:$AK,MATCH(E$1,競技者csv変換!$1:$1,0),0)),"",IF(VLOOKUP($A90,競技者csv変換!$A:$AK,MATCH(E$1,競技者csv変換!$1:$1,0),0)="","",VLOOKUP($A90,競技者csv変換!$A:$AK,MATCH(E$1,競技者csv変換!$1:$1,0),0)))</f>
        <v/>
      </c>
      <c r="F90" t="str">
        <f>IF(ISERROR(VLOOKUP($A90,競技者csv変換!$A:$AK,MATCH(F$1,競技者csv変換!$1:$1,0),0)),"",IF(VLOOKUP($A90,競技者csv変換!$A:$AK,MATCH(F$1,競技者csv変換!$1:$1,0),0)="","",VLOOKUP($A90,競技者csv変換!$A:$AK,MATCH(F$1,競技者csv変換!$1:$1,0),0)))</f>
        <v/>
      </c>
      <c r="G90" t="str">
        <f>IF(ISERROR(VLOOKUP($A90,競技者csv変換!$A:$AK,MATCH(G$1,競技者csv変換!$1:$1,0),0)),"",IF(VLOOKUP($A90,競技者csv変換!$A:$AK,MATCH(G$1,競技者csv変換!$1:$1,0),0)="","",VLOOKUP($A90,競技者csv変換!$A:$AK,MATCH(G$1,競技者csv変換!$1:$1,0),0)))</f>
        <v/>
      </c>
      <c r="H90" t="str">
        <f>IF(ISERROR(VLOOKUP($A90,競技者csv変換!$A:$AK,MATCH(H$1,競技者csv変換!$1:$1,0),0)),"",IF(VLOOKUP($A90,競技者csv変換!$A:$AK,MATCH(H$1,競技者csv変換!$1:$1,0),0)="","",VLOOKUP($A90,競技者csv変換!$A:$AK,MATCH(H$1,競技者csv変換!$1:$1,0),0)))</f>
        <v/>
      </c>
      <c r="I90" t="str">
        <f>IF(ISERROR(VLOOKUP($A90,競技者csv変換!$A:$AK,MATCH(I$1,競技者csv変換!$1:$1,0),0)),"",IF(VLOOKUP($A90,競技者csv変換!$A:$AK,MATCH(I$1,競技者csv変換!$1:$1,0),0)="","",VLOOKUP($A90,競技者csv変換!$A:$AK,MATCH(I$1,競技者csv変換!$1:$1,0),0)))</f>
        <v/>
      </c>
      <c r="J90" t="str">
        <f>IF(ISERROR(VLOOKUP($A90,競技者csv変換!$A:$AK,MATCH(J$1,競技者csv変換!$1:$1,0),0)),"",IF(VLOOKUP($A90,競技者csv変換!$A:$AK,MATCH(J$1,競技者csv変換!$1:$1,0),0)="","",VLOOKUP($A90,競技者csv変換!$A:$AK,MATCH(J$1,競技者csv変換!$1:$1,0),0)))</f>
        <v/>
      </c>
      <c r="K90" t="str">
        <f>IF(ISERROR(VLOOKUP($A90,競技者csv変換!$A:$AK,MATCH(K$1,競技者csv変換!$1:$1,0),0)),"",IF(VLOOKUP($A90,競技者csv変換!$A:$AK,MATCH(K$1,競技者csv変換!$1:$1,0),0)="","",VLOOKUP($A90,競技者csv変換!$A:$AK,MATCH(K$1,競技者csv変換!$1:$1,0),0)))</f>
        <v/>
      </c>
      <c r="L90" t="str">
        <f>IF(ISERROR(VLOOKUP($A90,競技者csv変換!$A:$AK,MATCH(L$1,競技者csv変換!$1:$1,0),0)),"",IF(VLOOKUP($A90,競技者csv変換!$A:$AK,MATCH(L$1,競技者csv変換!$1:$1,0),0)="","",VLOOKUP($A90,競技者csv変換!$A:$AK,MATCH(L$1,競技者csv変換!$1:$1,0),0)))</f>
        <v/>
      </c>
      <c r="M90" t="str">
        <f>IF(ISERROR(VLOOKUP($A90,競技者csv変換!$A:$AK,MATCH(M$1,競技者csv変換!$1:$1,0),0)),"",IF(VLOOKUP($A90,競技者csv変換!$A:$AK,MATCH(M$1,競技者csv変換!$1:$1,0),0)="","",VLOOKUP($A90,競技者csv変換!$A:$AK,MATCH(M$1,競技者csv変換!$1:$1,0),0)))</f>
        <v/>
      </c>
      <c r="N90" t="str">
        <f>IF(ISERROR(VLOOKUP($A90,競技者csv変換!$A:$AK,MATCH(N$1,競技者csv変換!$1:$1,0),0)),"",IF(VLOOKUP($A90,競技者csv変換!$A:$AK,MATCH(N$1,競技者csv変換!$1:$1,0),0)="","",VLOOKUP($A90,競技者csv変換!$A:$AK,MATCH(N$1,競技者csv変換!$1:$1,0),0)))</f>
        <v/>
      </c>
      <c r="O90" t="str">
        <f>IF(ISERROR(VLOOKUP($A90,競技者csv変換!$A:$AK,MATCH(O$1,競技者csv変換!$1:$1,0),0)),"",IF(VLOOKUP($A90,競技者csv変換!$A:$AK,MATCH(O$1,競技者csv変換!$1:$1,0),0)="","",VLOOKUP($A90,競技者csv変換!$A:$AK,MATCH(O$1,競技者csv変換!$1:$1,0),0)))</f>
        <v/>
      </c>
      <c r="P90" t="str">
        <f>IF(ISERROR(VLOOKUP($A90,競技者csv変換!$A:$AK,MATCH(P$1,競技者csv変換!$1:$1,0),0)),"",IF(VLOOKUP($A90,競技者csv変換!$A:$AK,MATCH(P$1,競技者csv変換!$1:$1,0),0)="","",VLOOKUP($A90,競技者csv変換!$A:$AK,MATCH(P$1,競技者csv変換!$1:$1,0),0)))</f>
        <v/>
      </c>
      <c r="Q90" t="str">
        <f>IF(ISERROR(VLOOKUP($A90,競技者csv変換!$A:$AK,MATCH(Q$1,競技者csv変換!$1:$1,0),0)),"",IF(VLOOKUP($A90,競技者csv変換!$A:$AK,MATCH(Q$1,競技者csv変換!$1:$1,0),0)="","",VLOOKUP($A90,競技者csv変換!$A:$AK,MATCH(Q$1,競技者csv変換!$1:$1,0),0)))</f>
        <v/>
      </c>
      <c r="R90" t="str">
        <f>IF(ISERROR(VLOOKUP($A90,競技者csv変換!$A:$AK,MATCH(R$1,競技者csv変換!$1:$1,0),0)),"",IF(VLOOKUP($A90,競技者csv変換!$A:$AK,MATCH(R$1,競技者csv変換!$1:$1,0),0)="","",VLOOKUP($A90,競技者csv変換!$A:$AK,MATCH(R$1,競技者csv変換!$1:$1,0),0)))</f>
        <v/>
      </c>
      <c r="S90" t="str">
        <f>IF(ISERROR(VLOOKUP($A90,競技者csv変換!$A:$AK,MATCH(S$1,競技者csv変換!$1:$1,0),0)),"",IF(VLOOKUP($A90,競技者csv変換!$A:$AK,MATCH(S$1,競技者csv変換!$1:$1,0),0)="","",VLOOKUP($A90,競技者csv変換!$A:$AK,MATCH(S$1,競技者csv変換!$1:$1,0),0)))</f>
        <v/>
      </c>
      <c r="T90" t="str">
        <f>IF(ISERROR(VLOOKUP($A90,競技者csv変換!$A:$AK,MATCH(T$1,競技者csv変換!$1:$1,0),0)),"",IF(VLOOKUP($A90,競技者csv変換!$A:$AK,MATCH(T$1,競技者csv変換!$1:$1,0),0)="","",VLOOKUP($A90,競技者csv変換!$A:$AK,MATCH(T$1,競技者csv変換!$1:$1,0),0)))</f>
        <v/>
      </c>
      <c r="U90" t="str">
        <f>IF(ISERROR(VLOOKUP($A90,競技者csv変換!$A:$AK,MATCH(U$1,競技者csv変換!$1:$1,0),0)),"",IF(VLOOKUP($A90,競技者csv変換!$A:$AK,MATCH(U$1,競技者csv変換!$1:$1,0),0)="","",VLOOKUP($A90,競技者csv変換!$A:$AK,MATCH(U$1,競技者csv変換!$1:$1,0),0)))</f>
        <v/>
      </c>
      <c r="V90" t="str">
        <f>IF(ISERROR(VLOOKUP($A90,競技者csv変換!$A:$AK,MATCH(V$1,競技者csv変換!$1:$1,0),0)),"",IF(VLOOKUP($A90,競技者csv変換!$A:$AK,MATCH(V$1,競技者csv変換!$1:$1,0),0)="","",VLOOKUP($A90,競技者csv変換!$A:$AK,MATCH(V$1,競技者csv変換!$1:$1,0),0)))</f>
        <v/>
      </c>
      <c r="W90" t="str">
        <f>IF(ISERROR(VLOOKUP($A90,競技者csv変換!$A:$AK,MATCH(W$1,競技者csv変換!$1:$1,0),0)),"",IF(VLOOKUP($A90,競技者csv変換!$A:$AK,MATCH(W$1,競技者csv変換!$1:$1,0),0)="","",VLOOKUP($A90,競技者csv変換!$A:$AK,MATCH(W$1,競技者csv変換!$1:$1,0),0)))</f>
        <v/>
      </c>
      <c r="X90" t="str">
        <f>IF(ISERROR(VLOOKUP($A90,競技者csv変換!$A:$AK,MATCH(X$1,競技者csv変換!$1:$1,0),0)),"",IF(VLOOKUP($A90,競技者csv変換!$A:$AK,MATCH(X$1,競技者csv変換!$1:$1,0),0)="","",VLOOKUP($A90,競技者csv変換!$A:$AK,MATCH(X$1,競技者csv変換!$1:$1,0),0)))</f>
        <v/>
      </c>
      <c r="Y90" t="str">
        <f>IF(ISERROR(VLOOKUP($A90,競技者csv変換!$A:$AK,MATCH(Y$1,競技者csv変換!$1:$1,0),0)),"",IF(VLOOKUP($A90,競技者csv変換!$A:$AK,MATCH(Y$1,競技者csv変換!$1:$1,0),0)="","",VLOOKUP($A90,競技者csv変換!$A:$AK,MATCH(Y$1,競技者csv変換!$1:$1,0),0)))</f>
        <v/>
      </c>
      <c r="Z90" t="str">
        <f>IF(ISERROR(VLOOKUP($A90,競技者csv変換!$A:$AK,MATCH(Z$1,競技者csv変換!$1:$1,0),0)),"",IF(VLOOKUP($A90,競技者csv変換!$A:$AK,MATCH(Z$1,競技者csv変換!$1:$1,0),0)="","",VLOOKUP($A90,競技者csv変換!$A:$AK,MATCH(Z$1,競技者csv変換!$1:$1,0),0)))</f>
        <v/>
      </c>
      <c r="AA90" t="str">
        <f>IF(ISERROR(VLOOKUP($A90,競技者csv変換!$A:$AK,MATCH(AA$1,競技者csv変換!$1:$1,0),0)),"",IF(VLOOKUP($A90,競技者csv変換!$A:$AK,MATCH(AA$1,競技者csv変換!$1:$1,0),0)="","",VLOOKUP($A90,競技者csv変換!$A:$AK,MATCH(AA$1,競技者csv変換!$1:$1,0),0)))</f>
        <v/>
      </c>
      <c r="AB90" t="str">
        <f>IF(ISERROR(VLOOKUP($A90,競技者csv変換!$A:$AK,MATCH(AB$1,競技者csv変換!$1:$1,0),0)),"",IF(VLOOKUP($A90,競技者csv変換!$A:$AK,MATCH(AB$1,競技者csv変換!$1:$1,0),0)="","",VLOOKUP($A90,競技者csv変換!$A:$AK,MATCH(AB$1,競技者csv変換!$1:$1,0),0)))</f>
        <v/>
      </c>
      <c r="AC90" t="str">
        <f>IF(ISERROR(VLOOKUP($A90,競技者csv変換!$A:$AK,MATCH(AC$1,競技者csv変換!$1:$1,0),0)),"",IF(VLOOKUP($A90,競技者csv変換!$A:$AK,MATCH(AC$1,競技者csv変換!$1:$1,0),0)="","",VLOOKUP($A90,競技者csv変換!$A:$AK,MATCH(AC$1,競技者csv変換!$1:$1,0),0)))</f>
        <v/>
      </c>
      <c r="AD90" t="str">
        <f>IF(ISERROR(VLOOKUP($A90,競技者csv変換!$A:$AK,MATCH(AD$1,競技者csv変換!$1:$1,0),0)),"",IF(VLOOKUP($A90,競技者csv変換!$A:$AK,MATCH(AD$1,競技者csv変換!$1:$1,0),0)="","",VLOOKUP($A90,競技者csv変換!$A:$AK,MATCH(AD$1,競技者csv変換!$1:$1,0),0)))</f>
        <v/>
      </c>
      <c r="AE90" t="str">
        <f>IF(ISERROR(VLOOKUP($A90,競技者csv変換!$A:$AK,MATCH(AE$1,競技者csv変換!$1:$1,0),0)),"",IF(VLOOKUP($A90,競技者csv変換!$A:$AK,MATCH(AE$1,競技者csv変換!$1:$1,0),0)="","",VLOOKUP($A90,競技者csv変換!$A:$AK,MATCH(AE$1,競技者csv変換!$1:$1,0),0)))</f>
        <v/>
      </c>
      <c r="AF90" t="str">
        <f>IF(ISERROR(VLOOKUP($A90,競技者csv変換!$A:$AK,MATCH(AF$1,競技者csv変換!$1:$1,0),0)),"",IF(VLOOKUP($A90,競技者csv変換!$A:$AK,MATCH(AF$1,競技者csv変換!$1:$1,0),0)="","",VLOOKUP($A90,競技者csv変換!$A:$AK,MATCH(AF$1,競技者csv変換!$1:$1,0),0)))</f>
        <v/>
      </c>
      <c r="AG90" t="str">
        <f>IF(ISERROR(VLOOKUP($A90,競技者csv変換!$A:$AK,MATCH(AG$1,競技者csv変換!$1:$1,0),0)),"",IF(VLOOKUP($A90,競技者csv変換!$A:$AK,MATCH(AG$1,競技者csv変換!$1:$1,0),0)="","",VLOOKUP($A90,競技者csv変換!$A:$AK,MATCH(AG$1,競技者csv変換!$1:$1,0),0)))</f>
        <v/>
      </c>
      <c r="AH90" t="str">
        <f>IF(ISERROR(VLOOKUP($A90,競技者csv変換!$A:$AK,MATCH(AH$1,競技者csv変換!$1:$1,0),0)),"",IF(VLOOKUP($A90,競技者csv変換!$A:$AK,MATCH(AH$1,競技者csv変換!$1:$1,0),0)="","",VLOOKUP($A90,競技者csv変換!$A:$AK,MATCH(AH$1,競技者csv変換!$1:$1,0),0)))</f>
        <v/>
      </c>
      <c r="AI90" t="str">
        <f>IF(ISERROR(VLOOKUP($A90,競技者csv変換!$A:$AK,MATCH(AI$1,競技者csv変換!$1:$1,0),0)),"",IF(VLOOKUP($A90,競技者csv変換!$A:$AK,MATCH(AI$1,競技者csv変換!$1:$1,0),0)="","",VLOOKUP($A90,競技者csv変換!$A:$AK,MATCH(AI$1,競技者csv変換!$1:$1,0),0)))</f>
        <v/>
      </c>
      <c r="AJ90" t="str">
        <f>IF(ISERROR(VLOOKUP($A90,競技者csv変換!$A:$AK,MATCH(AJ$1,競技者csv変換!$1:$1,0),0)),"",IF(VLOOKUP($A90,競技者csv変換!$A:$AK,MATCH(AJ$1,競技者csv変換!$1:$1,0),0)="","",VLOOKUP($A90,競技者csv変換!$A:$AK,MATCH(AJ$1,競技者csv変換!$1:$1,0),0)))</f>
        <v/>
      </c>
      <c r="AK90" t="str">
        <f>IF(ISERROR(VLOOKUP($A90,競技者csv変換!$A:$AK,MATCH(AK$1,競技者csv変換!$1:$1,0),0)),"",IF(VLOOKUP($A90,競技者csv変換!$A:$AK,MATCH(AK$1,競技者csv変換!$1:$1,0),0)="","",VLOOKUP($A90,競技者csv変換!$A:$AK,MATCH(AK$1,競技者csv変換!$1:$1,0),0)))</f>
        <v/>
      </c>
    </row>
    <row r="91" spans="1:37" x14ac:dyDescent="0.65">
      <c r="A91" t="str">
        <f t="shared" si="1"/>
        <v/>
      </c>
      <c r="B91" t="str">
        <f>IF(ISERROR(VLOOKUP($A91,競技者csv変換!$A:$AK,MATCH(B$1,競技者csv変換!$1:$1,0),0)),"",IF(VLOOKUP($A91,競技者csv変換!$A:$AK,MATCH(B$1,競技者csv変換!$1:$1,0),0)="","",VLOOKUP($A91,競技者csv変換!$A:$AK,MATCH(B$1,競技者csv変換!$1:$1,0),0)))</f>
        <v/>
      </c>
      <c r="C91" t="str">
        <f>IF(ISERROR(VLOOKUP($A91,競技者csv変換!$A:$AK,MATCH(C$1,競技者csv変換!$1:$1,0),0)),"",IF(VLOOKUP($A91,競技者csv変換!$A:$AK,MATCH(C$1,競技者csv変換!$1:$1,0),0)="","",VLOOKUP($A91,競技者csv変換!$A:$AK,MATCH(C$1,競技者csv変換!$1:$1,0),0)))</f>
        <v/>
      </c>
      <c r="D91" t="str">
        <f>IF(ISERROR(VLOOKUP($A91,競技者csv変換!$A:$AK,MATCH(D$1,競技者csv変換!$1:$1,0),0)),"",IF(VLOOKUP($A91,競技者csv変換!$A:$AK,MATCH(D$1,競技者csv変換!$1:$1,0),0)="","",VLOOKUP($A91,競技者csv変換!$A:$AK,MATCH(D$1,競技者csv変換!$1:$1,0),0)))</f>
        <v/>
      </c>
      <c r="E91" t="str">
        <f>IF(ISERROR(VLOOKUP($A91,競技者csv変換!$A:$AK,MATCH(E$1,競技者csv変換!$1:$1,0),0)),"",IF(VLOOKUP($A91,競技者csv変換!$A:$AK,MATCH(E$1,競技者csv変換!$1:$1,0),0)="","",VLOOKUP($A91,競技者csv変換!$A:$AK,MATCH(E$1,競技者csv変換!$1:$1,0),0)))</f>
        <v/>
      </c>
      <c r="F91" t="str">
        <f>IF(ISERROR(VLOOKUP($A91,競技者csv変換!$A:$AK,MATCH(F$1,競技者csv変換!$1:$1,0),0)),"",IF(VLOOKUP($A91,競技者csv変換!$A:$AK,MATCH(F$1,競技者csv変換!$1:$1,0),0)="","",VLOOKUP($A91,競技者csv変換!$A:$AK,MATCH(F$1,競技者csv変換!$1:$1,0),0)))</f>
        <v/>
      </c>
      <c r="G91" t="str">
        <f>IF(ISERROR(VLOOKUP($A91,競技者csv変換!$A:$AK,MATCH(G$1,競技者csv変換!$1:$1,0),0)),"",IF(VLOOKUP($A91,競技者csv変換!$A:$AK,MATCH(G$1,競技者csv変換!$1:$1,0),0)="","",VLOOKUP($A91,競技者csv変換!$A:$AK,MATCH(G$1,競技者csv変換!$1:$1,0),0)))</f>
        <v/>
      </c>
      <c r="H91" t="str">
        <f>IF(ISERROR(VLOOKUP($A91,競技者csv変換!$A:$AK,MATCH(H$1,競技者csv変換!$1:$1,0),0)),"",IF(VLOOKUP($A91,競技者csv変換!$A:$AK,MATCH(H$1,競技者csv変換!$1:$1,0),0)="","",VLOOKUP($A91,競技者csv変換!$A:$AK,MATCH(H$1,競技者csv変換!$1:$1,0),0)))</f>
        <v/>
      </c>
      <c r="I91" t="str">
        <f>IF(ISERROR(VLOOKUP($A91,競技者csv変換!$A:$AK,MATCH(I$1,競技者csv変換!$1:$1,0),0)),"",IF(VLOOKUP($A91,競技者csv変換!$A:$AK,MATCH(I$1,競技者csv変換!$1:$1,0),0)="","",VLOOKUP($A91,競技者csv変換!$A:$AK,MATCH(I$1,競技者csv変換!$1:$1,0),0)))</f>
        <v/>
      </c>
      <c r="J91" t="str">
        <f>IF(ISERROR(VLOOKUP($A91,競技者csv変換!$A:$AK,MATCH(J$1,競技者csv変換!$1:$1,0),0)),"",IF(VLOOKUP($A91,競技者csv変換!$A:$AK,MATCH(J$1,競技者csv変換!$1:$1,0),0)="","",VLOOKUP($A91,競技者csv変換!$A:$AK,MATCH(J$1,競技者csv変換!$1:$1,0),0)))</f>
        <v/>
      </c>
      <c r="K91" t="str">
        <f>IF(ISERROR(VLOOKUP($A91,競技者csv変換!$A:$AK,MATCH(K$1,競技者csv変換!$1:$1,0),0)),"",IF(VLOOKUP($A91,競技者csv変換!$A:$AK,MATCH(K$1,競技者csv変換!$1:$1,0),0)="","",VLOOKUP($A91,競技者csv変換!$A:$AK,MATCH(K$1,競技者csv変換!$1:$1,0),0)))</f>
        <v/>
      </c>
      <c r="L91" t="str">
        <f>IF(ISERROR(VLOOKUP($A91,競技者csv変換!$A:$AK,MATCH(L$1,競技者csv変換!$1:$1,0),0)),"",IF(VLOOKUP($A91,競技者csv変換!$A:$AK,MATCH(L$1,競技者csv変換!$1:$1,0),0)="","",VLOOKUP($A91,競技者csv変換!$A:$AK,MATCH(L$1,競技者csv変換!$1:$1,0),0)))</f>
        <v/>
      </c>
      <c r="M91" t="str">
        <f>IF(ISERROR(VLOOKUP($A91,競技者csv変換!$A:$AK,MATCH(M$1,競技者csv変換!$1:$1,0),0)),"",IF(VLOOKUP($A91,競技者csv変換!$A:$AK,MATCH(M$1,競技者csv変換!$1:$1,0),0)="","",VLOOKUP($A91,競技者csv変換!$A:$AK,MATCH(M$1,競技者csv変換!$1:$1,0),0)))</f>
        <v/>
      </c>
      <c r="N91" t="str">
        <f>IF(ISERROR(VLOOKUP($A91,競技者csv変換!$A:$AK,MATCH(N$1,競技者csv変換!$1:$1,0),0)),"",IF(VLOOKUP($A91,競技者csv変換!$A:$AK,MATCH(N$1,競技者csv変換!$1:$1,0),0)="","",VLOOKUP($A91,競技者csv変換!$A:$AK,MATCH(N$1,競技者csv変換!$1:$1,0),0)))</f>
        <v/>
      </c>
      <c r="O91" t="str">
        <f>IF(ISERROR(VLOOKUP($A91,競技者csv変換!$A:$AK,MATCH(O$1,競技者csv変換!$1:$1,0),0)),"",IF(VLOOKUP($A91,競技者csv変換!$A:$AK,MATCH(O$1,競技者csv変換!$1:$1,0),0)="","",VLOOKUP($A91,競技者csv変換!$A:$AK,MATCH(O$1,競技者csv変換!$1:$1,0),0)))</f>
        <v/>
      </c>
      <c r="P91" t="str">
        <f>IF(ISERROR(VLOOKUP($A91,競技者csv変換!$A:$AK,MATCH(P$1,競技者csv変換!$1:$1,0),0)),"",IF(VLOOKUP($A91,競技者csv変換!$A:$AK,MATCH(P$1,競技者csv変換!$1:$1,0),0)="","",VLOOKUP($A91,競技者csv変換!$A:$AK,MATCH(P$1,競技者csv変換!$1:$1,0),0)))</f>
        <v/>
      </c>
      <c r="Q91" t="str">
        <f>IF(ISERROR(VLOOKUP($A91,競技者csv変換!$A:$AK,MATCH(Q$1,競技者csv変換!$1:$1,0),0)),"",IF(VLOOKUP($A91,競技者csv変換!$A:$AK,MATCH(Q$1,競技者csv変換!$1:$1,0),0)="","",VLOOKUP($A91,競技者csv変換!$A:$AK,MATCH(Q$1,競技者csv変換!$1:$1,0),0)))</f>
        <v/>
      </c>
      <c r="R91" t="str">
        <f>IF(ISERROR(VLOOKUP($A91,競技者csv変換!$A:$AK,MATCH(R$1,競技者csv変換!$1:$1,0),0)),"",IF(VLOOKUP($A91,競技者csv変換!$A:$AK,MATCH(R$1,競技者csv変換!$1:$1,0),0)="","",VLOOKUP($A91,競技者csv変換!$A:$AK,MATCH(R$1,競技者csv変換!$1:$1,0),0)))</f>
        <v/>
      </c>
      <c r="S91" t="str">
        <f>IF(ISERROR(VLOOKUP($A91,競技者csv変換!$A:$AK,MATCH(S$1,競技者csv変換!$1:$1,0),0)),"",IF(VLOOKUP($A91,競技者csv変換!$A:$AK,MATCH(S$1,競技者csv変換!$1:$1,0),0)="","",VLOOKUP($A91,競技者csv変換!$A:$AK,MATCH(S$1,競技者csv変換!$1:$1,0),0)))</f>
        <v/>
      </c>
      <c r="T91" t="str">
        <f>IF(ISERROR(VLOOKUP($A91,競技者csv変換!$A:$AK,MATCH(T$1,競技者csv変換!$1:$1,0),0)),"",IF(VLOOKUP($A91,競技者csv変換!$A:$AK,MATCH(T$1,競技者csv変換!$1:$1,0),0)="","",VLOOKUP($A91,競技者csv変換!$A:$AK,MATCH(T$1,競技者csv変換!$1:$1,0),0)))</f>
        <v/>
      </c>
      <c r="U91" t="str">
        <f>IF(ISERROR(VLOOKUP($A91,競技者csv変換!$A:$AK,MATCH(U$1,競技者csv変換!$1:$1,0),0)),"",IF(VLOOKUP($A91,競技者csv変換!$A:$AK,MATCH(U$1,競技者csv変換!$1:$1,0),0)="","",VLOOKUP($A91,競技者csv変換!$A:$AK,MATCH(U$1,競技者csv変換!$1:$1,0),0)))</f>
        <v/>
      </c>
      <c r="V91" t="str">
        <f>IF(ISERROR(VLOOKUP($A91,競技者csv変換!$A:$AK,MATCH(V$1,競技者csv変換!$1:$1,0),0)),"",IF(VLOOKUP($A91,競技者csv変換!$A:$AK,MATCH(V$1,競技者csv変換!$1:$1,0),0)="","",VLOOKUP($A91,競技者csv変換!$A:$AK,MATCH(V$1,競技者csv変換!$1:$1,0),0)))</f>
        <v/>
      </c>
      <c r="W91" t="str">
        <f>IF(ISERROR(VLOOKUP($A91,競技者csv変換!$A:$AK,MATCH(W$1,競技者csv変換!$1:$1,0),0)),"",IF(VLOOKUP($A91,競技者csv変換!$A:$AK,MATCH(W$1,競技者csv変換!$1:$1,0),0)="","",VLOOKUP($A91,競技者csv変換!$A:$AK,MATCH(W$1,競技者csv変換!$1:$1,0),0)))</f>
        <v/>
      </c>
      <c r="X91" t="str">
        <f>IF(ISERROR(VLOOKUP($A91,競技者csv変換!$A:$AK,MATCH(X$1,競技者csv変換!$1:$1,0),0)),"",IF(VLOOKUP($A91,競技者csv変換!$A:$AK,MATCH(X$1,競技者csv変換!$1:$1,0),0)="","",VLOOKUP($A91,競技者csv変換!$A:$AK,MATCH(X$1,競技者csv変換!$1:$1,0),0)))</f>
        <v/>
      </c>
      <c r="Y91" t="str">
        <f>IF(ISERROR(VLOOKUP($A91,競技者csv変換!$A:$AK,MATCH(Y$1,競技者csv変換!$1:$1,0),0)),"",IF(VLOOKUP($A91,競技者csv変換!$A:$AK,MATCH(Y$1,競技者csv変換!$1:$1,0),0)="","",VLOOKUP($A91,競技者csv変換!$A:$AK,MATCH(Y$1,競技者csv変換!$1:$1,0),0)))</f>
        <v/>
      </c>
      <c r="Z91" t="str">
        <f>IF(ISERROR(VLOOKUP($A91,競技者csv変換!$A:$AK,MATCH(Z$1,競技者csv変換!$1:$1,0),0)),"",IF(VLOOKUP($A91,競技者csv変換!$A:$AK,MATCH(Z$1,競技者csv変換!$1:$1,0),0)="","",VLOOKUP($A91,競技者csv変換!$A:$AK,MATCH(Z$1,競技者csv変換!$1:$1,0),0)))</f>
        <v/>
      </c>
      <c r="AA91" t="str">
        <f>IF(ISERROR(VLOOKUP($A91,競技者csv変換!$A:$AK,MATCH(AA$1,競技者csv変換!$1:$1,0),0)),"",IF(VLOOKUP($A91,競技者csv変換!$A:$AK,MATCH(AA$1,競技者csv変換!$1:$1,0),0)="","",VLOOKUP($A91,競技者csv変換!$A:$AK,MATCH(AA$1,競技者csv変換!$1:$1,0),0)))</f>
        <v/>
      </c>
      <c r="AB91" t="str">
        <f>IF(ISERROR(VLOOKUP($A91,競技者csv変換!$A:$AK,MATCH(AB$1,競技者csv変換!$1:$1,0),0)),"",IF(VLOOKUP($A91,競技者csv変換!$A:$AK,MATCH(AB$1,競技者csv変換!$1:$1,0),0)="","",VLOOKUP($A91,競技者csv変換!$A:$AK,MATCH(AB$1,競技者csv変換!$1:$1,0),0)))</f>
        <v/>
      </c>
      <c r="AC91" t="str">
        <f>IF(ISERROR(VLOOKUP($A91,競技者csv変換!$A:$AK,MATCH(AC$1,競技者csv変換!$1:$1,0),0)),"",IF(VLOOKUP($A91,競技者csv変換!$A:$AK,MATCH(AC$1,競技者csv変換!$1:$1,0),0)="","",VLOOKUP($A91,競技者csv変換!$A:$AK,MATCH(AC$1,競技者csv変換!$1:$1,0),0)))</f>
        <v/>
      </c>
      <c r="AD91" t="str">
        <f>IF(ISERROR(VLOOKUP($A91,競技者csv変換!$A:$AK,MATCH(AD$1,競技者csv変換!$1:$1,0),0)),"",IF(VLOOKUP($A91,競技者csv変換!$A:$AK,MATCH(AD$1,競技者csv変換!$1:$1,0),0)="","",VLOOKUP($A91,競技者csv変換!$A:$AK,MATCH(AD$1,競技者csv変換!$1:$1,0),0)))</f>
        <v/>
      </c>
      <c r="AE91" t="str">
        <f>IF(ISERROR(VLOOKUP($A91,競技者csv変換!$A:$AK,MATCH(AE$1,競技者csv変換!$1:$1,0),0)),"",IF(VLOOKUP($A91,競技者csv変換!$A:$AK,MATCH(AE$1,競技者csv変換!$1:$1,0),0)="","",VLOOKUP($A91,競技者csv変換!$A:$AK,MATCH(AE$1,競技者csv変換!$1:$1,0),0)))</f>
        <v/>
      </c>
      <c r="AF91" t="str">
        <f>IF(ISERROR(VLOOKUP($A91,競技者csv変換!$A:$AK,MATCH(AF$1,競技者csv変換!$1:$1,0),0)),"",IF(VLOOKUP($A91,競技者csv変換!$A:$AK,MATCH(AF$1,競技者csv変換!$1:$1,0),0)="","",VLOOKUP($A91,競技者csv変換!$A:$AK,MATCH(AF$1,競技者csv変換!$1:$1,0),0)))</f>
        <v/>
      </c>
      <c r="AG91" t="str">
        <f>IF(ISERROR(VLOOKUP($A91,競技者csv変換!$A:$AK,MATCH(AG$1,競技者csv変換!$1:$1,0),0)),"",IF(VLOOKUP($A91,競技者csv変換!$A:$AK,MATCH(AG$1,競技者csv変換!$1:$1,0),0)="","",VLOOKUP($A91,競技者csv変換!$A:$AK,MATCH(AG$1,競技者csv変換!$1:$1,0),0)))</f>
        <v/>
      </c>
      <c r="AH91" t="str">
        <f>IF(ISERROR(VLOOKUP($A91,競技者csv変換!$A:$AK,MATCH(AH$1,競技者csv変換!$1:$1,0),0)),"",IF(VLOOKUP($A91,競技者csv変換!$A:$AK,MATCH(AH$1,競技者csv変換!$1:$1,0),0)="","",VLOOKUP($A91,競技者csv変換!$A:$AK,MATCH(AH$1,競技者csv変換!$1:$1,0),0)))</f>
        <v/>
      </c>
      <c r="AI91" t="str">
        <f>IF(ISERROR(VLOOKUP($A91,競技者csv変換!$A:$AK,MATCH(AI$1,競技者csv変換!$1:$1,0),0)),"",IF(VLOOKUP($A91,競技者csv変換!$A:$AK,MATCH(AI$1,競技者csv変換!$1:$1,0),0)="","",VLOOKUP($A91,競技者csv変換!$A:$AK,MATCH(AI$1,競技者csv変換!$1:$1,0),0)))</f>
        <v/>
      </c>
      <c r="AJ91" t="str">
        <f>IF(ISERROR(VLOOKUP($A91,競技者csv変換!$A:$AK,MATCH(AJ$1,競技者csv変換!$1:$1,0),0)),"",IF(VLOOKUP($A91,競技者csv変換!$A:$AK,MATCH(AJ$1,競技者csv変換!$1:$1,0),0)="","",VLOOKUP($A91,競技者csv変換!$A:$AK,MATCH(AJ$1,競技者csv変換!$1:$1,0),0)))</f>
        <v/>
      </c>
      <c r="AK91" t="str">
        <f>IF(ISERROR(VLOOKUP($A91,競技者csv変換!$A:$AK,MATCH(AK$1,競技者csv変換!$1:$1,0),0)),"",IF(VLOOKUP($A91,競技者csv変換!$A:$AK,MATCH(AK$1,競技者csv変換!$1:$1,0),0)="","",VLOOKUP($A91,競技者csv変換!$A:$AK,MATCH(AK$1,競技者csv変換!$1:$1,0),0)))</f>
        <v/>
      </c>
    </row>
    <row r="92" spans="1:37" x14ac:dyDescent="0.65">
      <c r="A92" t="str">
        <f t="shared" si="1"/>
        <v/>
      </c>
      <c r="B92" t="str">
        <f>IF(ISERROR(VLOOKUP($A92,競技者csv変換!$A:$AK,MATCH(B$1,競技者csv変換!$1:$1,0),0)),"",IF(VLOOKUP($A92,競技者csv変換!$A:$AK,MATCH(B$1,競技者csv変換!$1:$1,0),0)="","",VLOOKUP($A92,競技者csv変換!$A:$AK,MATCH(B$1,競技者csv変換!$1:$1,0),0)))</f>
        <v/>
      </c>
      <c r="C92" t="str">
        <f>IF(ISERROR(VLOOKUP($A92,競技者csv変換!$A:$AK,MATCH(C$1,競技者csv変換!$1:$1,0),0)),"",IF(VLOOKUP($A92,競技者csv変換!$A:$AK,MATCH(C$1,競技者csv変換!$1:$1,0),0)="","",VLOOKUP($A92,競技者csv変換!$A:$AK,MATCH(C$1,競技者csv変換!$1:$1,0),0)))</f>
        <v/>
      </c>
      <c r="D92" t="str">
        <f>IF(ISERROR(VLOOKUP($A92,競技者csv変換!$A:$AK,MATCH(D$1,競技者csv変換!$1:$1,0),0)),"",IF(VLOOKUP($A92,競技者csv変換!$A:$AK,MATCH(D$1,競技者csv変換!$1:$1,0),0)="","",VLOOKUP($A92,競技者csv変換!$A:$AK,MATCH(D$1,競技者csv変換!$1:$1,0),0)))</f>
        <v/>
      </c>
      <c r="E92" t="str">
        <f>IF(ISERROR(VLOOKUP($A92,競技者csv変換!$A:$AK,MATCH(E$1,競技者csv変換!$1:$1,0),0)),"",IF(VLOOKUP($A92,競技者csv変換!$A:$AK,MATCH(E$1,競技者csv変換!$1:$1,0),0)="","",VLOOKUP($A92,競技者csv変換!$A:$AK,MATCH(E$1,競技者csv変換!$1:$1,0),0)))</f>
        <v/>
      </c>
      <c r="F92" t="str">
        <f>IF(ISERROR(VLOOKUP($A92,競技者csv変換!$A:$AK,MATCH(F$1,競技者csv変換!$1:$1,0),0)),"",IF(VLOOKUP($A92,競技者csv変換!$A:$AK,MATCH(F$1,競技者csv変換!$1:$1,0),0)="","",VLOOKUP($A92,競技者csv変換!$A:$AK,MATCH(F$1,競技者csv変換!$1:$1,0),0)))</f>
        <v/>
      </c>
      <c r="G92" t="str">
        <f>IF(ISERROR(VLOOKUP($A92,競技者csv変換!$A:$AK,MATCH(G$1,競技者csv変換!$1:$1,0),0)),"",IF(VLOOKUP($A92,競技者csv変換!$A:$AK,MATCH(G$1,競技者csv変換!$1:$1,0),0)="","",VLOOKUP($A92,競技者csv変換!$A:$AK,MATCH(G$1,競技者csv変換!$1:$1,0),0)))</f>
        <v/>
      </c>
      <c r="H92" t="str">
        <f>IF(ISERROR(VLOOKUP($A92,競技者csv変換!$A:$AK,MATCH(H$1,競技者csv変換!$1:$1,0),0)),"",IF(VLOOKUP($A92,競技者csv変換!$A:$AK,MATCH(H$1,競技者csv変換!$1:$1,0),0)="","",VLOOKUP($A92,競技者csv変換!$A:$AK,MATCH(H$1,競技者csv変換!$1:$1,0),0)))</f>
        <v/>
      </c>
      <c r="I92" t="str">
        <f>IF(ISERROR(VLOOKUP($A92,競技者csv変換!$A:$AK,MATCH(I$1,競技者csv変換!$1:$1,0),0)),"",IF(VLOOKUP($A92,競技者csv変換!$A:$AK,MATCH(I$1,競技者csv変換!$1:$1,0),0)="","",VLOOKUP($A92,競技者csv変換!$A:$AK,MATCH(I$1,競技者csv変換!$1:$1,0),0)))</f>
        <v/>
      </c>
      <c r="J92" t="str">
        <f>IF(ISERROR(VLOOKUP($A92,競技者csv変換!$A:$AK,MATCH(J$1,競技者csv変換!$1:$1,0),0)),"",IF(VLOOKUP($A92,競技者csv変換!$A:$AK,MATCH(J$1,競技者csv変換!$1:$1,0),0)="","",VLOOKUP($A92,競技者csv変換!$A:$AK,MATCH(J$1,競技者csv変換!$1:$1,0),0)))</f>
        <v/>
      </c>
      <c r="K92" t="str">
        <f>IF(ISERROR(VLOOKUP($A92,競技者csv変換!$A:$AK,MATCH(K$1,競技者csv変換!$1:$1,0),0)),"",IF(VLOOKUP($A92,競技者csv変換!$A:$AK,MATCH(K$1,競技者csv変換!$1:$1,0),0)="","",VLOOKUP($A92,競技者csv変換!$A:$AK,MATCH(K$1,競技者csv変換!$1:$1,0),0)))</f>
        <v/>
      </c>
      <c r="L92" t="str">
        <f>IF(ISERROR(VLOOKUP($A92,競技者csv変換!$A:$AK,MATCH(L$1,競技者csv変換!$1:$1,0),0)),"",IF(VLOOKUP($A92,競技者csv変換!$A:$AK,MATCH(L$1,競技者csv変換!$1:$1,0),0)="","",VLOOKUP($A92,競技者csv変換!$A:$AK,MATCH(L$1,競技者csv変換!$1:$1,0),0)))</f>
        <v/>
      </c>
      <c r="M92" t="str">
        <f>IF(ISERROR(VLOOKUP($A92,競技者csv変換!$A:$AK,MATCH(M$1,競技者csv変換!$1:$1,0),0)),"",IF(VLOOKUP($A92,競技者csv変換!$A:$AK,MATCH(M$1,競技者csv変換!$1:$1,0),0)="","",VLOOKUP($A92,競技者csv変換!$A:$AK,MATCH(M$1,競技者csv変換!$1:$1,0),0)))</f>
        <v/>
      </c>
      <c r="N92" t="str">
        <f>IF(ISERROR(VLOOKUP($A92,競技者csv変換!$A:$AK,MATCH(N$1,競技者csv変換!$1:$1,0),0)),"",IF(VLOOKUP($A92,競技者csv変換!$A:$AK,MATCH(N$1,競技者csv変換!$1:$1,0),0)="","",VLOOKUP($A92,競技者csv変換!$A:$AK,MATCH(N$1,競技者csv変換!$1:$1,0),0)))</f>
        <v/>
      </c>
      <c r="O92" t="str">
        <f>IF(ISERROR(VLOOKUP($A92,競技者csv変換!$A:$AK,MATCH(O$1,競技者csv変換!$1:$1,0),0)),"",IF(VLOOKUP($A92,競技者csv変換!$A:$AK,MATCH(O$1,競技者csv変換!$1:$1,0),0)="","",VLOOKUP($A92,競技者csv変換!$A:$AK,MATCH(O$1,競技者csv変換!$1:$1,0),0)))</f>
        <v/>
      </c>
      <c r="P92" t="str">
        <f>IF(ISERROR(VLOOKUP($A92,競技者csv変換!$A:$AK,MATCH(P$1,競技者csv変換!$1:$1,0),0)),"",IF(VLOOKUP($A92,競技者csv変換!$A:$AK,MATCH(P$1,競技者csv変換!$1:$1,0),0)="","",VLOOKUP($A92,競技者csv変換!$A:$AK,MATCH(P$1,競技者csv変換!$1:$1,0),0)))</f>
        <v/>
      </c>
      <c r="Q92" t="str">
        <f>IF(ISERROR(VLOOKUP($A92,競技者csv変換!$A:$AK,MATCH(Q$1,競技者csv変換!$1:$1,0),0)),"",IF(VLOOKUP($A92,競技者csv変換!$A:$AK,MATCH(Q$1,競技者csv変換!$1:$1,0),0)="","",VLOOKUP($A92,競技者csv変換!$A:$AK,MATCH(Q$1,競技者csv変換!$1:$1,0),0)))</f>
        <v/>
      </c>
      <c r="R92" t="str">
        <f>IF(ISERROR(VLOOKUP($A92,競技者csv変換!$A:$AK,MATCH(R$1,競技者csv変換!$1:$1,0),0)),"",IF(VLOOKUP($A92,競技者csv変換!$A:$AK,MATCH(R$1,競技者csv変換!$1:$1,0),0)="","",VLOOKUP($A92,競技者csv変換!$A:$AK,MATCH(R$1,競技者csv変換!$1:$1,0),0)))</f>
        <v/>
      </c>
      <c r="S92" t="str">
        <f>IF(ISERROR(VLOOKUP($A92,競技者csv変換!$A:$AK,MATCH(S$1,競技者csv変換!$1:$1,0),0)),"",IF(VLOOKUP($A92,競技者csv変換!$A:$AK,MATCH(S$1,競技者csv変換!$1:$1,0),0)="","",VLOOKUP($A92,競技者csv変換!$A:$AK,MATCH(S$1,競技者csv変換!$1:$1,0),0)))</f>
        <v/>
      </c>
      <c r="T92" t="str">
        <f>IF(ISERROR(VLOOKUP($A92,競技者csv変換!$A:$AK,MATCH(T$1,競技者csv変換!$1:$1,0),0)),"",IF(VLOOKUP($A92,競技者csv変換!$A:$AK,MATCH(T$1,競技者csv変換!$1:$1,0),0)="","",VLOOKUP($A92,競技者csv変換!$A:$AK,MATCH(T$1,競技者csv変換!$1:$1,0),0)))</f>
        <v/>
      </c>
      <c r="U92" t="str">
        <f>IF(ISERROR(VLOOKUP($A92,競技者csv変換!$A:$AK,MATCH(U$1,競技者csv変換!$1:$1,0),0)),"",IF(VLOOKUP($A92,競技者csv変換!$A:$AK,MATCH(U$1,競技者csv変換!$1:$1,0),0)="","",VLOOKUP($A92,競技者csv変換!$A:$AK,MATCH(U$1,競技者csv変換!$1:$1,0),0)))</f>
        <v/>
      </c>
      <c r="V92" t="str">
        <f>IF(ISERROR(VLOOKUP($A92,競技者csv変換!$A:$AK,MATCH(V$1,競技者csv変換!$1:$1,0),0)),"",IF(VLOOKUP($A92,競技者csv変換!$A:$AK,MATCH(V$1,競技者csv変換!$1:$1,0),0)="","",VLOOKUP($A92,競技者csv変換!$A:$AK,MATCH(V$1,競技者csv変換!$1:$1,0),0)))</f>
        <v/>
      </c>
      <c r="W92" t="str">
        <f>IF(ISERROR(VLOOKUP($A92,競技者csv変換!$A:$AK,MATCH(W$1,競技者csv変換!$1:$1,0),0)),"",IF(VLOOKUP($A92,競技者csv変換!$A:$AK,MATCH(W$1,競技者csv変換!$1:$1,0),0)="","",VLOOKUP($A92,競技者csv変換!$A:$AK,MATCH(W$1,競技者csv変換!$1:$1,0),0)))</f>
        <v/>
      </c>
      <c r="X92" t="str">
        <f>IF(ISERROR(VLOOKUP($A92,競技者csv変換!$A:$AK,MATCH(X$1,競技者csv変換!$1:$1,0),0)),"",IF(VLOOKUP($A92,競技者csv変換!$A:$AK,MATCH(X$1,競技者csv変換!$1:$1,0),0)="","",VLOOKUP($A92,競技者csv変換!$A:$AK,MATCH(X$1,競技者csv変換!$1:$1,0),0)))</f>
        <v/>
      </c>
      <c r="Y92" t="str">
        <f>IF(ISERROR(VLOOKUP($A92,競技者csv変換!$A:$AK,MATCH(Y$1,競技者csv変換!$1:$1,0),0)),"",IF(VLOOKUP($A92,競技者csv変換!$A:$AK,MATCH(Y$1,競技者csv変換!$1:$1,0),0)="","",VLOOKUP($A92,競技者csv変換!$A:$AK,MATCH(Y$1,競技者csv変換!$1:$1,0),0)))</f>
        <v/>
      </c>
      <c r="Z92" t="str">
        <f>IF(ISERROR(VLOOKUP($A92,競技者csv変換!$A:$AK,MATCH(Z$1,競技者csv変換!$1:$1,0),0)),"",IF(VLOOKUP($A92,競技者csv変換!$A:$AK,MATCH(Z$1,競技者csv変換!$1:$1,0),0)="","",VLOOKUP($A92,競技者csv変換!$A:$AK,MATCH(Z$1,競技者csv変換!$1:$1,0),0)))</f>
        <v/>
      </c>
      <c r="AA92" t="str">
        <f>IF(ISERROR(VLOOKUP($A92,競技者csv変換!$A:$AK,MATCH(AA$1,競技者csv変換!$1:$1,0),0)),"",IF(VLOOKUP($A92,競技者csv変換!$A:$AK,MATCH(AA$1,競技者csv変換!$1:$1,0),0)="","",VLOOKUP($A92,競技者csv変換!$A:$AK,MATCH(AA$1,競技者csv変換!$1:$1,0),0)))</f>
        <v/>
      </c>
      <c r="AB92" t="str">
        <f>IF(ISERROR(VLOOKUP($A92,競技者csv変換!$A:$AK,MATCH(AB$1,競技者csv変換!$1:$1,0),0)),"",IF(VLOOKUP($A92,競技者csv変換!$A:$AK,MATCH(AB$1,競技者csv変換!$1:$1,0),0)="","",VLOOKUP($A92,競技者csv変換!$A:$AK,MATCH(AB$1,競技者csv変換!$1:$1,0),0)))</f>
        <v/>
      </c>
      <c r="AC92" t="str">
        <f>IF(ISERROR(VLOOKUP($A92,競技者csv変換!$A:$AK,MATCH(AC$1,競技者csv変換!$1:$1,0),0)),"",IF(VLOOKUP($A92,競技者csv変換!$A:$AK,MATCH(AC$1,競技者csv変換!$1:$1,0),0)="","",VLOOKUP($A92,競技者csv変換!$A:$AK,MATCH(AC$1,競技者csv変換!$1:$1,0),0)))</f>
        <v/>
      </c>
      <c r="AD92" t="str">
        <f>IF(ISERROR(VLOOKUP($A92,競技者csv変換!$A:$AK,MATCH(AD$1,競技者csv変換!$1:$1,0),0)),"",IF(VLOOKUP($A92,競技者csv変換!$A:$AK,MATCH(AD$1,競技者csv変換!$1:$1,0),0)="","",VLOOKUP($A92,競技者csv変換!$A:$AK,MATCH(AD$1,競技者csv変換!$1:$1,0),0)))</f>
        <v/>
      </c>
      <c r="AE92" t="str">
        <f>IF(ISERROR(VLOOKUP($A92,競技者csv変換!$A:$AK,MATCH(AE$1,競技者csv変換!$1:$1,0),0)),"",IF(VLOOKUP($A92,競技者csv変換!$A:$AK,MATCH(AE$1,競技者csv変換!$1:$1,0),0)="","",VLOOKUP($A92,競技者csv変換!$A:$AK,MATCH(AE$1,競技者csv変換!$1:$1,0),0)))</f>
        <v/>
      </c>
      <c r="AF92" t="str">
        <f>IF(ISERROR(VLOOKUP($A92,競技者csv変換!$A:$AK,MATCH(AF$1,競技者csv変換!$1:$1,0),0)),"",IF(VLOOKUP($A92,競技者csv変換!$A:$AK,MATCH(AF$1,競技者csv変換!$1:$1,0),0)="","",VLOOKUP($A92,競技者csv変換!$A:$AK,MATCH(AF$1,競技者csv変換!$1:$1,0),0)))</f>
        <v/>
      </c>
      <c r="AG92" t="str">
        <f>IF(ISERROR(VLOOKUP($A92,競技者csv変換!$A:$AK,MATCH(AG$1,競技者csv変換!$1:$1,0),0)),"",IF(VLOOKUP($A92,競技者csv変換!$A:$AK,MATCH(AG$1,競技者csv変換!$1:$1,0),0)="","",VLOOKUP($A92,競技者csv変換!$A:$AK,MATCH(AG$1,競技者csv変換!$1:$1,0),0)))</f>
        <v/>
      </c>
      <c r="AH92" t="str">
        <f>IF(ISERROR(VLOOKUP($A92,競技者csv変換!$A:$AK,MATCH(AH$1,競技者csv変換!$1:$1,0),0)),"",IF(VLOOKUP($A92,競技者csv変換!$A:$AK,MATCH(AH$1,競技者csv変換!$1:$1,0),0)="","",VLOOKUP($A92,競技者csv変換!$A:$AK,MATCH(AH$1,競技者csv変換!$1:$1,0),0)))</f>
        <v/>
      </c>
      <c r="AI92" t="str">
        <f>IF(ISERROR(VLOOKUP($A92,競技者csv変換!$A:$AK,MATCH(AI$1,競技者csv変換!$1:$1,0),0)),"",IF(VLOOKUP($A92,競技者csv変換!$A:$AK,MATCH(AI$1,競技者csv変換!$1:$1,0),0)="","",VLOOKUP($A92,競技者csv変換!$A:$AK,MATCH(AI$1,競技者csv変換!$1:$1,0),0)))</f>
        <v/>
      </c>
      <c r="AJ92" t="str">
        <f>IF(ISERROR(VLOOKUP($A92,競技者csv変換!$A:$AK,MATCH(AJ$1,競技者csv変換!$1:$1,0),0)),"",IF(VLOOKUP($A92,競技者csv変換!$A:$AK,MATCH(AJ$1,競技者csv変換!$1:$1,0),0)="","",VLOOKUP($A92,競技者csv変換!$A:$AK,MATCH(AJ$1,競技者csv変換!$1:$1,0),0)))</f>
        <v/>
      </c>
      <c r="AK92" t="str">
        <f>IF(ISERROR(VLOOKUP($A92,競技者csv変換!$A:$AK,MATCH(AK$1,競技者csv変換!$1:$1,0),0)),"",IF(VLOOKUP($A92,競技者csv変換!$A:$AK,MATCH(AK$1,競技者csv変換!$1:$1,0),0)="","",VLOOKUP($A92,競技者csv変換!$A:$AK,MATCH(AK$1,競技者csv変換!$1:$1,0),0)))</f>
        <v/>
      </c>
    </row>
    <row r="93" spans="1:37" x14ac:dyDescent="0.65">
      <c r="A93" t="str">
        <f t="shared" si="1"/>
        <v/>
      </c>
      <c r="B93" t="str">
        <f>IF(ISERROR(VLOOKUP($A93,競技者csv変換!$A:$AK,MATCH(B$1,競技者csv変換!$1:$1,0),0)),"",IF(VLOOKUP($A93,競技者csv変換!$A:$AK,MATCH(B$1,競技者csv変換!$1:$1,0),0)="","",VLOOKUP($A93,競技者csv変換!$A:$AK,MATCH(B$1,競技者csv変換!$1:$1,0),0)))</f>
        <v/>
      </c>
      <c r="C93" t="str">
        <f>IF(ISERROR(VLOOKUP($A93,競技者csv変換!$A:$AK,MATCH(C$1,競技者csv変換!$1:$1,0),0)),"",IF(VLOOKUP($A93,競技者csv変換!$A:$AK,MATCH(C$1,競技者csv変換!$1:$1,0),0)="","",VLOOKUP($A93,競技者csv変換!$A:$AK,MATCH(C$1,競技者csv変換!$1:$1,0),0)))</f>
        <v/>
      </c>
      <c r="D93" t="str">
        <f>IF(ISERROR(VLOOKUP($A93,競技者csv変換!$A:$AK,MATCH(D$1,競技者csv変換!$1:$1,0),0)),"",IF(VLOOKUP($A93,競技者csv変換!$A:$AK,MATCH(D$1,競技者csv変換!$1:$1,0),0)="","",VLOOKUP($A93,競技者csv変換!$A:$AK,MATCH(D$1,競技者csv変換!$1:$1,0),0)))</f>
        <v/>
      </c>
      <c r="E93" t="str">
        <f>IF(ISERROR(VLOOKUP($A93,競技者csv変換!$A:$AK,MATCH(E$1,競技者csv変換!$1:$1,0),0)),"",IF(VLOOKUP($A93,競技者csv変換!$A:$AK,MATCH(E$1,競技者csv変換!$1:$1,0),0)="","",VLOOKUP($A93,競技者csv変換!$A:$AK,MATCH(E$1,競技者csv変換!$1:$1,0),0)))</f>
        <v/>
      </c>
      <c r="F93" t="str">
        <f>IF(ISERROR(VLOOKUP($A93,競技者csv変換!$A:$AK,MATCH(F$1,競技者csv変換!$1:$1,0),0)),"",IF(VLOOKUP($A93,競技者csv変換!$A:$AK,MATCH(F$1,競技者csv変換!$1:$1,0),0)="","",VLOOKUP($A93,競技者csv変換!$A:$AK,MATCH(F$1,競技者csv変換!$1:$1,0),0)))</f>
        <v/>
      </c>
      <c r="G93" t="str">
        <f>IF(ISERROR(VLOOKUP($A93,競技者csv変換!$A:$AK,MATCH(G$1,競技者csv変換!$1:$1,0),0)),"",IF(VLOOKUP($A93,競技者csv変換!$A:$AK,MATCH(G$1,競技者csv変換!$1:$1,0),0)="","",VLOOKUP($A93,競技者csv変換!$A:$AK,MATCH(G$1,競技者csv変換!$1:$1,0),0)))</f>
        <v/>
      </c>
      <c r="H93" t="str">
        <f>IF(ISERROR(VLOOKUP($A93,競技者csv変換!$A:$AK,MATCH(H$1,競技者csv変換!$1:$1,0),0)),"",IF(VLOOKUP($A93,競技者csv変換!$A:$AK,MATCH(H$1,競技者csv変換!$1:$1,0),0)="","",VLOOKUP($A93,競技者csv変換!$A:$AK,MATCH(H$1,競技者csv変換!$1:$1,0),0)))</f>
        <v/>
      </c>
      <c r="I93" t="str">
        <f>IF(ISERROR(VLOOKUP($A93,競技者csv変換!$A:$AK,MATCH(I$1,競技者csv変換!$1:$1,0),0)),"",IF(VLOOKUP($A93,競技者csv変換!$A:$AK,MATCH(I$1,競技者csv変換!$1:$1,0),0)="","",VLOOKUP($A93,競技者csv変換!$A:$AK,MATCH(I$1,競技者csv変換!$1:$1,0),0)))</f>
        <v/>
      </c>
      <c r="J93" t="str">
        <f>IF(ISERROR(VLOOKUP($A93,競技者csv変換!$A:$AK,MATCH(J$1,競技者csv変換!$1:$1,0),0)),"",IF(VLOOKUP($A93,競技者csv変換!$A:$AK,MATCH(J$1,競技者csv変換!$1:$1,0),0)="","",VLOOKUP($A93,競技者csv変換!$A:$AK,MATCH(J$1,競技者csv変換!$1:$1,0),0)))</f>
        <v/>
      </c>
      <c r="K93" t="str">
        <f>IF(ISERROR(VLOOKUP($A93,競技者csv変換!$A:$AK,MATCH(K$1,競技者csv変換!$1:$1,0),0)),"",IF(VLOOKUP($A93,競技者csv変換!$A:$AK,MATCH(K$1,競技者csv変換!$1:$1,0),0)="","",VLOOKUP($A93,競技者csv変換!$A:$AK,MATCH(K$1,競技者csv変換!$1:$1,0),0)))</f>
        <v/>
      </c>
      <c r="L93" t="str">
        <f>IF(ISERROR(VLOOKUP($A93,競技者csv変換!$A:$AK,MATCH(L$1,競技者csv変換!$1:$1,0),0)),"",IF(VLOOKUP($A93,競技者csv変換!$A:$AK,MATCH(L$1,競技者csv変換!$1:$1,0),0)="","",VLOOKUP($A93,競技者csv変換!$A:$AK,MATCH(L$1,競技者csv変換!$1:$1,0),0)))</f>
        <v/>
      </c>
      <c r="M93" t="str">
        <f>IF(ISERROR(VLOOKUP($A93,競技者csv変換!$A:$AK,MATCH(M$1,競技者csv変換!$1:$1,0),0)),"",IF(VLOOKUP($A93,競技者csv変換!$A:$AK,MATCH(M$1,競技者csv変換!$1:$1,0),0)="","",VLOOKUP($A93,競技者csv変換!$A:$AK,MATCH(M$1,競技者csv変換!$1:$1,0),0)))</f>
        <v/>
      </c>
      <c r="N93" t="str">
        <f>IF(ISERROR(VLOOKUP($A93,競技者csv変換!$A:$AK,MATCH(N$1,競技者csv変換!$1:$1,0),0)),"",IF(VLOOKUP($A93,競技者csv変換!$A:$AK,MATCH(N$1,競技者csv変換!$1:$1,0),0)="","",VLOOKUP($A93,競技者csv変換!$A:$AK,MATCH(N$1,競技者csv変換!$1:$1,0),0)))</f>
        <v/>
      </c>
      <c r="O93" t="str">
        <f>IF(ISERROR(VLOOKUP($A93,競技者csv変換!$A:$AK,MATCH(O$1,競技者csv変換!$1:$1,0),0)),"",IF(VLOOKUP($A93,競技者csv変換!$A:$AK,MATCH(O$1,競技者csv変換!$1:$1,0),0)="","",VLOOKUP($A93,競技者csv変換!$A:$AK,MATCH(O$1,競技者csv変換!$1:$1,0),0)))</f>
        <v/>
      </c>
      <c r="P93" t="str">
        <f>IF(ISERROR(VLOOKUP($A93,競技者csv変換!$A:$AK,MATCH(P$1,競技者csv変換!$1:$1,0),0)),"",IF(VLOOKUP($A93,競技者csv変換!$A:$AK,MATCH(P$1,競技者csv変換!$1:$1,0),0)="","",VLOOKUP($A93,競技者csv変換!$A:$AK,MATCH(P$1,競技者csv変換!$1:$1,0),0)))</f>
        <v/>
      </c>
      <c r="Q93" t="str">
        <f>IF(ISERROR(VLOOKUP($A93,競技者csv変換!$A:$AK,MATCH(Q$1,競技者csv変換!$1:$1,0),0)),"",IF(VLOOKUP($A93,競技者csv変換!$A:$AK,MATCH(Q$1,競技者csv変換!$1:$1,0),0)="","",VLOOKUP($A93,競技者csv変換!$A:$AK,MATCH(Q$1,競技者csv変換!$1:$1,0),0)))</f>
        <v/>
      </c>
      <c r="R93" t="str">
        <f>IF(ISERROR(VLOOKUP($A93,競技者csv変換!$A:$AK,MATCH(R$1,競技者csv変換!$1:$1,0),0)),"",IF(VLOOKUP($A93,競技者csv変換!$A:$AK,MATCH(R$1,競技者csv変換!$1:$1,0),0)="","",VLOOKUP($A93,競技者csv変換!$A:$AK,MATCH(R$1,競技者csv変換!$1:$1,0),0)))</f>
        <v/>
      </c>
      <c r="S93" t="str">
        <f>IF(ISERROR(VLOOKUP($A93,競技者csv変換!$A:$AK,MATCH(S$1,競技者csv変換!$1:$1,0),0)),"",IF(VLOOKUP($A93,競技者csv変換!$A:$AK,MATCH(S$1,競技者csv変換!$1:$1,0),0)="","",VLOOKUP($A93,競技者csv変換!$A:$AK,MATCH(S$1,競技者csv変換!$1:$1,0),0)))</f>
        <v/>
      </c>
      <c r="T93" t="str">
        <f>IF(ISERROR(VLOOKUP($A93,競技者csv変換!$A:$AK,MATCH(T$1,競技者csv変換!$1:$1,0),0)),"",IF(VLOOKUP($A93,競技者csv変換!$A:$AK,MATCH(T$1,競技者csv変換!$1:$1,0),0)="","",VLOOKUP($A93,競技者csv変換!$A:$AK,MATCH(T$1,競技者csv変換!$1:$1,0),0)))</f>
        <v/>
      </c>
      <c r="U93" t="str">
        <f>IF(ISERROR(VLOOKUP($A93,競技者csv変換!$A:$AK,MATCH(U$1,競技者csv変換!$1:$1,0),0)),"",IF(VLOOKUP($A93,競技者csv変換!$A:$AK,MATCH(U$1,競技者csv変換!$1:$1,0),0)="","",VLOOKUP($A93,競技者csv変換!$A:$AK,MATCH(U$1,競技者csv変換!$1:$1,0),0)))</f>
        <v/>
      </c>
      <c r="V93" t="str">
        <f>IF(ISERROR(VLOOKUP($A93,競技者csv変換!$A:$AK,MATCH(V$1,競技者csv変換!$1:$1,0),0)),"",IF(VLOOKUP($A93,競技者csv変換!$A:$AK,MATCH(V$1,競技者csv変換!$1:$1,0),0)="","",VLOOKUP($A93,競技者csv変換!$A:$AK,MATCH(V$1,競技者csv変換!$1:$1,0),0)))</f>
        <v/>
      </c>
      <c r="W93" t="str">
        <f>IF(ISERROR(VLOOKUP($A93,競技者csv変換!$A:$AK,MATCH(W$1,競技者csv変換!$1:$1,0),0)),"",IF(VLOOKUP($A93,競技者csv変換!$A:$AK,MATCH(W$1,競技者csv変換!$1:$1,0),0)="","",VLOOKUP($A93,競技者csv変換!$A:$AK,MATCH(W$1,競技者csv変換!$1:$1,0),0)))</f>
        <v/>
      </c>
      <c r="X93" t="str">
        <f>IF(ISERROR(VLOOKUP($A93,競技者csv変換!$A:$AK,MATCH(X$1,競技者csv変換!$1:$1,0),0)),"",IF(VLOOKUP($A93,競技者csv変換!$A:$AK,MATCH(X$1,競技者csv変換!$1:$1,0),0)="","",VLOOKUP($A93,競技者csv変換!$A:$AK,MATCH(X$1,競技者csv変換!$1:$1,0),0)))</f>
        <v/>
      </c>
      <c r="Y93" t="str">
        <f>IF(ISERROR(VLOOKUP($A93,競技者csv変換!$A:$AK,MATCH(Y$1,競技者csv変換!$1:$1,0),0)),"",IF(VLOOKUP($A93,競技者csv変換!$A:$AK,MATCH(Y$1,競技者csv変換!$1:$1,0),0)="","",VLOOKUP($A93,競技者csv変換!$A:$AK,MATCH(Y$1,競技者csv変換!$1:$1,0),0)))</f>
        <v/>
      </c>
      <c r="Z93" t="str">
        <f>IF(ISERROR(VLOOKUP($A93,競技者csv変換!$A:$AK,MATCH(Z$1,競技者csv変換!$1:$1,0),0)),"",IF(VLOOKUP($A93,競技者csv変換!$A:$AK,MATCH(Z$1,競技者csv変換!$1:$1,0),0)="","",VLOOKUP($A93,競技者csv変換!$A:$AK,MATCH(Z$1,競技者csv変換!$1:$1,0),0)))</f>
        <v/>
      </c>
      <c r="AA93" t="str">
        <f>IF(ISERROR(VLOOKUP($A93,競技者csv変換!$A:$AK,MATCH(AA$1,競技者csv変換!$1:$1,0),0)),"",IF(VLOOKUP($A93,競技者csv変換!$A:$AK,MATCH(AA$1,競技者csv変換!$1:$1,0),0)="","",VLOOKUP($A93,競技者csv変換!$A:$AK,MATCH(AA$1,競技者csv変換!$1:$1,0),0)))</f>
        <v/>
      </c>
      <c r="AB93" t="str">
        <f>IF(ISERROR(VLOOKUP($A93,競技者csv変換!$A:$AK,MATCH(AB$1,競技者csv変換!$1:$1,0),0)),"",IF(VLOOKUP($A93,競技者csv変換!$A:$AK,MATCH(AB$1,競技者csv変換!$1:$1,0),0)="","",VLOOKUP($A93,競技者csv変換!$A:$AK,MATCH(AB$1,競技者csv変換!$1:$1,0),0)))</f>
        <v/>
      </c>
      <c r="AC93" t="str">
        <f>IF(ISERROR(VLOOKUP($A93,競技者csv変換!$A:$AK,MATCH(AC$1,競技者csv変換!$1:$1,0),0)),"",IF(VLOOKUP($A93,競技者csv変換!$A:$AK,MATCH(AC$1,競技者csv変換!$1:$1,0),0)="","",VLOOKUP($A93,競技者csv変換!$A:$AK,MATCH(AC$1,競技者csv変換!$1:$1,0),0)))</f>
        <v/>
      </c>
      <c r="AD93" t="str">
        <f>IF(ISERROR(VLOOKUP($A93,競技者csv変換!$A:$AK,MATCH(AD$1,競技者csv変換!$1:$1,0),0)),"",IF(VLOOKUP($A93,競技者csv変換!$A:$AK,MATCH(AD$1,競技者csv変換!$1:$1,0),0)="","",VLOOKUP($A93,競技者csv変換!$A:$AK,MATCH(AD$1,競技者csv変換!$1:$1,0),0)))</f>
        <v/>
      </c>
      <c r="AE93" t="str">
        <f>IF(ISERROR(VLOOKUP($A93,競技者csv変換!$A:$AK,MATCH(AE$1,競技者csv変換!$1:$1,0),0)),"",IF(VLOOKUP($A93,競技者csv変換!$A:$AK,MATCH(AE$1,競技者csv変換!$1:$1,0),0)="","",VLOOKUP($A93,競技者csv変換!$A:$AK,MATCH(AE$1,競技者csv変換!$1:$1,0),0)))</f>
        <v/>
      </c>
      <c r="AF93" t="str">
        <f>IF(ISERROR(VLOOKUP($A93,競技者csv変換!$A:$AK,MATCH(AF$1,競技者csv変換!$1:$1,0),0)),"",IF(VLOOKUP($A93,競技者csv変換!$A:$AK,MATCH(AF$1,競技者csv変換!$1:$1,0),0)="","",VLOOKUP($A93,競技者csv変換!$A:$AK,MATCH(AF$1,競技者csv変換!$1:$1,0),0)))</f>
        <v/>
      </c>
      <c r="AG93" t="str">
        <f>IF(ISERROR(VLOOKUP($A93,競技者csv変換!$A:$AK,MATCH(AG$1,競技者csv変換!$1:$1,0),0)),"",IF(VLOOKUP($A93,競技者csv変換!$A:$AK,MATCH(AG$1,競技者csv変換!$1:$1,0),0)="","",VLOOKUP($A93,競技者csv変換!$A:$AK,MATCH(AG$1,競技者csv変換!$1:$1,0),0)))</f>
        <v/>
      </c>
      <c r="AH93" t="str">
        <f>IF(ISERROR(VLOOKUP($A93,競技者csv変換!$A:$AK,MATCH(AH$1,競技者csv変換!$1:$1,0),0)),"",IF(VLOOKUP($A93,競技者csv変換!$A:$AK,MATCH(AH$1,競技者csv変換!$1:$1,0),0)="","",VLOOKUP($A93,競技者csv変換!$A:$AK,MATCH(AH$1,競技者csv変換!$1:$1,0),0)))</f>
        <v/>
      </c>
      <c r="AI93" t="str">
        <f>IF(ISERROR(VLOOKUP($A93,競技者csv変換!$A:$AK,MATCH(AI$1,競技者csv変換!$1:$1,0),0)),"",IF(VLOOKUP($A93,競技者csv変換!$A:$AK,MATCH(AI$1,競技者csv変換!$1:$1,0),0)="","",VLOOKUP($A93,競技者csv変換!$A:$AK,MATCH(AI$1,競技者csv変換!$1:$1,0),0)))</f>
        <v/>
      </c>
      <c r="AJ93" t="str">
        <f>IF(ISERROR(VLOOKUP($A93,競技者csv変換!$A:$AK,MATCH(AJ$1,競技者csv変換!$1:$1,0),0)),"",IF(VLOOKUP($A93,競技者csv変換!$A:$AK,MATCH(AJ$1,競技者csv変換!$1:$1,0),0)="","",VLOOKUP($A93,競技者csv変換!$A:$AK,MATCH(AJ$1,競技者csv変換!$1:$1,0),0)))</f>
        <v/>
      </c>
      <c r="AK93" t="str">
        <f>IF(ISERROR(VLOOKUP($A93,競技者csv変換!$A:$AK,MATCH(AK$1,競技者csv変換!$1:$1,0),0)),"",IF(VLOOKUP($A93,競技者csv変換!$A:$AK,MATCH(AK$1,競技者csv変換!$1:$1,0),0)="","",VLOOKUP($A93,競技者csv変換!$A:$AK,MATCH(AK$1,競技者csv変換!$1:$1,0),0)))</f>
        <v/>
      </c>
    </row>
    <row r="94" spans="1:37" x14ac:dyDescent="0.65">
      <c r="A94" t="str">
        <f t="shared" si="1"/>
        <v/>
      </c>
      <c r="B94" t="str">
        <f>IF(ISERROR(VLOOKUP($A94,競技者csv変換!$A:$AK,MATCH(B$1,競技者csv変換!$1:$1,0),0)),"",IF(VLOOKUP($A94,競技者csv変換!$A:$AK,MATCH(B$1,競技者csv変換!$1:$1,0),0)="","",VLOOKUP($A94,競技者csv変換!$A:$AK,MATCH(B$1,競技者csv変換!$1:$1,0),0)))</f>
        <v/>
      </c>
      <c r="C94" t="str">
        <f>IF(ISERROR(VLOOKUP($A94,競技者csv変換!$A:$AK,MATCH(C$1,競技者csv変換!$1:$1,0),0)),"",IF(VLOOKUP($A94,競技者csv変換!$A:$AK,MATCH(C$1,競技者csv変換!$1:$1,0),0)="","",VLOOKUP($A94,競技者csv変換!$A:$AK,MATCH(C$1,競技者csv変換!$1:$1,0),0)))</f>
        <v/>
      </c>
      <c r="D94" t="str">
        <f>IF(ISERROR(VLOOKUP($A94,競技者csv変換!$A:$AK,MATCH(D$1,競技者csv変換!$1:$1,0),0)),"",IF(VLOOKUP($A94,競技者csv変換!$A:$AK,MATCH(D$1,競技者csv変換!$1:$1,0),0)="","",VLOOKUP($A94,競技者csv変換!$A:$AK,MATCH(D$1,競技者csv変換!$1:$1,0),0)))</f>
        <v/>
      </c>
      <c r="E94" t="str">
        <f>IF(ISERROR(VLOOKUP($A94,競技者csv変換!$A:$AK,MATCH(E$1,競技者csv変換!$1:$1,0),0)),"",IF(VLOOKUP($A94,競技者csv変換!$A:$AK,MATCH(E$1,競技者csv変換!$1:$1,0),0)="","",VLOOKUP($A94,競技者csv変換!$A:$AK,MATCH(E$1,競技者csv変換!$1:$1,0),0)))</f>
        <v/>
      </c>
      <c r="F94" t="str">
        <f>IF(ISERROR(VLOOKUP($A94,競技者csv変換!$A:$AK,MATCH(F$1,競技者csv変換!$1:$1,0),0)),"",IF(VLOOKUP($A94,競技者csv変換!$A:$AK,MATCH(F$1,競技者csv変換!$1:$1,0),0)="","",VLOOKUP($A94,競技者csv変換!$A:$AK,MATCH(F$1,競技者csv変換!$1:$1,0),0)))</f>
        <v/>
      </c>
      <c r="G94" t="str">
        <f>IF(ISERROR(VLOOKUP($A94,競技者csv変換!$A:$AK,MATCH(G$1,競技者csv変換!$1:$1,0),0)),"",IF(VLOOKUP($A94,競技者csv変換!$A:$AK,MATCH(G$1,競技者csv変換!$1:$1,0),0)="","",VLOOKUP($A94,競技者csv変換!$A:$AK,MATCH(G$1,競技者csv変換!$1:$1,0),0)))</f>
        <v/>
      </c>
      <c r="H94" t="str">
        <f>IF(ISERROR(VLOOKUP($A94,競技者csv変換!$A:$AK,MATCH(H$1,競技者csv変換!$1:$1,0),0)),"",IF(VLOOKUP($A94,競技者csv変換!$A:$AK,MATCH(H$1,競技者csv変換!$1:$1,0),0)="","",VLOOKUP($A94,競技者csv変換!$A:$AK,MATCH(H$1,競技者csv変換!$1:$1,0),0)))</f>
        <v/>
      </c>
      <c r="I94" t="str">
        <f>IF(ISERROR(VLOOKUP($A94,競技者csv変換!$A:$AK,MATCH(I$1,競技者csv変換!$1:$1,0),0)),"",IF(VLOOKUP($A94,競技者csv変換!$A:$AK,MATCH(I$1,競技者csv変換!$1:$1,0),0)="","",VLOOKUP($A94,競技者csv変換!$A:$AK,MATCH(I$1,競技者csv変換!$1:$1,0),0)))</f>
        <v/>
      </c>
      <c r="J94" t="str">
        <f>IF(ISERROR(VLOOKUP($A94,競技者csv変換!$A:$AK,MATCH(J$1,競技者csv変換!$1:$1,0),0)),"",IF(VLOOKUP($A94,競技者csv変換!$A:$AK,MATCH(J$1,競技者csv変換!$1:$1,0),0)="","",VLOOKUP($A94,競技者csv変換!$A:$AK,MATCH(J$1,競技者csv変換!$1:$1,0),0)))</f>
        <v/>
      </c>
      <c r="K94" t="str">
        <f>IF(ISERROR(VLOOKUP($A94,競技者csv変換!$A:$AK,MATCH(K$1,競技者csv変換!$1:$1,0),0)),"",IF(VLOOKUP($A94,競技者csv変換!$A:$AK,MATCH(K$1,競技者csv変換!$1:$1,0),0)="","",VLOOKUP($A94,競技者csv変換!$A:$AK,MATCH(K$1,競技者csv変換!$1:$1,0),0)))</f>
        <v/>
      </c>
      <c r="L94" t="str">
        <f>IF(ISERROR(VLOOKUP($A94,競技者csv変換!$A:$AK,MATCH(L$1,競技者csv変換!$1:$1,0),0)),"",IF(VLOOKUP($A94,競技者csv変換!$A:$AK,MATCH(L$1,競技者csv変換!$1:$1,0),0)="","",VLOOKUP($A94,競技者csv変換!$A:$AK,MATCH(L$1,競技者csv変換!$1:$1,0),0)))</f>
        <v/>
      </c>
      <c r="M94" t="str">
        <f>IF(ISERROR(VLOOKUP($A94,競技者csv変換!$A:$AK,MATCH(M$1,競技者csv変換!$1:$1,0),0)),"",IF(VLOOKUP($A94,競技者csv変換!$A:$AK,MATCH(M$1,競技者csv変換!$1:$1,0),0)="","",VLOOKUP($A94,競技者csv変換!$A:$AK,MATCH(M$1,競技者csv変換!$1:$1,0),0)))</f>
        <v/>
      </c>
      <c r="N94" t="str">
        <f>IF(ISERROR(VLOOKUP($A94,競技者csv変換!$A:$AK,MATCH(N$1,競技者csv変換!$1:$1,0),0)),"",IF(VLOOKUP($A94,競技者csv変換!$A:$AK,MATCH(N$1,競技者csv変換!$1:$1,0),0)="","",VLOOKUP($A94,競技者csv変換!$A:$AK,MATCH(N$1,競技者csv変換!$1:$1,0),0)))</f>
        <v/>
      </c>
      <c r="O94" t="str">
        <f>IF(ISERROR(VLOOKUP($A94,競技者csv変換!$A:$AK,MATCH(O$1,競技者csv変換!$1:$1,0),0)),"",IF(VLOOKUP($A94,競技者csv変換!$A:$AK,MATCH(O$1,競技者csv変換!$1:$1,0),0)="","",VLOOKUP($A94,競技者csv変換!$A:$AK,MATCH(O$1,競技者csv変換!$1:$1,0),0)))</f>
        <v/>
      </c>
      <c r="P94" t="str">
        <f>IF(ISERROR(VLOOKUP($A94,競技者csv変換!$A:$AK,MATCH(P$1,競技者csv変換!$1:$1,0),0)),"",IF(VLOOKUP($A94,競技者csv変換!$A:$AK,MATCH(P$1,競技者csv変換!$1:$1,0),0)="","",VLOOKUP($A94,競技者csv変換!$A:$AK,MATCH(P$1,競技者csv変換!$1:$1,0),0)))</f>
        <v/>
      </c>
      <c r="Q94" t="str">
        <f>IF(ISERROR(VLOOKUP($A94,競技者csv変換!$A:$AK,MATCH(Q$1,競技者csv変換!$1:$1,0),0)),"",IF(VLOOKUP($A94,競技者csv変換!$A:$AK,MATCH(Q$1,競技者csv変換!$1:$1,0),0)="","",VLOOKUP($A94,競技者csv変換!$A:$AK,MATCH(Q$1,競技者csv変換!$1:$1,0),0)))</f>
        <v/>
      </c>
      <c r="R94" t="str">
        <f>IF(ISERROR(VLOOKUP($A94,競技者csv変換!$A:$AK,MATCH(R$1,競技者csv変換!$1:$1,0),0)),"",IF(VLOOKUP($A94,競技者csv変換!$A:$AK,MATCH(R$1,競技者csv変換!$1:$1,0),0)="","",VLOOKUP($A94,競技者csv変換!$A:$AK,MATCH(R$1,競技者csv変換!$1:$1,0),0)))</f>
        <v/>
      </c>
      <c r="S94" t="str">
        <f>IF(ISERROR(VLOOKUP($A94,競技者csv変換!$A:$AK,MATCH(S$1,競技者csv変換!$1:$1,0),0)),"",IF(VLOOKUP($A94,競技者csv変換!$A:$AK,MATCH(S$1,競技者csv変換!$1:$1,0),0)="","",VLOOKUP($A94,競技者csv変換!$A:$AK,MATCH(S$1,競技者csv変換!$1:$1,0),0)))</f>
        <v/>
      </c>
      <c r="T94" t="str">
        <f>IF(ISERROR(VLOOKUP($A94,競技者csv変換!$A:$AK,MATCH(T$1,競技者csv変換!$1:$1,0),0)),"",IF(VLOOKUP($A94,競技者csv変換!$A:$AK,MATCH(T$1,競技者csv変換!$1:$1,0),0)="","",VLOOKUP($A94,競技者csv変換!$A:$AK,MATCH(T$1,競技者csv変換!$1:$1,0),0)))</f>
        <v/>
      </c>
      <c r="U94" t="str">
        <f>IF(ISERROR(VLOOKUP($A94,競技者csv変換!$A:$AK,MATCH(U$1,競技者csv変換!$1:$1,0),0)),"",IF(VLOOKUP($A94,競技者csv変換!$A:$AK,MATCH(U$1,競技者csv変換!$1:$1,0),0)="","",VLOOKUP($A94,競技者csv変換!$A:$AK,MATCH(U$1,競技者csv変換!$1:$1,0),0)))</f>
        <v/>
      </c>
      <c r="V94" t="str">
        <f>IF(ISERROR(VLOOKUP($A94,競技者csv変換!$A:$AK,MATCH(V$1,競技者csv変換!$1:$1,0),0)),"",IF(VLOOKUP($A94,競技者csv変換!$A:$AK,MATCH(V$1,競技者csv変換!$1:$1,0),0)="","",VLOOKUP($A94,競技者csv変換!$A:$AK,MATCH(V$1,競技者csv変換!$1:$1,0),0)))</f>
        <v/>
      </c>
      <c r="W94" t="str">
        <f>IF(ISERROR(VLOOKUP($A94,競技者csv変換!$A:$AK,MATCH(W$1,競技者csv変換!$1:$1,0),0)),"",IF(VLOOKUP($A94,競技者csv変換!$A:$AK,MATCH(W$1,競技者csv変換!$1:$1,0),0)="","",VLOOKUP($A94,競技者csv変換!$A:$AK,MATCH(W$1,競技者csv変換!$1:$1,0),0)))</f>
        <v/>
      </c>
      <c r="X94" t="str">
        <f>IF(ISERROR(VLOOKUP($A94,競技者csv変換!$A:$AK,MATCH(X$1,競技者csv変換!$1:$1,0),0)),"",IF(VLOOKUP($A94,競技者csv変換!$A:$AK,MATCH(X$1,競技者csv変換!$1:$1,0),0)="","",VLOOKUP($A94,競技者csv変換!$A:$AK,MATCH(X$1,競技者csv変換!$1:$1,0),0)))</f>
        <v/>
      </c>
      <c r="Y94" t="str">
        <f>IF(ISERROR(VLOOKUP($A94,競技者csv変換!$A:$AK,MATCH(Y$1,競技者csv変換!$1:$1,0),0)),"",IF(VLOOKUP($A94,競技者csv変換!$A:$AK,MATCH(Y$1,競技者csv変換!$1:$1,0),0)="","",VLOOKUP($A94,競技者csv変換!$A:$AK,MATCH(Y$1,競技者csv変換!$1:$1,0),0)))</f>
        <v/>
      </c>
      <c r="Z94" t="str">
        <f>IF(ISERROR(VLOOKUP($A94,競技者csv変換!$A:$AK,MATCH(Z$1,競技者csv変換!$1:$1,0),0)),"",IF(VLOOKUP($A94,競技者csv変換!$A:$AK,MATCH(Z$1,競技者csv変換!$1:$1,0),0)="","",VLOOKUP($A94,競技者csv変換!$A:$AK,MATCH(Z$1,競技者csv変換!$1:$1,0),0)))</f>
        <v/>
      </c>
      <c r="AA94" t="str">
        <f>IF(ISERROR(VLOOKUP($A94,競技者csv変換!$A:$AK,MATCH(AA$1,競技者csv変換!$1:$1,0),0)),"",IF(VLOOKUP($A94,競技者csv変換!$A:$AK,MATCH(AA$1,競技者csv変換!$1:$1,0),0)="","",VLOOKUP($A94,競技者csv変換!$A:$AK,MATCH(AA$1,競技者csv変換!$1:$1,0),0)))</f>
        <v/>
      </c>
      <c r="AB94" t="str">
        <f>IF(ISERROR(VLOOKUP($A94,競技者csv変換!$A:$AK,MATCH(AB$1,競技者csv変換!$1:$1,0),0)),"",IF(VLOOKUP($A94,競技者csv変換!$A:$AK,MATCH(AB$1,競技者csv変換!$1:$1,0),0)="","",VLOOKUP($A94,競技者csv変換!$A:$AK,MATCH(AB$1,競技者csv変換!$1:$1,0),0)))</f>
        <v/>
      </c>
      <c r="AC94" t="str">
        <f>IF(ISERROR(VLOOKUP($A94,競技者csv変換!$A:$AK,MATCH(AC$1,競技者csv変換!$1:$1,0),0)),"",IF(VLOOKUP($A94,競技者csv変換!$A:$AK,MATCH(AC$1,競技者csv変換!$1:$1,0),0)="","",VLOOKUP($A94,競技者csv変換!$A:$AK,MATCH(AC$1,競技者csv変換!$1:$1,0),0)))</f>
        <v/>
      </c>
      <c r="AD94" t="str">
        <f>IF(ISERROR(VLOOKUP($A94,競技者csv変換!$A:$AK,MATCH(AD$1,競技者csv変換!$1:$1,0),0)),"",IF(VLOOKUP($A94,競技者csv変換!$A:$AK,MATCH(AD$1,競技者csv変換!$1:$1,0),0)="","",VLOOKUP($A94,競技者csv変換!$A:$AK,MATCH(AD$1,競技者csv変換!$1:$1,0),0)))</f>
        <v/>
      </c>
      <c r="AE94" t="str">
        <f>IF(ISERROR(VLOOKUP($A94,競技者csv変換!$A:$AK,MATCH(AE$1,競技者csv変換!$1:$1,0),0)),"",IF(VLOOKUP($A94,競技者csv変換!$A:$AK,MATCH(AE$1,競技者csv変換!$1:$1,0),0)="","",VLOOKUP($A94,競技者csv変換!$A:$AK,MATCH(AE$1,競技者csv変換!$1:$1,0),0)))</f>
        <v/>
      </c>
      <c r="AF94" t="str">
        <f>IF(ISERROR(VLOOKUP($A94,競技者csv変換!$A:$AK,MATCH(AF$1,競技者csv変換!$1:$1,0),0)),"",IF(VLOOKUP($A94,競技者csv変換!$A:$AK,MATCH(AF$1,競技者csv変換!$1:$1,0),0)="","",VLOOKUP($A94,競技者csv変換!$A:$AK,MATCH(AF$1,競技者csv変換!$1:$1,0),0)))</f>
        <v/>
      </c>
      <c r="AG94" t="str">
        <f>IF(ISERROR(VLOOKUP($A94,競技者csv変換!$A:$AK,MATCH(AG$1,競技者csv変換!$1:$1,0),0)),"",IF(VLOOKUP($A94,競技者csv変換!$A:$AK,MATCH(AG$1,競技者csv変換!$1:$1,0),0)="","",VLOOKUP($A94,競技者csv変換!$A:$AK,MATCH(AG$1,競技者csv変換!$1:$1,0),0)))</f>
        <v/>
      </c>
      <c r="AH94" t="str">
        <f>IF(ISERROR(VLOOKUP($A94,競技者csv変換!$A:$AK,MATCH(AH$1,競技者csv変換!$1:$1,0),0)),"",IF(VLOOKUP($A94,競技者csv変換!$A:$AK,MATCH(AH$1,競技者csv変換!$1:$1,0),0)="","",VLOOKUP($A94,競技者csv変換!$A:$AK,MATCH(AH$1,競技者csv変換!$1:$1,0),0)))</f>
        <v/>
      </c>
      <c r="AI94" t="str">
        <f>IF(ISERROR(VLOOKUP($A94,競技者csv変換!$A:$AK,MATCH(AI$1,競技者csv変換!$1:$1,0),0)),"",IF(VLOOKUP($A94,競技者csv変換!$A:$AK,MATCH(AI$1,競技者csv変換!$1:$1,0),0)="","",VLOOKUP($A94,競技者csv変換!$A:$AK,MATCH(AI$1,競技者csv変換!$1:$1,0),0)))</f>
        <v/>
      </c>
      <c r="AJ94" t="str">
        <f>IF(ISERROR(VLOOKUP($A94,競技者csv変換!$A:$AK,MATCH(AJ$1,競技者csv変換!$1:$1,0),0)),"",IF(VLOOKUP($A94,競技者csv変換!$A:$AK,MATCH(AJ$1,競技者csv変換!$1:$1,0),0)="","",VLOOKUP($A94,競技者csv変換!$A:$AK,MATCH(AJ$1,競技者csv変換!$1:$1,0),0)))</f>
        <v/>
      </c>
      <c r="AK94" t="str">
        <f>IF(ISERROR(VLOOKUP($A94,競技者csv変換!$A:$AK,MATCH(AK$1,競技者csv変換!$1:$1,0),0)),"",IF(VLOOKUP($A94,競技者csv変換!$A:$AK,MATCH(AK$1,競技者csv変換!$1:$1,0),0)="","",VLOOKUP($A94,競技者csv変換!$A:$AK,MATCH(AK$1,競技者csv変換!$1:$1,0),0)))</f>
        <v/>
      </c>
    </row>
    <row r="95" spans="1:37" x14ac:dyDescent="0.65">
      <c r="A95" t="str">
        <f t="shared" si="1"/>
        <v/>
      </c>
      <c r="B95" t="str">
        <f>IF(ISERROR(VLOOKUP($A95,競技者csv変換!$A:$AK,MATCH(B$1,競技者csv変換!$1:$1,0),0)),"",IF(VLOOKUP($A95,競技者csv変換!$A:$AK,MATCH(B$1,競技者csv変換!$1:$1,0),0)="","",VLOOKUP($A95,競技者csv変換!$A:$AK,MATCH(B$1,競技者csv変換!$1:$1,0),0)))</f>
        <v/>
      </c>
      <c r="C95" t="str">
        <f>IF(ISERROR(VLOOKUP($A95,競技者csv変換!$A:$AK,MATCH(C$1,競技者csv変換!$1:$1,0),0)),"",IF(VLOOKUP($A95,競技者csv変換!$A:$AK,MATCH(C$1,競技者csv変換!$1:$1,0),0)="","",VLOOKUP($A95,競技者csv変換!$A:$AK,MATCH(C$1,競技者csv変換!$1:$1,0),0)))</f>
        <v/>
      </c>
      <c r="D95" t="str">
        <f>IF(ISERROR(VLOOKUP($A95,競技者csv変換!$A:$AK,MATCH(D$1,競技者csv変換!$1:$1,0),0)),"",IF(VLOOKUP($A95,競技者csv変換!$A:$AK,MATCH(D$1,競技者csv変換!$1:$1,0),0)="","",VLOOKUP($A95,競技者csv変換!$A:$AK,MATCH(D$1,競技者csv変換!$1:$1,0),0)))</f>
        <v/>
      </c>
      <c r="E95" t="str">
        <f>IF(ISERROR(VLOOKUP($A95,競技者csv変換!$A:$AK,MATCH(E$1,競技者csv変換!$1:$1,0),0)),"",IF(VLOOKUP($A95,競技者csv変換!$A:$AK,MATCH(E$1,競技者csv変換!$1:$1,0),0)="","",VLOOKUP($A95,競技者csv変換!$A:$AK,MATCH(E$1,競技者csv変換!$1:$1,0),0)))</f>
        <v/>
      </c>
      <c r="F95" t="str">
        <f>IF(ISERROR(VLOOKUP($A95,競技者csv変換!$A:$AK,MATCH(F$1,競技者csv変換!$1:$1,0),0)),"",IF(VLOOKUP($A95,競技者csv変換!$A:$AK,MATCH(F$1,競技者csv変換!$1:$1,0),0)="","",VLOOKUP($A95,競技者csv変換!$A:$AK,MATCH(F$1,競技者csv変換!$1:$1,0),0)))</f>
        <v/>
      </c>
      <c r="G95" t="str">
        <f>IF(ISERROR(VLOOKUP($A95,競技者csv変換!$A:$AK,MATCH(G$1,競技者csv変換!$1:$1,0),0)),"",IF(VLOOKUP($A95,競技者csv変換!$A:$AK,MATCH(G$1,競技者csv変換!$1:$1,0),0)="","",VLOOKUP($A95,競技者csv変換!$A:$AK,MATCH(G$1,競技者csv変換!$1:$1,0),0)))</f>
        <v/>
      </c>
      <c r="H95" t="str">
        <f>IF(ISERROR(VLOOKUP($A95,競技者csv変換!$A:$AK,MATCH(H$1,競技者csv変換!$1:$1,0),0)),"",IF(VLOOKUP($A95,競技者csv変換!$A:$AK,MATCH(H$1,競技者csv変換!$1:$1,0),0)="","",VLOOKUP($A95,競技者csv変換!$A:$AK,MATCH(H$1,競技者csv変換!$1:$1,0),0)))</f>
        <v/>
      </c>
      <c r="I95" t="str">
        <f>IF(ISERROR(VLOOKUP($A95,競技者csv変換!$A:$AK,MATCH(I$1,競技者csv変換!$1:$1,0),0)),"",IF(VLOOKUP($A95,競技者csv変換!$A:$AK,MATCH(I$1,競技者csv変換!$1:$1,0),0)="","",VLOOKUP($A95,競技者csv変換!$A:$AK,MATCH(I$1,競技者csv変換!$1:$1,0),0)))</f>
        <v/>
      </c>
      <c r="J95" t="str">
        <f>IF(ISERROR(VLOOKUP($A95,競技者csv変換!$A:$AK,MATCH(J$1,競技者csv変換!$1:$1,0),0)),"",IF(VLOOKUP($A95,競技者csv変換!$A:$AK,MATCH(J$1,競技者csv変換!$1:$1,0),0)="","",VLOOKUP($A95,競技者csv変換!$A:$AK,MATCH(J$1,競技者csv変換!$1:$1,0),0)))</f>
        <v/>
      </c>
      <c r="K95" t="str">
        <f>IF(ISERROR(VLOOKUP($A95,競技者csv変換!$A:$AK,MATCH(K$1,競技者csv変換!$1:$1,0),0)),"",IF(VLOOKUP($A95,競技者csv変換!$A:$AK,MATCH(K$1,競技者csv変換!$1:$1,0),0)="","",VLOOKUP($A95,競技者csv変換!$A:$AK,MATCH(K$1,競技者csv変換!$1:$1,0),0)))</f>
        <v/>
      </c>
      <c r="L95" t="str">
        <f>IF(ISERROR(VLOOKUP($A95,競技者csv変換!$A:$AK,MATCH(L$1,競技者csv変換!$1:$1,0),0)),"",IF(VLOOKUP($A95,競技者csv変換!$A:$AK,MATCH(L$1,競技者csv変換!$1:$1,0),0)="","",VLOOKUP($A95,競技者csv変換!$A:$AK,MATCH(L$1,競技者csv変換!$1:$1,0),0)))</f>
        <v/>
      </c>
      <c r="M95" t="str">
        <f>IF(ISERROR(VLOOKUP($A95,競技者csv変換!$A:$AK,MATCH(M$1,競技者csv変換!$1:$1,0),0)),"",IF(VLOOKUP($A95,競技者csv変換!$A:$AK,MATCH(M$1,競技者csv変換!$1:$1,0),0)="","",VLOOKUP($A95,競技者csv変換!$A:$AK,MATCH(M$1,競技者csv変換!$1:$1,0),0)))</f>
        <v/>
      </c>
      <c r="N95" t="str">
        <f>IF(ISERROR(VLOOKUP($A95,競技者csv変換!$A:$AK,MATCH(N$1,競技者csv変換!$1:$1,0),0)),"",IF(VLOOKUP($A95,競技者csv変換!$A:$AK,MATCH(N$1,競技者csv変換!$1:$1,0),0)="","",VLOOKUP($A95,競技者csv変換!$A:$AK,MATCH(N$1,競技者csv変換!$1:$1,0),0)))</f>
        <v/>
      </c>
      <c r="O95" t="str">
        <f>IF(ISERROR(VLOOKUP($A95,競技者csv変換!$A:$AK,MATCH(O$1,競技者csv変換!$1:$1,0),0)),"",IF(VLOOKUP($A95,競技者csv変換!$A:$AK,MATCH(O$1,競技者csv変換!$1:$1,0),0)="","",VLOOKUP($A95,競技者csv変換!$A:$AK,MATCH(O$1,競技者csv変換!$1:$1,0),0)))</f>
        <v/>
      </c>
      <c r="P95" t="str">
        <f>IF(ISERROR(VLOOKUP($A95,競技者csv変換!$A:$AK,MATCH(P$1,競技者csv変換!$1:$1,0),0)),"",IF(VLOOKUP($A95,競技者csv変換!$A:$AK,MATCH(P$1,競技者csv変換!$1:$1,0),0)="","",VLOOKUP($A95,競技者csv変換!$A:$AK,MATCH(P$1,競技者csv変換!$1:$1,0),0)))</f>
        <v/>
      </c>
      <c r="Q95" t="str">
        <f>IF(ISERROR(VLOOKUP($A95,競技者csv変換!$A:$AK,MATCH(Q$1,競技者csv変換!$1:$1,0),0)),"",IF(VLOOKUP($A95,競技者csv変換!$A:$AK,MATCH(Q$1,競技者csv変換!$1:$1,0),0)="","",VLOOKUP($A95,競技者csv変換!$A:$AK,MATCH(Q$1,競技者csv変換!$1:$1,0),0)))</f>
        <v/>
      </c>
      <c r="R95" t="str">
        <f>IF(ISERROR(VLOOKUP($A95,競技者csv変換!$A:$AK,MATCH(R$1,競技者csv変換!$1:$1,0),0)),"",IF(VLOOKUP($A95,競技者csv変換!$A:$AK,MATCH(R$1,競技者csv変換!$1:$1,0),0)="","",VLOOKUP($A95,競技者csv変換!$A:$AK,MATCH(R$1,競技者csv変換!$1:$1,0),0)))</f>
        <v/>
      </c>
      <c r="S95" t="str">
        <f>IF(ISERROR(VLOOKUP($A95,競技者csv変換!$A:$AK,MATCH(S$1,競技者csv変換!$1:$1,0),0)),"",IF(VLOOKUP($A95,競技者csv変換!$A:$AK,MATCH(S$1,競技者csv変換!$1:$1,0),0)="","",VLOOKUP($A95,競技者csv変換!$A:$AK,MATCH(S$1,競技者csv変換!$1:$1,0),0)))</f>
        <v/>
      </c>
      <c r="T95" t="str">
        <f>IF(ISERROR(VLOOKUP($A95,競技者csv変換!$A:$AK,MATCH(T$1,競技者csv変換!$1:$1,0),0)),"",IF(VLOOKUP($A95,競技者csv変換!$A:$AK,MATCH(T$1,競技者csv変換!$1:$1,0),0)="","",VLOOKUP($A95,競技者csv変換!$A:$AK,MATCH(T$1,競技者csv変換!$1:$1,0),0)))</f>
        <v/>
      </c>
      <c r="U95" t="str">
        <f>IF(ISERROR(VLOOKUP($A95,競技者csv変換!$A:$AK,MATCH(U$1,競技者csv変換!$1:$1,0),0)),"",IF(VLOOKUP($A95,競技者csv変換!$A:$AK,MATCH(U$1,競技者csv変換!$1:$1,0),0)="","",VLOOKUP($A95,競技者csv変換!$A:$AK,MATCH(U$1,競技者csv変換!$1:$1,0),0)))</f>
        <v/>
      </c>
      <c r="V95" t="str">
        <f>IF(ISERROR(VLOOKUP($A95,競技者csv変換!$A:$AK,MATCH(V$1,競技者csv変換!$1:$1,0),0)),"",IF(VLOOKUP($A95,競技者csv変換!$A:$AK,MATCH(V$1,競技者csv変換!$1:$1,0),0)="","",VLOOKUP($A95,競技者csv変換!$A:$AK,MATCH(V$1,競技者csv変換!$1:$1,0),0)))</f>
        <v/>
      </c>
      <c r="W95" t="str">
        <f>IF(ISERROR(VLOOKUP($A95,競技者csv変換!$A:$AK,MATCH(W$1,競技者csv変換!$1:$1,0),0)),"",IF(VLOOKUP($A95,競技者csv変換!$A:$AK,MATCH(W$1,競技者csv変換!$1:$1,0),0)="","",VLOOKUP($A95,競技者csv変換!$A:$AK,MATCH(W$1,競技者csv変換!$1:$1,0),0)))</f>
        <v/>
      </c>
      <c r="X95" t="str">
        <f>IF(ISERROR(VLOOKUP($A95,競技者csv変換!$A:$AK,MATCH(X$1,競技者csv変換!$1:$1,0),0)),"",IF(VLOOKUP($A95,競技者csv変換!$A:$AK,MATCH(X$1,競技者csv変換!$1:$1,0),0)="","",VLOOKUP($A95,競技者csv変換!$A:$AK,MATCH(X$1,競技者csv変換!$1:$1,0),0)))</f>
        <v/>
      </c>
      <c r="Y95" t="str">
        <f>IF(ISERROR(VLOOKUP($A95,競技者csv変換!$A:$AK,MATCH(Y$1,競技者csv変換!$1:$1,0),0)),"",IF(VLOOKUP($A95,競技者csv変換!$A:$AK,MATCH(Y$1,競技者csv変換!$1:$1,0),0)="","",VLOOKUP($A95,競技者csv変換!$A:$AK,MATCH(Y$1,競技者csv変換!$1:$1,0),0)))</f>
        <v/>
      </c>
      <c r="Z95" t="str">
        <f>IF(ISERROR(VLOOKUP($A95,競技者csv変換!$A:$AK,MATCH(Z$1,競技者csv変換!$1:$1,0),0)),"",IF(VLOOKUP($A95,競技者csv変換!$A:$AK,MATCH(Z$1,競技者csv変換!$1:$1,0),0)="","",VLOOKUP($A95,競技者csv変換!$A:$AK,MATCH(Z$1,競技者csv変換!$1:$1,0),0)))</f>
        <v/>
      </c>
      <c r="AA95" t="str">
        <f>IF(ISERROR(VLOOKUP($A95,競技者csv変換!$A:$AK,MATCH(AA$1,競技者csv変換!$1:$1,0),0)),"",IF(VLOOKUP($A95,競技者csv変換!$A:$AK,MATCH(AA$1,競技者csv変換!$1:$1,0),0)="","",VLOOKUP($A95,競技者csv変換!$A:$AK,MATCH(AA$1,競技者csv変換!$1:$1,0),0)))</f>
        <v/>
      </c>
      <c r="AB95" t="str">
        <f>IF(ISERROR(VLOOKUP($A95,競技者csv変換!$A:$AK,MATCH(AB$1,競技者csv変換!$1:$1,0),0)),"",IF(VLOOKUP($A95,競技者csv変換!$A:$AK,MATCH(AB$1,競技者csv変換!$1:$1,0),0)="","",VLOOKUP($A95,競技者csv変換!$A:$AK,MATCH(AB$1,競技者csv変換!$1:$1,0),0)))</f>
        <v/>
      </c>
      <c r="AC95" t="str">
        <f>IF(ISERROR(VLOOKUP($A95,競技者csv変換!$A:$AK,MATCH(AC$1,競技者csv変換!$1:$1,0),0)),"",IF(VLOOKUP($A95,競技者csv変換!$A:$AK,MATCH(AC$1,競技者csv変換!$1:$1,0),0)="","",VLOOKUP($A95,競技者csv変換!$A:$AK,MATCH(AC$1,競技者csv変換!$1:$1,0),0)))</f>
        <v/>
      </c>
      <c r="AD95" t="str">
        <f>IF(ISERROR(VLOOKUP($A95,競技者csv変換!$A:$AK,MATCH(AD$1,競技者csv変換!$1:$1,0),0)),"",IF(VLOOKUP($A95,競技者csv変換!$A:$AK,MATCH(AD$1,競技者csv変換!$1:$1,0),0)="","",VLOOKUP($A95,競技者csv変換!$A:$AK,MATCH(AD$1,競技者csv変換!$1:$1,0),0)))</f>
        <v/>
      </c>
      <c r="AE95" t="str">
        <f>IF(ISERROR(VLOOKUP($A95,競技者csv変換!$A:$AK,MATCH(AE$1,競技者csv変換!$1:$1,0),0)),"",IF(VLOOKUP($A95,競技者csv変換!$A:$AK,MATCH(AE$1,競技者csv変換!$1:$1,0),0)="","",VLOOKUP($A95,競技者csv変換!$A:$AK,MATCH(AE$1,競技者csv変換!$1:$1,0),0)))</f>
        <v/>
      </c>
      <c r="AF95" t="str">
        <f>IF(ISERROR(VLOOKUP($A95,競技者csv変換!$A:$AK,MATCH(AF$1,競技者csv変換!$1:$1,0),0)),"",IF(VLOOKUP($A95,競技者csv変換!$A:$AK,MATCH(AF$1,競技者csv変換!$1:$1,0),0)="","",VLOOKUP($A95,競技者csv変換!$A:$AK,MATCH(AF$1,競技者csv変換!$1:$1,0),0)))</f>
        <v/>
      </c>
      <c r="AG95" t="str">
        <f>IF(ISERROR(VLOOKUP($A95,競技者csv変換!$A:$AK,MATCH(AG$1,競技者csv変換!$1:$1,0),0)),"",IF(VLOOKUP($A95,競技者csv変換!$A:$AK,MATCH(AG$1,競技者csv変換!$1:$1,0),0)="","",VLOOKUP($A95,競技者csv変換!$A:$AK,MATCH(AG$1,競技者csv変換!$1:$1,0),0)))</f>
        <v/>
      </c>
      <c r="AH95" t="str">
        <f>IF(ISERROR(VLOOKUP($A95,競技者csv変換!$A:$AK,MATCH(AH$1,競技者csv変換!$1:$1,0),0)),"",IF(VLOOKUP($A95,競技者csv変換!$A:$AK,MATCH(AH$1,競技者csv変換!$1:$1,0),0)="","",VLOOKUP($A95,競技者csv変換!$A:$AK,MATCH(AH$1,競技者csv変換!$1:$1,0),0)))</f>
        <v/>
      </c>
      <c r="AI95" t="str">
        <f>IF(ISERROR(VLOOKUP($A95,競技者csv変換!$A:$AK,MATCH(AI$1,競技者csv変換!$1:$1,0),0)),"",IF(VLOOKUP($A95,競技者csv変換!$A:$AK,MATCH(AI$1,競技者csv変換!$1:$1,0),0)="","",VLOOKUP($A95,競技者csv変換!$A:$AK,MATCH(AI$1,競技者csv変換!$1:$1,0),0)))</f>
        <v/>
      </c>
      <c r="AJ95" t="str">
        <f>IF(ISERROR(VLOOKUP($A95,競技者csv変換!$A:$AK,MATCH(AJ$1,競技者csv変換!$1:$1,0),0)),"",IF(VLOOKUP($A95,競技者csv変換!$A:$AK,MATCH(AJ$1,競技者csv変換!$1:$1,0),0)="","",VLOOKUP($A95,競技者csv変換!$A:$AK,MATCH(AJ$1,競技者csv変換!$1:$1,0),0)))</f>
        <v/>
      </c>
      <c r="AK95" t="str">
        <f>IF(ISERROR(VLOOKUP($A95,競技者csv変換!$A:$AK,MATCH(AK$1,競技者csv変換!$1:$1,0),0)),"",IF(VLOOKUP($A95,競技者csv変換!$A:$AK,MATCH(AK$1,競技者csv変換!$1:$1,0),0)="","",VLOOKUP($A95,競技者csv変換!$A:$AK,MATCH(AK$1,競技者csv変換!$1:$1,0),0)))</f>
        <v/>
      </c>
    </row>
    <row r="96" spans="1:37" x14ac:dyDescent="0.65">
      <c r="A96" t="str">
        <f t="shared" si="1"/>
        <v/>
      </c>
      <c r="B96" t="str">
        <f>IF(ISERROR(VLOOKUP($A96,競技者csv変換!$A:$AK,MATCH(B$1,競技者csv変換!$1:$1,0),0)),"",IF(VLOOKUP($A96,競技者csv変換!$A:$AK,MATCH(B$1,競技者csv変換!$1:$1,0),0)="","",VLOOKUP($A96,競技者csv変換!$A:$AK,MATCH(B$1,競技者csv変換!$1:$1,0),0)))</f>
        <v/>
      </c>
      <c r="C96" t="str">
        <f>IF(ISERROR(VLOOKUP($A96,競技者csv変換!$A:$AK,MATCH(C$1,競技者csv変換!$1:$1,0),0)),"",IF(VLOOKUP($A96,競技者csv変換!$A:$AK,MATCH(C$1,競技者csv変換!$1:$1,0),0)="","",VLOOKUP($A96,競技者csv変換!$A:$AK,MATCH(C$1,競技者csv変換!$1:$1,0),0)))</f>
        <v/>
      </c>
      <c r="D96" t="str">
        <f>IF(ISERROR(VLOOKUP($A96,競技者csv変換!$A:$AK,MATCH(D$1,競技者csv変換!$1:$1,0),0)),"",IF(VLOOKUP($A96,競技者csv変換!$A:$AK,MATCH(D$1,競技者csv変換!$1:$1,0),0)="","",VLOOKUP($A96,競技者csv変換!$A:$AK,MATCH(D$1,競技者csv変換!$1:$1,0),0)))</f>
        <v/>
      </c>
      <c r="E96" t="str">
        <f>IF(ISERROR(VLOOKUP($A96,競技者csv変換!$A:$AK,MATCH(E$1,競技者csv変換!$1:$1,0),0)),"",IF(VLOOKUP($A96,競技者csv変換!$A:$AK,MATCH(E$1,競技者csv変換!$1:$1,0),0)="","",VLOOKUP($A96,競技者csv変換!$A:$AK,MATCH(E$1,競技者csv変換!$1:$1,0),0)))</f>
        <v/>
      </c>
      <c r="F96" t="str">
        <f>IF(ISERROR(VLOOKUP($A96,競技者csv変換!$A:$AK,MATCH(F$1,競技者csv変換!$1:$1,0),0)),"",IF(VLOOKUP($A96,競技者csv変換!$A:$AK,MATCH(F$1,競技者csv変換!$1:$1,0),0)="","",VLOOKUP($A96,競技者csv変換!$A:$AK,MATCH(F$1,競技者csv変換!$1:$1,0),0)))</f>
        <v/>
      </c>
      <c r="G96" t="str">
        <f>IF(ISERROR(VLOOKUP($A96,競技者csv変換!$A:$AK,MATCH(G$1,競技者csv変換!$1:$1,0),0)),"",IF(VLOOKUP($A96,競技者csv変換!$A:$AK,MATCH(G$1,競技者csv変換!$1:$1,0),0)="","",VLOOKUP($A96,競技者csv変換!$A:$AK,MATCH(G$1,競技者csv変換!$1:$1,0),0)))</f>
        <v/>
      </c>
      <c r="H96" t="str">
        <f>IF(ISERROR(VLOOKUP($A96,競技者csv変換!$A:$AK,MATCH(H$1,競技者csv変換!$1:$1,0),0)),"",IF(VLOOKUP($A96,競技者csv変換!$A:$AK,MATCH(H$1,競技者csv変換!$1:$1,0),0)="","",VLOOKUP($A96,競技者csv変換!$A:$AK,MATCH(H$1,競技者csv変換!$1:$1,0),0)))</f>
        <v/>
      </c>
      <c r="I96" t="str">
        <f>IF(ISERROR(VLOOKUP($A96,競技者csv変換!$A:$AK,MATCH(I$1,競技者csv変換!$1:$1,0),0)),"",IF(VLOOKUP($A96,競技者csv変換!$A:$AK,MATCH(I$1,競技者csv変換!$1:$1,0),0)="","",VLOOKUP($A96,競技者csv変換!$A:$AK,MATCH(I$1,競技者csv変換!$1:$1,0),0)))</f>
        <v/>
      </c>
      <c r="J96" t="str">
        <f>IF(ISERROR(VLOOKUP($A96,競技者csv変換!$A:$AK,MATCH(J$1,競技者csv変換!$1:$1,0),0)),"",IF(VLOOKUP($A96,競技者csv変換!$A:$AK,MATCH(J$1,競技者csv変換!$1:$1,0),0)="","",VLOOKUP($A96,競技者csv変換!$A:$AK,MATCH(J$1,競技者csv変換!$1:$1,0),0)))</f>
        <v/>
      </c>
      <c r="K96" t="str">
        <f>IF(ISERROR(VLOOKUP($A96,競技者csv変換!$A:$AK,MATCH(K$1,競技者csv変換!$1:$1,0),0)),"",IF(VLOOKUP($A96,競技者csv変換!$A:$AK,MATCH(K$1,競技者csv変換!$1:$1,0),0)="","",VLOOKUP($A96,競技者csv変換!$A:$AK,MATCH(K$1,競技者csv変換!$1:$1,0),0)))</f>
        <v/>
      </c>
      <c r="L96" t="str">
        <f>IF(ISERROR(VLOOKUP($A96,競技者csv変換!$A:$AK,MATCH(L$1,競技者csv変換!$1:$1,0),0)),"",IF(VLOOKUP($A96,競技者csv変換!$A:$AK,MATCH(L$1,競技者csv変換!$1:$1,0),0)="","",VLOOKUP($A96,競技者csv変換!$A:$AK,MATCH(L$1,競技者csv変換!$1:$1,0),0)))</f>
        <v/>
      </c>
      <c r="M96" t="str">
        <f>IF(ISERROR(VLOOKUP($A96,競技者csv変換!$A:$AK,MATCH(M$1,競技者csv変換!$1:$1,0),0)),"",IF(VLOOKUP($A96,競技者csv変換!$A:$AK,MATCH(M$1,競技者csv変換!$1:$1,0),0)="","",VLOOKUP($A96,競技者csv変換!$A:$AK,MATCH(M$1,競技者csv変換!$1:$1,0),0)))</f>
        <v/>
      </c>
      <c r="N96" t="str">
        <f>IF(ISERROR(VLOOKUP($A96,競技者csv変換!$A:$AK,MATCH(N$1,競技者csv変換!$1:$1,0),0)),"",IF(VLOOKUP($A96,競技者csv変換!$A:$AK,MATCH(N$1,競技者csv変換!$1:$1,0),0)="","",VLOOKUP($A96,競技者csv変換!$A:$AK,MATCH(N$1,競技者csv変換!$1:$1,0),0)))</f>
        <v/>
      </c>
      <c r="O96" t="str">
        <f>IF(ISERROR(VLOOKUP($A96,競技者csv変換!$A:$AK,MATCH(O$1,競技者csv変換!$1:$1,0),0)),"",IF(VLOOKUP($A96,競技者csv変換!$A:$AK,MATCH(O$1,競技者csv変換!$1:$1,0),0)="","",VLOOKUP($A96,競技者csv変換!$A:$AK,MATCH(O$1,競技者csv変換!$1:$1,0),0)))</f>
        <v/>
      </c>
      <c r="P96" t="str">
        <f>IF(ISERROR(VLOOKUP($A96,競技者csv変換!$A:$AK,MATCH(P$1,競技者csv変換!$1:$1,0),0)),"",IF(VLOOKUP($A96,競技者csv変換!$A:$AK,MATCH(P$1,競技者csv変換!$1:$1,0),0)="","",VLOOKUP($A96,競技者csv変換!$A:$AK,MATCH(P$1,競技者csv変換!$1:$1,0),0)))</f>
        <v/>
      </c>
      <c r="Q96" t="str">
        <f>IF(ISERROR(VLOOKUP($A96,競技者csv変換!$A:$AK,MATCH(Q$1,競技者csv変換!$1:$1,0),0)),"",IF(VLOOKUP($A96,競技者csv変換!$A:$AK,MATCH(Q$1,競技者csv変換!$1:$1,0),0)="","",VLOOKUP($A96,競技者csv変換!$A:$AK,MATCH(Q$1,競技者csv変換!$1:$1,0),0)))</f>
        <v/>
      </c>
      <c r="R96" t="str">
        <f>IF(ISERROR(VLOOKUP($A96,競技者csv変換!$A:$AK,MATCH(R$1,競技者csv変換!$1:$1,0),0)),"",IF(VLOOKUP($A96,競技者csv変換!$A:$AK,MATCH(R$1,競技者csv変換!$1:$1,0),0)="","",VLOOKUP($A96,競技者csv変換!$A:$AK,MATCH(R$1,競技者csv変換!$1:$1,0),0)))</f>
        <v/>
      </c>
      <c r="S96" t="str">
        <f>IF(ISERROR(VLOOKUP($A96,競技者csv変換!$A:$AK,MATCH(S$1,競技者csv変換!$1:$1,0),0)),"",IF(VLOOKUP($A96,競技者csv変換!$A:$AK,MATCH(S$1,競技者csv変換!$1:$1,0),0)="","",VLOOKUP($A96,競技者csv変換!$A:$AK,MATCH(S$1,競技者csv変換!$1:$1,0),0)))</f>
        <v/>
      </c>
      <c r="T96" t="str">
        <f>IF(ISERROR(VLOOKUP($A96,競技者csv変換!$A:$AK,MATCH(T$1,競技者csv変換!$1:$1,0),0)),"",IF(VLOOKUP($A96,競技者csv変換!$A:$AK,MATCH(T$1,競技者csv変換!$1:$1,0),0)="","",VLOOKUP($A96,競技者csv変換!$A:$AK,MATCH(T$1,競技者csv変換!$1:$1,0),0)))</f>
        <v/>
      </c>
      <c r="U96" t="str">
        <f>IF(ISERROR(VLOOKUP($A96,競技者csv変換!$A:$AK,MATCH(U$1,競技者csv変換!$1:$1,0),0)),"",IF(VLOOKUP($A96,競技者csv変換!$A:$AK,MATCH(U$1,競技者csv変換!$1:$1,0),0)="","",VLOOKUP($A96,競技者csv変換!$A:$AK,MATCH(U$1,競技者csv変換!$1:$1,0),0)))</f>
        <v/>
      </c>
      <c r="V96" t="str">
        <f>IF(ISERROR(VLOOKUP($A96,競技者csv変換!$A:$AK,MATCH(V$1,競技者csv変換!$1:$1,0),0)),"",IF(VLOOKUP($A96,競技者csv変換!$A:$AK,MATCH(V$1,競技者csv変換!$1:$1,0),0)="","",VLOOKUP($A96,競技者csv変換!$A:$AK,MATCH(V$1,競技者csv変換!$1:$1,0),0)))</f>
        <v/>
      </c>
      <c r="W96" t="str">
        <f>IF(ISERROR(VLOOKUP($A96,競技者csv変換!$A:$AK,MATCH(W$1,競技者csv変換!$1:$1,0),0)),"",IF(VLOOKUP($A96,競技者csv変換!$A:$AK,MATCH(W$1,競技者csv変換!$1:$1,0),0)="","",VLOOKUP($A96,競技者csv変換!$A:$AK,MATCH(W$1,競技者csv変換!$1:$1,0),0)))</f>
        <v/>
      </c>
      <c r="X96" t="str">
        <f>IF(ISERROR(VLOOKUP($A96,競技者csv変換!$A:$AK,MATCH(X$1,競技者csv変換!$1:$1,0),0)),"",IF(VLOOKUP($A96,競技者csv変換!$A:$AK,MATCH(X$1,競技者csv変換!$1:$1,0),0)="","",VLOOKUP($A96,競技者csv変換!$A:$AK,MATCH(X$1,競技者csv変換!$1:$1,0),0)))</f>
        <v/>
      </c>
      <c r="Y96" t="str">
        <f>IF(ISERROR(VLOOKUP($A96,競技者csv変換!$A:$AK,MATCH(Y$1,競技者csv変換!$1:$1,0),0)),"",IF(VLOOKUP($A96,競技者csv変換!$A:$AK,MATCH(Y$1,競技者csv変換!$1:$1,0),0)="","",VLOOKUP($A96,競技者csv変換!$A:$AK,MATCH(Y$1,競技者csv変換!$1:$1,0),0)))</f>
        <v/>
      </c>
      <c r="Z96" t="str">
        <f>IF(ISERROR(VLOOKUP($A96,競技者csv変換!$A:$AK,MATCH(Z$1,競技者csv変換!$1:$1,0),0)),"",IF(VLOOKUP($A96,競技者csv変換!$A:$AK,MATCH(Z$1,競技者csv変換!$1:$1,0),0)="","",VLOOKUP($A96,競技者csv変換!$A:$AK,MATCH(Z$1,競技者csv変換!$1:$1,0),0)))</f>
        <v/>
      </c>
      <c r="AA96" t="str">
        <f>IF(ISERROR(VLOOKUP($A96,競技者csv変換!$A:$AK,MATCH(AA$1,競技者csv変換!$1:$1,0),0)),"",IF(VLOOKUP($A96,競技者csv変換!$A:$AK,MATCH(AA$1,競技者csv変換!$1:$1,0),0)="","",VLOOKUP($A96,競技者csv変換!$A:$AK,MATCH(AA$1,競技者csv変換!$1:$1,0),0)))</f>
        <v/>
      </c>
      <c r="AB96" t="str">
        <f>IF(ISERROR(VLOOKUP($A96,競技者csv変換!$A:$AK,MATCH(AB$1,競技者csv変換!$1:$1,0),0)),"",IF(VLOOKUP($A96,競技者csv変換!$A:$AK,MATCH(AB$1,競技者csv変換!$1:$1,0),0)="","",VLOOKUP($A96,競技者csv変換!$A:$AK,MATCH(AB$1,競技者csv変換!$1:$1,0),0)))</f>
        <v/>
      </c>
      <c r="AC96" t="str">
        <f>IF(ISERROR(VLOOKUP($A96,競技者csv変換!$A:$AK,MATCH(AC$1,競技者csv変換!$1:$1,0),0)),"",IF(VLOOKUP($A96,競技者csv変換!$A:$AK,MATCH(AC$1,競技者csv変換!$1:$1,0),0)="","",VLOOKUP($A96,競技者csv変換!$A:$AK,MATCH(AC$1,競技者csv変換!$1:$1,0),0)))</f>
        <v/>
      </c>
      <c r="AD96" t="str">
        <f>IF(ISERROR(VLOOKUP($A96,競技者csv変換!$A:$AK,MATCH(AD$1,競技者csv変換!$1:$1,0),0)),"",IF(VLOOKUP($A96,競技者csv変換!$A:$AK,MATCH(AD$1,競技者csv変換!$1:$1,0),0)="","",VLOOKUP($A96,競技者csv変換!$A:$AK,MATCH(AD$1,競技者csv変換!$1:$1,0),0)))</f>
        <v/>
      </c>
      <c r="AE96" t="str">
        <f>IF(ISERROR(VLOOKUP($A96,競技者csv変換!$A:$AK,MATCH(AE$1,競技者csv変換!$1:$1,0),0)),"",IF(VLOOKUP($A96,競技者csv変換!$A:$AK,MATCH(AE$1,競技者csv変換!$1:$1,0),0)="","",VLOOKUP($A96,競技者csv変換!$A:$AK,MATCH(AE$1,競技者csv変換!$1:$1,0),0)))</f>
        <v/>
      </c>
      <c r="AF96" t="str">
        <f>IF(ISERROR(VLOOKUP($A96,競技者csv変換!$A:$AK,MATCH(AF$1,競技者csv変換!$1:$1,0),0)),"",IF(VLOOKUP($A96,競技者csv変換!$A:$AK,MATCH(AF$1,競技者csv変換!$1:$1,0),0)="","",VLOOKUP($A96,競技者csv変換!$A:$AK,MATCH(AF$1,競技者csv変換!$1:$1,0),0)))</f>
        <v/>
      </c>
      <c r="AG96" t="str">
        <f>IF(ISERROR(VLOOKUP($A96,競技者csv変換!$A:$AK,MATCH(AG$1,競技者csv変換!$1:$1,0),0)),"",IF(VLOOKUP($A96,競技者csv変換!$A:$AK,MATCH(AG$1,競技者csv変換!$1:$1,0),0)="","",VLOOKUP($A96,競技者csv変換!$A:$AK,MATCH(AG$1,競技者csv変換!$1:$1,0),0)))</f>
        <v/>
      </c>
      <c r="AH96" t="str">
        <f>IF(ISERROR(VLOOKUP($A96,競技者csv変換!$A:$AK,MATCH(AH$1,競技者csv変換!$1:$1,0),0)),"",IF(VLOOKUP($A96,競技者csv変換!$A:$AK,MATCH(AH$1,競技者csv変換!$1:$1,0),0)="","",VLOOKUP($A96,競技者csv変換!$A:$AK,MATCH(AH$1,競技者csv変換!$1:$1,0),0)))</f>
        <v/>
      </c>
      <c r="AI96" t="str">
        <f>IF(ISERROR(VLOOKUP($A96,競技者csv変換!$A:$AK,MATCH(AI$1,競技者csv変換!$1:$1,0),0)),"",IF(VLOOKUP($A96,競技者csv変換!$A:$AK,MATCH(AI$1,競技者csv変換!$1:$1,0),0)="","",VLOOKUP($A96,競技者csv変換!$A:$AK,MATCH(AI$1,競技者csv変換!$1:$1,0),0)))</f>
        <v/>
      </c>
      <c r="AJ96" t="str">
        <f>IF(ISERROR(VLOOKUP($A96,競技者csv変換!$A:$AK,MATCH(AJ$1,競技者csv変換!$1:$1,0),0)),"",IF(VLOOKUP($A96,競技者csv変換!$A:$AK,MATCH(AJ$1,競技者csv変換!$1:$1,0),0)="","",VLOOKUP($A96,競技者csv変換!$A:$AK,MATCH(AJ$1,競技者csv変換!$1:$1,0),0)))</f>
        <v/>
      </c>
      <c r="AK96" t="str">
        <f>IF(ISERROR(VLOOKUP($A96,競技者csv変換!$A:$AK,MATCH(AK$1,競技者csv変換!$1:$1,0),0)),"",IF(VLOOKUP($A96,競技者csv変換!$A:$AK,MATCH(AK$1,競技者csv変換!$1:$1,0),0)="","",VLOOKUP($A96,競技者csv変換!$A:$AK,MATCH(AK$1,競技者csv変換!$1:$1,0),0)))</f>
        <v/>
      </c>
    </row>
    <row r="97" spans="1:37" x14ac:dyDescent="0.65">
      <c r="A97" t="str">
        <f t="shared" si="1"/>
        <v/>
      </c>
      <c r="B97" t="str">
        <f>IF(ISERROR(VLOOKUP($A97,競技者csv変換!$A:$AK,MATCH(B$1,競技者csv変換!$1:$1,0),0)),"",IF(VLOOKUP($A97,競技者csv変換!$A:$AK,MATCH(B$1,競技者csv変換!$1:$1,0),0)="","",VLOOKUP($A97,競技者csv変換!$A:$AK,MATCH(B$1,競技者csv変換!$1:$1,0),0)))</f>
        <v/>
      </c>
      <c r="C97" t="str">
        <f>IF(ISERROR(VLOOKUP($A97,競技者csv変換!$A:$AK,MATCH(C$1,競技者csv変換!$1:$1,0),0)),"",IF(VLOOKUP($A97,競技者csv変換!$A:$AK,MATCH(C$1,競技者csv変換!$1:$1,0),0)="","",VLOOKUP($A97,競技者csv変換!$A:$AK,MATCH(C$1,競技者csv変換!$1:$1,0),0)))</f>
        <v/>
      </c>
      <c r="D97" t="str">
        <f>IF(ISERROR(VLOOKUP($A97,競技者csv変換!$A:$AK,MATCH(D$1,競技者csv変換!$1:$1,0),0)),"",IF(VLOOKUP($A97,競技者csv変換!$A:$AK,MATCH(D$1,競技者csv変換!$1:$1,0),0)="","",VLOOKUP($A97,競技者csv変換!$A:$AK,MATCH(D$1,競技者csv変換!$1:$1,0),0)))</f>
        <v/>
      </c>
      <c r="E97" t="str">
        <f>IF(ISERROR(VLOOKUP($A97,競技者csv変換!$A:$AK,MATCH(E$1,競技者csv変換!$1:$1,0),0)),"",IF(VLOOKUP($A97,競技者csv変換!$A:$AK,MATCH(E$1,競技者csv変換!$1:$1,0),0)="","",VLOOKUP($A97,競技者csv変換!$A:$AK,MATCH(E$1,競技者csv変換!$1:$1,0),0)))</f>
        <v/>
      </c>
      <c r="F97" t="str">
        <f>IF(ISERROR(VLOOKUP($A97,競技者csv変換!$A:$AK,MATCH(F$1,競技者csv変換!$1:$1,0),0)),"",IF(VLOOKUP($A97,競技者csv変換!$A:$AK,MATCH(F$1,競技者csv変換!$1:$1,0),0)="","",VLOOKUP($A97,競技者csv変換!$A:$AK,MATCH(F$1,競技者csv変換!$1:$1,0),0)))</f>
        <v/>
      </c>
      <c r="G97" t="str">
        <f>IF(ISERROR(VLOOKUP($A97,競技者csv変換!$A:$AK,MATCH(G$1,競技者csv変換!$1:$1,0),0)),"",IF(VLOOKUP($A97,競技者csv変換!$A:$AK,MATCH(G$1,競技者csv変換!$1:$1,0),0)="","",VLOOKUP($A97,競技者csv変換!$A:$AK,MATCH(G$1,競技者csv変換!$1:$1,0),0)))</f>
        <v/>
      </c>
      <c r="H97" t="str">
        <f>IF(ISERROR(VLOOKUP($A97,競技者csv変換!$A:$AK,MATCH(H$1,競技者csv変換!$1:$1,0),0)),"",IF(VLOOKUP($A97,競技者csv変換!$A:$AK,MATCH(H$1,競技者csv変換!$1:$1,0),0)="","",VLOOKUP($A97,競技者csv変換!$A:$AK,MATCH(H$1,競技者csv変換!$1:$1,0),0)))</f>
        <v/>
      </c>
      <c r="I97" t="str">
        <f>IF(ISERROR(VLOOKUP($A97,競技者csv変換!$A:$AK,MATCH(I$1,競技者csv変換!$1:$1,0),0)),"",IF(VLOOKUP($A97,競技者csv変換!$A:$AK,MATCH(I$1,競技者csv変換!$1:$1,0),0)="","",VLOOKUP($A97,競技者csv変換!$A:$AK,MATCH(I$1,競技者csv変換!$1:$1,0),0)))</f>
        <v/>
      </c>
      <c r="J97" t="str">
        <f>IF(ISERROR(VLOOKUP($A97,競技者csv変換!$A:$AK,MATCH(J$1,競技者csv変換!$1:$1,0),0)),"",IF(VLOOKUP($A97,競技者csv変換!$A:$AK,MATCH(J$1,競技者csv変換!$1:$1,0),0)="","",VLOOKUP($A97,競技者csv変換!$A:$AK,MATCH(J$1,競技者csv変換!$1:$1,0),0)))</f>
        <v/>
      </c>
      <c r="K97" t="str">
        <f>IF(ISERROR(VLOOKUP($A97,競技者csv変換!$A:$AK,MATCH(K$1,競技者csv変換!$1:$1,0),0)),"",IF(VLOOKUP($A97,競技者csv変換!$A:$AK,MATCH(K$1,競技者csv変換!$1:$1,0),0)="","",VLOOKUP($A97,競技者csv変換!$A:$AK,MATCH(K$1,競技者csv変換!$1:$1,0),0)))</f>
        <v/>
      </c>
      <c r="L97" t="str">
        <f>IF(ISERROR(VLOOKUP($A97,競技者csv変換!$A:$AK,MATCH(L$1,競技者csv変換!$1:$1,0),0)),"",IF(VLOOKUP($A97,競技者csv変換!$A:$AK,MATCH(L$1,競技者csv変換!$1:$1,0),0)="","",VLOOKUP($A97,競技者csv変換!$A:$AK,MATCH(L$1,競技者csv変換!$1:$1,0),0)))</f>
        <v/>
      </c>
      <c r="M97" t="str">
        <f>IF(ISERROR(VLOOKUP($A97,競技者csv変換!$A:$AK,MATCH(M$1,競技者csv変換!$1:$1,0),0)),"",IF(VLOOKUP($A97,競技者csv変換!$A:$AK,MATCH(M$1,競技者csv変換!$1:$1,0),0)="","",VLOOKUP($A97,競技者csv変換!$A:$AK,MATCH(M$1,競技者csv変換!$1:$1,0),0)))</f>
        <v/>
      </c>
      <c r="N97" t="str">
        <f>IF(ISERROR(VLOOKUP($A97,競技者csv変換!$A:$AK,MATCH(N$1,競技者csv変換!$1:$1,0),0)),"",IF(VLOOKUP($A97,競技者csv変換!$A:$AK,MATCH(N$1,競技者csv変換!$1:$1,0),0)="","",VLOOKUP($A97,競技者csv変換!$A:$AK,MATCH(N$1,競技者csv変換!$1:$1,0),0)))</f>
        <v/>
      </c>
      <c r="O97" t="str">
        <f>IF(ISERROR(VLOOKUP($A97,競技者csv変換!$A:$AK,MATCH(O$1,競技者csv変換!$1:$1,0),0)),"",IF(VLOOKUP($A97,競技者csv変換!$A:$AK,MATCH(O$1,競技者csv変換!$1:$1,0),0)="","",VLOOKUP($A97,競技者csv変換!$A:$AK,MATCH(O$1,競技者csv変換!$1:$1,0),0)))</f>
        <v/>
      </c>
      <c r="P97" t="str">
        <f>IF(ISERROR(VLOOKUP($A97,競技者csv変換!$A:$AK,MATCH(P$1,競技者csv変換!$1:$1,0),0)),"",IF(VLOOKUP($A97,競技者csv変換!$A:$AK,MATCH(P$1,競技者csv変換!$1:$1,0),0)="","",VLOOKUP($A97,競技者csv変換!$A:$AK,MATCH(P$1,競技者csv変換!$1:$1,0),0)))</f>
        <v/>
      </c>
      <c r="Q97" t="str">
        <f>IF(ISERROR(VLOOKUP($A97,競技者csv変換!$A:$AK,MATCH(Q$1,競技者csv変換!$1:$1,0),0)),"",IF(VLOOKUP($A97,競技者csv変換!$A:$AK,MATCH(Q$1,競技者csv変換!$1:$1,0),0)="","",VLOOKUP($A97,競技者csv変換!$A:$AK,MATCH(Q$1,競技者csv変換!$1:$1,0),0)))</f>
        <v/>
      </c>
      <c r="R97" t="str">
        <f>IF(ISERROR(VLOOKUP($A97,競技者csv変換!$A:$AK,MATCH(R$1,競技者csv変換!$1:$1,0),0)),"",IF(VLOOKUP($A97,競技者csv変換!$A:$AK,MATCH(R$1,競技者csv変換!$1:$1,0),0)="","",VLOOKUP($A97,競技者csv変換!$A:$AK,MATCH(R$1,競技者csv変換!$1:$1,0),0)))</f>
        <v/>
      </c>
      <c r="S97" t="str">
        <f>IF(ISERROR(VLOOKUP($A97,競技者csv変換!$A:$AK,MATCH(S$1,競技者csv変換!$1:$1,0),0)),"",IF(VLOOKUP($A97,競技者csv変換!$A:$AK,MATCH(S$1,競技者csv変換!$1:$1,0),0)="","",VLOOKUP($A97,競技者csv変換!$A:$AK,MATCH(S$1,競技者csv変換!$1:$1,0),0)))</f>
        <v/>
      </c>
      <c r="T97" t="str">
        <f>IF(ISERROR(VLOOKUP($A97,競技者csv変換!$A:$AK,MATCH(T$1,競技者csv変換!$1:$1,0),0)),"",IF(VLOOKUP($A97,競技者csv変換!$A:$AK,MATCH(T$1,競技者csv変換!$1:$1,0),0)="","",VLOOKUP($A97,競技者csv変換!$A:$AK,MATCH(T$1,競技者csv変換!$1:$1,0),0)))</f>
        <v/>
      </c>
      <c r="U97" t="str">
        <f>IF(ISERROR(VLOOKUP($A97,競技者csv変換!$A:$AK,MATCH(U$1,競技者csv変換!$1:$1,0),0)),"",IF(VLOOKUP($A97,競技者csv変換!$A:$AK,MATCH(U$1,競技者csv変換!$1:$1,0),0)="","",VLOOKUP($A97,競技者csv変換!$A:$AK,MATCH(U$1,競技者csv変換!$1:$1,0),0)))</f>
        <v/>
      </c>
      <c r="V97" t="str">
        <f>IF(ISERROR(VLOOKUP($A97,競技者csv変換!$A:$AK,MATCH(V$1,競技者csv変換!$1:$1,0),0)),"",IF(VLOOKUP($A97,競技者csv変換!$A:$AK,MATCH(V$1,競技者csv変換!$1:$1,0),0)="","",VLOOKUP($A97,競技者csv変換!$A:$AK,MATCH(V$1,競技者csv変換!$1:$1,0),0)))</f>
        <v/>
      </c>
      <c r="W97" t="str">
        <f>IF(ISERROR(VLOOKUP($A97,競技者csv変換!$A:$AK,MATCH(W$1,競技者csv変換!$1:$1,0),0)),"",IF(VLOOKUP($A97,競技者csv変換!$A:$AK,MATCH(W$1,競技者csv変換!$1:$1,0),0)="","",VLOOKUP($A97,競技者csv変換!$A:$AK,MATCH(W$1,競技者csv変換!$1:$1,0),0)))</f>
        <v/>
      </c>
      <c r="X97" t="str">
        <f>IF(ISERROR(VLOOKUP($A97,競技者csv変換!$A:$AK,MATCH(X$1,競技者csv変換!$1:$1,0),0)),"",IF(VLOOKUP($A97,競技者csv変換!$A:$AK,MATCH(X$1,競技者csv変換!$1:$1,0),0)="","",VLOOKUP($A97,競技者csv変換!$A:$AK,MATCH(X$1,競技者csv変換!$1:$1,0),0)))</f>
        <v/>
      </c>
      <c r="Y97" t="str">
        <f>IF(ISERROR(VLOOKUP($A97,競技者csv変換!$A:$AK,MATCH(Y$1,競技者csv変換!$1:$1,0),0)),"",IF(VLOOKUP($A97,競技者csv変換!$A:$AK,MATCH(Y$1,競技者csv変換!$1:$1,0),0)="","",VLOOKUP($A97,競技者csv変換!$A:$AK,MATCH(Y$1,競技者csv変換!$1:$1,0),0)))</f>
        <v/>
      </c>
      <c r="Z97" t="str">
        <f>IF(ISERROR(VLOOKUP($A97,競技者csv変換!$A:$AK,MATCH(Z$1,競技者csv変換!$1:$1,0),0)),"",IF(VLOOKUP($A97,競技者csv変換!$A:$AK,MATCH(Z$1,競技者csv変換!$1:$1,0),0)="","",VLOOKUP($A97,競技者csv変換!$A:$AK,MATCH(Z$1,競技者csv変換!$1:$1,0),0)))</f>
        <v/>
      </c>
      <c r="AA97" t="str">
        <f>IF(ISERROR(VLOOKUP($A97,競技者csv変換!$A:$AK,MATCH(AA$1,競技者csv変換!$1:$1,0),0)),"",IF(VLOOKUP($A97,競技者csv変換!$A:$AK,MATCH(AA$1,競技者csv変換!$1:$1,0),0)="","",VLOOKUP($A97,競技者csv変換!$A:$AK,MATCH(AA$1,競技者csv変換!$1:$1,0),0)))</f>
        <v/>
      </c>
      <c r="AB97" t="str">
        <f>IF(ISERROR(VLOOKUP($A97,競技者csv変換!$A:$AK,MATCH(AB$1,競技者csv変換!$1:$1,0),0)),"",IF(VLOOKUP($A97,競技者csv変換!$A:$AK,MATCH(AB$1,競技者csv変換!$1:$1,0),0)="","",VLOOKUP($A97,競技者csv変換!$A:$AK,MATCH(AB$1,競技者csv変換!$1:$1,0),0)))</f>
        <v/>
      </c>
      <c r="AC97" t="str">
        <f>IF(ISERROR(VLOOKUP($A97,競技者csv変換!$A:$AK,MATCH(AC$1,競技者csv変換!$1:$1,0),0)),"",IF(VLOOKUP($A97,競技者csv変換!$A:$AK,MATCH(AC$1,競技者csv変換!$1:$1,0),0)="","",VLOOKUP($A97,競技者csv変換!$A:$AK,MATCH(AC$1,競技者csv変換!$1:$1,0),0)))</f>
        <v/>
      </c>
      <c r="AD97" t="str">
        <f>IF(ISERROR(VLOOKUP($A97,競技者csv変換!$A:$AK,MATCH(AD$1,競技者csv変換!$1:$1,0),0)),"",IF(VLOOKUP($A97,競技者csv変換!$A:$AK,MATCH(AD$1,競技者csv変換!$1:$1,0),0)="","",VLOOKUP($A97,競技者csv変換!$A:$AK,MATCH(AD$1,競技者csv変換!$1:$1,0),0)))</f>
        <v/>
      </c>
      <c r="AE97" t="str">
        <f>IF(ISERROR(VLOOKUP($A97,競技者csv変換!$A:$AK,MATCH(AE$1,競技者csv変換!$1:$1,0),0)),"",IF(VLOOKUP($A97,競技者csv変換!$A:$AK,MATCH(AE$1,競技者csv変換!$1:$1,0),0)="","",VLOOKUP($A97,競技者csv変換!$A:$AK,MATCH(AE$1,競技者csv変換!$1:$1,0),0)))</f>
        <v/>
      </c>
      <c r="AF97" t="str">
        <f>IF(ISERROR(VLOOKUP($A97,競技者csv変換!$A:$AK,MATCH(AF$1,競技者csv変換!$1:$1,0),0)),"",IF(VLOOKUP($A97,競技者csv変換!$A:$AK,MATCH(AF$1,競技者csv変換!$1:$1,0),0)="","",VLOOKUP($A97,競技者csv変換!$A:$AK,MATCH(AF$1,競技者csv変換!$1:$1,0),0)))</f>
        <v/>
      </c>
      <c r="AG97" t="str">
        <f>IF(ISERROR(VLOOKUP($A97,競技者csv変換!$A:$AK,MATCH(AG$1,競技者csv変換!$1:$1,0),0)),"",IF(VLOOKUP($A97,競技者csv変換!$A:$AK,MATCH(AG$1,競技者csv変換!$1:$1,0),0)="","",VLOOKUP($A97,競技者csv変換!$A:$AK,MATCH(AG$1,競技者csv変換!$1:$1,0),0)))</f>
        <v/>
      </c>
      <c r="AH97" t="str">
        <f>IF(ISERROR(VLOOKUP($A97,競技者csv変換!$A:$AK,MATCH(AH$1,競技者csv変換!$1:$1,0),0)),"",IF(VLOOKUP($A97,競技者csv変換!$A:$AK,MATCH(AH$1,競技者csv変換!$1:$1,0),0)="","",VLOOKUP($A97,競技者csv変換!$A:$AK,MATCH(AH$1,競技者csv変換!$1:$1,0),0)))</f>
        <v/>
      </c>
      <c r="AI97" t="str">
        <f>IF(ISERROR(VLOOKUP($A97,競技者csv変換!$A:$AK,MATCH(AI$1,競技者csv変換!$1:$1,0),0)),"",IF(VLOOKUP($A97,競技者csv変換!$A:$AK,MATCH(AI$1,競技者csv変換!$1:$1,0),0)="","",VLOOKUP($A97,競技者csv変換!$A:$AK,MATCH(AI$1,競技者csv変換!$1:$1,0),0)))</f>
        <v/>
      </c>
      <c r="AJ97" t="str">
        <f>IF(ISERROR(VLOOKUP($A97,競技者csv変換!$A:$AK,MATCH(AJ$1,競技者csv変換!$1:$1,0),0)),"",IF(VLOOKUP($A97,競技者csv変換!$A:$AK,MATCH(AJ$1,競技者csv変換!$1:$1,0),0)="","",VLOOKUP($A97,競技者csv変換!$A:$AK,MATCH(AJ$1,競技者csv変換!$1:$1,0),0)))</f>
        <v/>
      </c>
      <c r="AK97" t="str">
        <f>IF(ISERROR(VLOOKUP($A97,競技者csv変換!$A:$AK,MATCH(AK$1,競技者csv変換!$1:$1,0),0)),"",IF(VLOOKUP($A97,競技者csv変換!$A:$AK,MATCH(AK$1,競技者csv変換!$1:$1,0),0)="","",VLOOKUP($A97,競技者csv変換!$A:$AK,MATCH(AK$1,競技者csv変換!$1:$1,0),0)))</f>
        <v/>
      </c>
    </row>
    <row r="98" spans="1:37" x14ac:dyDescent="0.65">
      <c r="A98" t="str">
        <f t="shared" si="1"/>
        <v/>
      </c>
      <c r="B98" t="str">
        <f>IF(ISERROR(VLOOKUP($A98,競技者csv変換!$A:$AK,MATCH(B$1,競技者csv変換!$1:$1,0),0)),"",IF(VLOOKUP($A98,競技者csv変換!$A:$AK,MATCH(B$1,競技者csv変換!$1:$1,0),0)="","",VLOOKUP($A98,競技者csv変換!$A:$AK,MATCH(B$1,競技者csv変換!$1:$1,0),0)))</f>
        <v/>
      </c>
      <c r="C98" t="str">
        <f>IF(ISERROR(VLOOKUP($A98,競技者csv変換!$A:$AK,MATCH(C$1,競技者csv変換!$1:$1,0),0)),"",IF(VLOOKUP($A98,競技者csv変換!$A:$AK,MATCH(C$1,競技者csv変換!$1:$1,0),0)="","",VLOOKUP($A98,競技者csv変換!$A:$AK,MATCH(C$1,競技者csv変換!$1:$1,0),0)))</f>
        <v/>
      </c>
      <c r="D98" t="str">
        <f>IF(ISERROR(VLOOKUP($A98,競技者csv変換!$A:$AK,MATCH(D$1,競技者csv変換!$1:$1,0),0)),"",IF(VLOOKUP($A98,競技者csv変換!$A:$AK,MATCH(D$1,競技者csv変換!$1:$1,0),0)="","",VLOOKUP($A98,競技者csv変換!$A:$AK,MATCH(D$1,競技者csv変換!$1:$1,0),0)))</f>
        <v/>
      </c>
      <c r="E98" t="str">
        <f>IF(ISERROR(VLOOKUP($A98,競技者csv変換!$A:$AK,MATCH(E$1,競技者csv変換!$1:$1,0),0)),"",IF(VLOOKUP($A98,競技者csv変換!$A:$AK,MATCH(E$1,競技者csv変換!$1:$1,0),0)="","",VLOOKUP($A98,競技者csv変換!$A:$AK,MATCH(E$1,競技者csv変換!$1:$1,0),0)))</f>
        <v/>
      </c>
      <c r="F98" t="str">
        <f>IF(ISERROR(VLOOKUP($A98,競技者csv変換!$A:$AK,MATCH(F$1,競技者csv変換!$1:$1,0),0)),"",IF(VLOOKUP($A98,競技者csv変換!$A:$AK,MATCH(F$1,競技者csv変換!$1:$1,0),0)="","",VLOOKUP($A98,競技者csv変換!$A:$AK,MATCH(F$1,競技者csv変換!$1:$1,0),0)))</f>
        <v/>
      </c>
      <c r="G98" t="str">
        <f>IF(ISERROR(VLOOKUP($A98,競技者csv変換!$A:$AK,MATCH(G$1,競技者csv変換!$1:$1,0),0)),"",IF(VLOOKUP($A98,競技者csv変換!$A:$AK,MATCH(G$1,競技者csv変換!$1:$1,0),0)="","",VLOOKUP($A98,競技者csv変換!$A:$AK,MATCH(G$1,競技者csv変換!$1:$1,0),0)))</f>
        <v/>
      </c>
      <c r="H98" t="str">
        <f>IF(ISERROR(VLOOKUP($A98,競技者csv変換!$A:$AK,MATCH(H$1,競技者csv変換!$1:$1,0),0)),"",IF(VLOOKUP($A98,競技者csv変換!$A:$AK,MATCH(H$1,競技者csv変換!$1:$1,0),0)="","",VLOOKUP($A98,競技者csv変換!$A:$AK,MATCH(H$1,競技者csv変換!$1:$1,0),0)))</f>
        <v/>
      </c>
      <c r="I98" t="str">
        <f>IF(ISERROR(VLOOKUP($A98,競技者csv変換!$A:$AK,MATCH(I$1,競技者csv変換!$1:$1,0),0)),"",IF(VLOOKUP($A98,競技者csv変換!$A:$AK,MATCH(I$1,競技者csv変換!$1:$1,0),0)="","",VLOOKUP($A98,競技者csv変換!$A:$AK,MATCH(I$1,競技者csv変換!$1:$1,0),0)))</f>
        <v/>
      </c>
      <c r="J98" t="str">
        <f>IF(ISERROR(VLOOKUP($A98,競技者csv変換!$A:$AK,MATCH(J$1,競技者csv変換!$1:$1,0),0)),"",IF(VLOOKUP($A98,競技者csv変換!$A:$AK,MATCH(J$1,競技者csv変換!$1:$1,0),0)="","",VLOOKUP($A98,競技者csv変換!$A:$AK,MATCH(J$1,競技者csv変換!$1:$1,0),0)))</f>
        <v/>
      </c>
      <c r="K98" t="str">
        <f>IF(ISERROR(VLOOKUP($A98,競技者csv変換!$A:$AK,MATCH(K$1,競技者csv変換!$1:$1,0),0)),"",IF(VLOOKUP($A98,競技者csv変換!$A:$AK,MATCH(K$1,競技者csv変換!$1:$1,0),0)="","",VLOOKUP($A98,競技者csv変換!$A:$AK,MATCH(K$1,競技者csv変換!$1:$1,0),0)))</f>
        <v/>
      </c>
      <c r="L98" t="str">
        <f>IF(ISERROR(VLOOKUP($A98,競技者csv変換!$A:$AK,MATCH(L$1,競技者csv変換!$1:$1,0),0)),"",IF(VLOOKUP($A98,競技者csv変換!$A:$AK,MATCH(L$1,競技者csv変換!$1:$1,0),0)="","",VLOOKUP($A98,競技者csv変換!$A:$AK,MATCH(L$1,競技者csv変換!$1:$1,0),0)))</f>
        <v/>
      </c>
      <c r="M98" t="str">
        <f>IF(ISERROR(VLOOKUP($A98,競技者csv変換!$A:$AK,MATCH(M$1,競技者csv変換!$1:$1,0),0)),"",IF(VLOOKUP($A98,競技者csv変換!$A:$AK,MATCH(M$1,競技者csv変換!$1:$1,0),0)="","",VLOOKUP($A98,競技者csv変換!$A:$AK,MATCH(M$1,競技者csv変換!$1:$1,0),0)))</f>
        <v/>
      </c>
      <c r="N98" t="str">
        <f>IF(ISERROR(VLOOKUP($A98,競技者csv変換!$A:$AK,MATCH(N$1,競技者csv変換!$1:$1,0),0)),"",IF(VLOOKUP($A98,競技者csv変換!$A:$AK,MATCH(N$1,競技者csv変換!$1:$1,0),0)="","",VLOOKUP($A98,競技者csv変換!$A:$AK,MATCH(N$1,競技者csv変換!$1:$1,0),0)))</f>
        <v/>
      </c>
      <c r="O98" t="str">
        <f>IF(ISERROR(VLOOKUP($A98,競技者csv変換!$A:$AK,MATCH(O$1,競技者csv変換!$1:$1,0),0)),"",IF(VLOOKUP($A98,競技者csv変換!$A:$AK,MATCH(O$1,競技者csv変換!$1:$1,0),0)="","",VLOOKUP($A98,競技者csv変換!$A:$AK,MATCH(O$1,競技者csv変換!$1:$1,0),0)))</f>
        <v/>
      </c>
      <c r="P98" t="str">
        <f>IF(ISERROR(VLOOKUP($A98,競技者csv変換!$A:$AK,MATCH(P$1,競技者csv変換!$1:$1,0),0)),"",IF(VLOOKUP($A98,競技者csv変換!$A:$AK,MATCH(P$1,競技者csv変換!$1:$1,0),0)="","",VLOOKUP($A98,競技者csv変換!$A:$AK,MATCH(P$1,競技者csv変換!$1:$1,0),0)))</f>
        <v/>
      </c>
      <c r="Q98" t="str">
        <f>IF(ISERROR(VLOOKUP($A98,競技者csv変換!$A:$AK,MATCH(Q$1,競技者csv変換!$1:$1,0),0)),"",IF(VLOOKUP($A98,競技者csv変換!$A:$AK,MATCH(Q$1,競技者csv変換!$1:$1,0),0)="","",VLOOKUP($A98,競技者csv変換!$A:$AK,MATCH(Q$1,競技者csv変換!$1:$1,0),0)))</f>
        <v/>
      </c>
      <c r="R98" t="str">
        <f>IF(ISERROR(VLOOKUP($A98,競技者csv変換!$A:$AK,MATCH(R$1,競技者csv変換!$1:$1,0),0)),"",IF(VLOOKUP($A98,競技者csv変換!$A:$AK,MATCH(R$1,競技者csv変換!$1:$1,0),0)="","",VLOOKUP($A98,競技者csv変換!$A:$AK,MATCH(R$1,競技者csv変換!$1:$1,0),0)))</f>
        <v/>
      </c>
      <c r="S98" t="str">
        <f>IF(ISERROR(VLOOKUP($A98,競技者csv変換!$A:$AK,MATCH(S$1,競技者csv変換!$1:$1,0),0)),"",IF(VLOOKUP($A98,競技者csv変換!$A:$AK,MATCH(S$1,競技者csv変換!$1:$1,0),0)="","",VLOOKUP($A98,競技者csv変換!$A:$AK,MATCH(S$1,競技者csv変換!$1:$1,0),0)))</f>
        <v/>
      </c>
      <c r="T98" t="str">
        <f>IF(ISERROR(VLOOKUP($A98,競技者csv変換!$A:$AK,MATCH(T$1,競技者csv変換!$1:$1,0),0)),"",IF(VLOOKUP($A98,競技者csv変換!$A:$AK,MATCH(T$1,競技者csv変換!$1:$1,0),0)="","",VLOOKUP($A98,競技者csv変換!$A:$AK,MATCH(T$1,競技者csv変換!$1:$1,0),0)))</f>
        <v/>
      </c>
      <c r="U98" t="str">
        <f>IF(ISERROR(VLOOKUP($A98,競技者csv変換!$A:$AK,MATCH(U$1,競技者csv変換!$1:$1,0),0)),"",IF(VLOOKUP($A98,競技者csv変換!$A:$AK,MATCH(U$1,競技者csv変換!$1:$1,0),0)="","",VLOOKUP($A98,競技者csv変換!$A:$AK,MATCH(U$1,競技者csv変換!$1:$1,0),0)))</f>
        <v/>
      </c>
      <c r="V98" t="str">
        <f>IF(ISERROR(VLOOKUP($A98,競技者csv変換!$A:$AK,MATCH(V$1,競技者csv変換!$1:$1,0),0)),"",IF(VLOOKUP($A98,競技者csv変換!$A:$AK,MATCH(V$1,競技者csv変換!$1:$1,0),0)="","",VLOOKUP($A98,競技者csv変換!$A:$AK,MATCH(V$1,競技者csv変換!$1:$1,0),0)))</f>
        <v/>
      </c>
      <c r="W98" t="str">
        <f>IF(ISERROR(VLOOKUP($A98,競技者csv変換!$A:$AK,MATCH(W$1,競技者csv変換!$1:$1,0),0)),"",IF(VLOOKUP($A98,競技者csv変換!$A:$AK,MATCH(W$1,競技者csv変換!$1:$1,0),0)="","",VLOOKUP($A98,競技者csv変換!$A:$AK,MATCH(W$1,競技者csv変換!$1:$1,0),0)))</f>
        <v/>
      </c>
      <c r="X98" t="str">
        <f>IF(ISERROR(VLOOKUP($A98,競技者csv変換!$A:$AK,MATCH(X$1,競技者csv変換!$1:$1,0),0)),"",IF(VLOOKUP($A98,競技者csv変換!$A:$AK,MATCH(X$1,競技者csv変換!$1:$1,0),0)="","",VLOOKUP($A98,競技者csv変換!$A:$AK,MATCH(X$1,競技者csv変換!$1:$1,0),0)))</f>
        <v/>
      </c>
      <c r="Y98" t="str">
        <f>IF(ISERROR(VLOOKUP($A98,競技者csv変換!$A:$AK,MATCH(Y$1,競技者csv変換!$1:$1,0),0)),"",IF(VLOOKUP($A98,競技者csv変換!$A:$AK,MATCH(Y$1,競技者csv変換!$1:$1,0),0)="","",VLOOKUP($A98,競技者csv変換!$A:$AK,MATCH(Y$1,競技者csv変換!$1:$1,0),0)))</f>
        <v/>
      </c>
      <c r="Z98" t="str">
        <f>IF(ISERROR(VLOOKUP($A98,競技者csv変換!$A:$AK,MATCH(Z$1,競技者csv変換!$1:$1,0),0)),"",IF(VLOOKUP($A98,競技者csv変換!$A:$AK,MATCH(Z$1,競技者csv変換!$1:$1,0),0)="","",VLOOKUP($A98,競技者csv変換!$A:$AK,MATCH(Z$1,競技者csv変換!$1:$1,0),0)))</f>
        <v/>
      </c>
      <c r="AA98" t="str">
        <f>IF(ISERROR(VLOOKUP($A98,競技者csv変換!$A:$AK,MATCH(AA$1,競技者csv変換!$1:$1,0),0)),"",IF(VLOOKUP($A98,競技者csv変換!$A:$AK,MATCH(AA$1,競技者csv変換!$1:$1,0),0)="","",VLOOKUP($A98,競技者csv変換!$A:$AK,MATCH(AA$1,競技者csv変換!$1:$1,0),0)))</f>
        <v/>
      </c>
      <c r="AB98" t="str">
        <f>IF(ISERROR(VLOOKUP($A98,競技者csv変換!$A:$AK,MATCH(AB$1,競技者csv変換!$1:$1,0),0)),"",IF(VLOOKUP($A98,競技者csv変換!$A:$AK,MATCH(AB$1,競技者csv変換!$1:$1,0),0)="","",VLOOKUP($A98,競技者csv変換!$A:$AK,MATCH(AB$1,競技者csv変換!$1:$1,0),0)))</f>
        <v/>
      </c>
      <c r="AC98" t="str">
        <f>IF(ISERROR(VLOOKUP($A98,競技者csv変換!$A:$AK,MATCH(AC$1,競技者csv変換!$1:$1,0),0)),"",IF(VLOOKUP($A98,競技者csv変換!$A:$AK,MATCH(AC$1,競技者csv変換!$1:$1,0),0)="","",VLOOKUP($A98,競技者csv変換!$A:$AK,MATCH(AC$1,競技者csv変換!$1:$1,0),0)))</f>
        <v/>
      </c>
      <c r="AD98" t="str">
        <f>IF(ISERROR(VLOOKUP($A98,競技者csv変換!$A:$AK,MATCH(AD$1,競技者csv変換!$1:$1,0),0)),"",IF(VLOOKUP($A98,競技者csv変換!$A:$AK,MATCH(AD$1,競技者csv変換!$1:$1,0),0)="","",VLOOKUP($A98,競技者csv変換!$A:$AK,MATCH(AD$1,競技者csv変換!$1:$1,0),0)))</f>
        <v/>
      </c>
      <c r="AE98" t="str">
        <f>IF(ISERROR(VLOOKUP($A98,競技者csv変換!$A:$AK,MATCH(AE$1,競技者csv変換!$1:$1,0),0)),"",IF(VLOOKUP($A98,競技者csv変換!$A:$AK,MATCH(AE$1,競技者csv変換!$1:$1,0),0)="","",VLOOKUP($A98,競技者csv変換!$A:$AK,MATCH(AE$1,競技者csv変換!$1:$1,0),0)))</f>
        <v/>
      </c>
      <c r="AF98" t="str">
        <f>IF(ISERROR(VLOOKUP($A98,競技者csv変換!$A:$AK,MATCH(AF$1,競技者csv変換!$1:$1,0),0)),"",IF(VLOOKUP($A98,競技者csv変換!$A:$AK,MATCH(AF$1,競技者csv変換!$1:$1,0),0)="","",VLOOKUP($A98,競技者csv変換!$A:$AK,MATCH(AF$1,競技者csv変換!$1:$1,0),0)))</f>
        <v/>
      </c>
      <c r="AG98" t="str">
        <f>IF(ISERROR(VLOOKUP($A98,競技者csv変換!$A:$AK,MATCH(AG$1,競技者csv変換!$1:$1,0),0)),"",IF(VLOOKUP($A98,競技者csv変換!$A:$AK,MATCH(AG$1,競技者csv変換!$1:$1,0),0)="","",VLOOKUP($A98,競技者csv変換!$A:$AK,MATCH(AG$1,競技者csv変換!$1:$1,0),0)))</f>
        <v/>
      </c>
      <c r="AH98" t="str">
        <f>IF(ISERROR(VLOOKUP($A98,競技者csv変換!$A:$AK,MATCH(AH$1,競技者csv変換!$1:$1,0),0)),"",IF(VLOOKUP($A98,競技者csv変換!$A:$AK,MATCH(AH$1,競技者csv変換!$1:$1,0),0)="","",VLOOKUP($A98,競技者csv変換!$A:$AK,MATCH(AH$1,競技者csv変換!$1:$1,0),0)))</f>
        <v/>
      </c>
      <c r="AI98" t="str">
        <f>IF(ISERROR(VLOOKUP($A98,競技者csv変換!$A:$AK,MATCH(AI$1,競技者csv変換!$1:$1,0),0)),"",IF(VLOOKUP($A98,競技者csv変換!$A:$AK,MATCH(AI$1,競技者csv変換!$1:$1,0),0)="","",VLOOKUP($A98,競技者csv変換!$A:$AK,MATCH(AI$1,競技者csv変換!$1:$1,0),0)))</f>
        <v/>
      </c>
      <c r="AJ98" t="str">
        <f>IF(ISERROR(VLOOKUP($A98,競技者csv変換!$A:$AK,MATCH(AJ$1,競技者csv変換!$1:$1,0),0)),"",IF(VLOOKUP($A98,競技者csv変換!$A:$AK,MATCH(AJ$1,競技者csv変換!$1:$1,0),0)="","",VLOOKUP($A98,競技者csv変換!$A:$AK,MATCH(AJ$1,競技者csv変換!$1:$1,0),0)))</f>
        <v/>
      </c>
      <c r="AK98" t="str">
        <f>IF(ISERROR(VLOOKUP($A98,競技者csv変換!$A:$AK,MATCH(AK$1,競技者csv変換!$1:$1,0),0)),"",IF(VLOOKUP($A98,競技者csv変換!$A:$AK,MATCH(AK$1,競技者csv変換!$1:$1,0),0)="","",VLOOKUP($A98,競技者csv変換!$A:$AK,MATCH(AK$1,競技者csv変換!$1:$1,0),0)))</f>
        <v/>
      </c>
    </row>
    <row r="99" spans="1:37" x14ac:dyDescent="0.65">
      <c r="A99" t="str">
        <f t="shared" si="1"/>
        <v/>
      </c>
      <c r="B99" t="str">
        <f>IF(ISERROR(VLOOKUP($A99,競技者csv変換!$A:$AK,MATCH(B$1,競技者csv変換!$1:$1,0),0)),"",IF(VLOOKUP($A99,競技者csv変換!$A:$AK,MATCH(B$1,競技者csv変換!$1:$1,0),0)="","",VLOOKUP($A99,競技者csv変換!$A:$AK,MATCH(B$1,競技者csv変換!$1:$1,0),0)))</f>
        <v/>
      </c>
      <c r="C99" t="str">
        <f>IF(ISERROR(VLOOKUP($A99,競技者csv変換!$A:$AK,MATCH(C$1,競技者csv変換!$1:$1,0),0)),"",IF(VLOOKUP($A99,競技者csv変換!$A:$AK,MATCH(C$1,競技者csv変換!$1:$1,0),0)="","",VLOOKUP($A99,競技者csv変換!$A:$AK,MATCH(C$1,競技者csv変換!$1:$1,0),0)))</f>
        <v/>
      </c>
      <c r="D99" t="str">
        <f>IF(ISERROR(VLOOKUP($A99,競技者csv変換!$A:$AK,MATCH(D$1,競技者csv変換!$1:$1,0),0)),"",IF(VLOOKUP($A99,競技者csv変換!$A:$AK,MATCH(D$1,競技者csv変換!$1:$1,0),0)="","",VLOOKUP($A99,競技者csv変換!$A:$AK,MATCH(D$1,競技者csv変換!$1:$1,0),0)))</f>
        <v/>
      </c>
      <c r="E99" t="str">
        <f>IF(ISERROR(VLOOKUP($A99,競技者csv変換!$A:$AK,MATCH(E$1,競技者csv変換!$1:$1,0),0)),"",IF(VLOOKUP($A99,競技者csv変換!$A:$AK,MATCH(E$1,競技者csv変換!$1:$1,0),0)="","",VLOOKUP($A99,競技者csv変換!$A:$AK,MATCH(E$1,競技者csv変換!$1:$1,0),0)))</f>
        <v/>
      </c>
      <c r="F99" t="str">
        <f>IF(ISERROR(VLOOKUP($A99,競技者csv変換!$A:$AK,MATCH(F$1,競技者csv変換!$1:$1,0),0)),"",IF(VLOOKUP($A99,競技者csv変換!$A:$AK,MATCH(F$1,競技者csv変換!$1:$1,0),0)="","",VLOOKUP($A99,競技者csv変換!$A:$AK,MATCH(F$1,競技者csv変換!$1:$1,0),0)))</f>
        <v/>
      </c>
      <c r="G99" t="str">
        <f>IF(ISERROR(VLOOKUP($A99,競技者csv変換!$A:$AK,MATCH(G$1,競技者csv変換!$1:$1,0),0)),"",IF(VLOOKUP($A99,競技者csv変換!$A:$AK,MATCH(G$1,競技者csv変換!$1:$1,0),0)="","",VLOOKUP($A99,競技者csv変換!$A:$AK,MATCH(G$1,競技者csv変換!$1:$1,0),0)))</f>
        <v/>
      </c>
      <c r="H99" t="str">
        <f>IF(ISERROR(VLOOKUP($A99,競技者csv変換!$A:$AK,MATCH(H$1,競技者csv変換!$1:$1,0),0)),"",IF(VLOOKUP($A99,競技者csv変換!$A:$AK,MATCH(H$1,競技者csv変換!$1:$1,0),0)="","",VLOOKUP($A99,競技者csv変換!$A:$AK,MATCH(H$1,競技者csv変換!$1:$1,0),0)))</f>
        <v/>
      </c>
      <c r="I99" t="str">
        <f>IF(ISERROR(VLOOKUP($A99,競技者csv変換!$A:$AK,MATCH(I$1,競技者csv変換!$1:$1,0),0)),"",IF(VLOOKUP($A99,競技者csv変換!$A:$AK,MATCH(I$1,競技者csv変換!$1:$1,0),0)="","",VLOOKUP($A99,競技者csv変換!$A:$AK,MATCH(I$1,競技者csv変換!$1:$1,0),0)))</f>
        <v/>
      </c>
      <c r="J99" t="str">
        <f>IF(ISERROR(VLOOKUP($A99,競技者csv変換!$A:$AK,MATCH(J$1,競技者csv変換!$1:$1,0),0)),"",IF(VLOOKUP($A99,競技者csv変換!$A:$AK,MATCH(J$1,競技者csv変換!$1:$1,0),0)="","",VLOOKUP($A99,競技者csv変換!$A:$AK,MATCH(J$1,競技者csv変換!$1:$1,0),0)))</f>
        <v/>
      </c>
      <c r="K99" t="str">
        <f>IF(ISERROR(VLOOKUP($A99,競技者csv変換!$A:$AK,MATCH(K$1,競技者csv変換!$1:$1,0),0)),"",IF(VLOOKUP($A99,競技者csv変換!$A:$AK,MATCH(K$1,競技者csv変換!$1:$1,0),0)="","",VLOOKUP($A99,競技者csv変換!$A:$AK,MATCH(K$1,競技者csv変換!$1:$1,0),0)))</f>
        <v/>
      </c>
      <c r="L99" t="str">
        <f>IF(ISERROR(VLOOKUP($A99,競技者csv変換!$A:$AK,MATCH(L$1,競技者csv変換!$1:$1,0),0)),"",IF(VLOOKUP($A99,競技者csv変換!$A:$AK,MATCH(L$1,競技者csv変換!$1:$1,0),0)="","",VLOOKUP($A99,競技者csv変換!$A:$AK,MATCH(L$1,競技者csv変換!$1:$1,0),0)))</f>
        <v/>
      </c>
      <c r="M99" t="str">
        <f>IF(ISERROR(VLOOKUP($A99,競技者csv変換!$A:$AK,MATCH(M$1,競技者csv変換!$1:$1,0),0)),"",IF(VLOOKUP($A99,競技者csv変換!$A:$AK,MATCH(M$1,競技者csv変換!$1:$1,0),0)="","",VLOOKUP($A99,競技者csv変換!$A:$AK,MATCH(M$1,競技者csv変換!$1:$1,0),0)))</f>
        <v/>
      </c>
      <c r="N99" t="str">
        <f>IF(ISERROR(VLOOKUP($A99,競技者csv変換!$A:$AK,MATCH(N$1,競技者csv変換!$1:$1,0),0)),"",IF(VLOOKUP($A99,競技者csv変換!$A:$AK,MATCH(N$1,競技者csv変換!$1:$1,0),0)="","",VLOOKUP($A99,競技者csv変換!$A:$AK,MATCH(N$1,競技者csv変換!$1:$1,0),0)))</f>
        <v/>
      </c>
      <c r="O99" t="str">
        <f>IF(ISERROR(VLOOKUP($A99,競技者csv変換!$A:$AK,MATCH(O$1,競技者csv変換!$1:$1,0),0)),"",IF(VLOOKUP($A99,競技者csv変換!$A:$AK,MATCH(O$1,競技者csv変換!$1:$1,0),0)="","",VLOOKUP($A99,競技者csv変換!$A:$AK,MATCH(O$1,競技者csv変換!$1:$1,0),0)))</f>
        <v/>
      </c>
      <c r="P99" t="str">
        <f>IF(ISERROR(VLOOKUP($A99,競技者csv変換!$A:$AK,MATCH(P$1,競技者csv変換!$1:$1,0),0)),"",IF(VLOOKUP($A99,競技者csv変換!$A:$AK,MATCH(P$1,競技者csv変換!$1:$1,0),0)="","",VLOOKUP($A99,競技者csv変換!$A:$AK,MATCH(P$1,競技者csv変換!$1:$1,0),0)))</f>
        <v/>
      </c>
      <c r="Q99" t="str">
        <f>IF(ISERROR(VLOOKUP($A99,競技者csv変換!$A:$AK,MATCH(Q$1,競技者csv変換!$1:$1,0),0)),"",IF(VLOOKUP($A99,競技者csv変換!$A:$AK,MATCH(Q$1,競技者csv変換!$1:$1,0),0)="","",VLOOKUP($A99,競技者csv変換!$A:$AK,MATCH(Q$1,競技者csv変換!$1:$1,0),0)))</f>
        <v/>
      </c>
      <c r="R99" t="str">
        <f>IF(ISERROR(VLOOKUP($A99,競技者csv変換!$A:$AK,MATCH(R$1,競技者csv変換!$1:$1,0),0)),"",IF(VLOOKUP($A99,競技者csv変換!$A:$AK,MATCH(R$1,競技者csv変換!$1:$1,0),0)="","",VLOOKUP($A99,競技者csv変換!$A:$AK,MATCH(R$1,競技者csv変換!$1:$1,0),0)))</f>
        <v/>
      </c>
      <c r="S99" t="str">
        <f>IF(ISERROR(VLOOKUP($A99,競技者csv変換!$A:$AK,MATCH(S$1,競技者csv変換!$1:$1,0),0)),"",IF(VLOOKUP($A99,競技者csv変換!$A:$AK,MATCH(S$1,競技者csv変換!$1:$1,0),0)="","",VLOOKUP($A99,競技者csv変換!$A:$AK,MATCH(S$1,競技者csv変換!$1:$1,0),0)))</f>
        <v/>
      </c>
      <c r="T99" t="str">
        <f>IF(ISERROR(VLOOKUP($A99,競技者csv変換!$A:$AK,MATCH(T$1,競技者csv変換!$1:$1,0),0)),"",IF(VLOOKUP($A99,競技者csv変換!$A:$AK,MATCH(T$1,競技者csv変換!$1:$1,0),0)="","",VLOOKUP($A99,競技者csv変換!$A:$AK,MATCH(T$1,競技者csv変換!$1:$1,0),0)))</f>
        <v/>
      </c>
      <c r="U99" t="str">
        <f>IF(ISERROR(VLOOKUP($A99,競技者csv変換!$A:$AK,MATCH(U$1,競技者csv変換!$1:$1,0),0)),"",IF(VLOOKUP($A99,競技者csv変換!$A:$AK,MATCH(U$1,競技者csv変換!$1:$1,0),0)="","",VLOOKUP($A99,競技者csv変換!$A:$AK,MATCH(U$1,競技者csv変換!$1:$1,0),0)))</f>
        <v/>
      </c>
      <c r="V99" t="str">
        <f>IF(ISERROR(VLOOKUP($A99,競技者csv変換!$A:$AK,MATCH(V$1,競技者csv変換!$1:$1,0),0)),"",IF(VLOOKUP($A99,競技者csv変換!$A:$AK,MATCH(V$1,競技者csv変換!$1:$1,0),0)="","",VLOOKUP($A99,競技者csv変換!$A:$AK,MATCH(V$1,競技者csv変換!$1:$1,0),0)))</f>
        <v/>
      </c>
      <c r="W99" t="str">
        <f>IF(ISERROR(VLOOKUP($A99,競技者csv変換!$A:$AK,MATCH(W$1,競技者csv変換!$1:$1,0),0)),"",IF(VLOOKUP($A99,競技者csv変換!$A:$AK,MATCH(W$1,競技者csv変換!$1:$1,0),0)="","",VLOOKUP($A99,競技者csv変換!$A:$AK,MATCH(W$1,競技者csv変換!$1:$1,0),0)))</f>
        <v/>
      </c>
      <c r="X99" t="str">
        <f>IF(ISERROR(VLOOKUP($A99,競技者csv変換!$A:$AK,MATCH(X$1,競技者csv変換!$1:$1,0),0)),"",IF(VLOOKUP($A99,競技者csv変換!$A:$AK,MATCH(X$1,競技者csv変換!$1:$1,0),0)="","",VLOOKUP($A99,競技者csv変換!$A:$AK,MATCH(X$1,競技者csv変換!$1:$1,0),0)))</f>
        <v/>
      </c>
      <c r="Y99" t="str">
        <f>IF(ISERROR(VLOOKUP($A99,競技者csv変換!$A:$AK,MATCH(Y$1,競技者csv変換!$1:$1,0),0)),"",IF(VLOOKUP($A99,競技者csv変換!$A:$AK,MATCH(Y$1,競技者csv変換!$1:$1,0),0)="","",VLOOKUP($A99,競技者csv変換!$A:$AK,MATCH(Y$1,競技者csv変換!$1:$1,0),0)))</f>
        <v/>
      </c>
      <c r="Z99" t="str">
        <f>IF(ISERROR(VLOOKUP($A99,競技者csv変換!$A:$AK,MATCH(Z$1,競技者csv変換!$1:$1,0),0)),"",IF(VLOOKUP($A99,競技者csv変換!$A:$AK,MATCH(Z$1,競技者csv変換!$1:$1,0),0)="","",VLOOKUP($A99,競技者csv変換!$A:$AK,MATCH(Z$1,競技者csv変換!$1:$1,0),0)))</f>
        <v/>
      </c>
      <c r="AA99" t="str">
        <f>IF(ISERROR(VLOOKUP($A99,競技者csv変換!$A:$AK,MATCH(AA$1,競技者csv変換!$1:$1,0),0)),"",IF(VLOOKUP($A99,競技者csv変換!$A:$AK,MATCH(AA$1,競技者csv変換!$1:$1,0),0)="","",VLOOKUP($A99,競技者csv変換!$A:$AK,MATCH(AA$1,競技者csv変換!$1:$1,0),0)))</f>
        <v/>
      </c>
      <c r="AB99" t="str">
        <f>IF(ISERROR(VLOOKUP($A99,競技者csv変換!$A:$AK,MATCH(AB$1,競技者csv変換!$1:$1,0),0)),"",IF(VLOOKUP($A99,競技者csv変換!$A:$AK,MATCH(AB$1,競技者csv変換!$1:$1,0),0)="","",VLOOKUP($A99,競技者csv変換!$A:$AK,MATCH(AB$1,競技者csv変換!$1:$1,0),0)))</f>
        <v/>
      </c>
      <c r="AC99" t="str">
        <f>IF(ISERROR(VLOOKUP($A99,競技者csv変換!$A:$AK,MATCH(AC$1,競技者csv変換!$1:$1,0),0)),"",IF(VLOOKUP($A99,競技者csv変換!$A:$AK,MATCH(AC$1,競技者csv変換!$1:$1,0),0)="","",VLOOKUP($A99,競技者csv変換!$A:$AK,MATCH(AC$1,競技者csv変換!$1:$1,0),0)))</f>
        <v/>
      </c>
      <c r="AD99" t="str">
        <f>IF(ISERROR(VLOOKUP($A99,競技者csv変換!$A:$AK,MATCH(AD$1,競技者csv変換!$1:$1,0),0)),"",IF(VLOOKUP($A99,競技者csv変換!$A:$AK,MATCH(AD$1,競技者csv変換!$1:$1,0),0)="","",VLOOKUP($A99,競技者csv変換!$A:$AK,MATCH(AD$1,競技者csv変換!$1:$1,0),0)))</f>
        <v/>
      </c>
      <c r="AE99" t="str">
        <f>IF(ISERROR(VLOOKUP($A99,競技者csv変換!$A:$AK,MATCH(AE$1,競技者csv変換!$1:$1,0),0)),"",IF(VLOOKUP($A99,競技者csv変換!$A:$AK,MATCH(AE$1,競技者csv変換!$1:$1,0),0)="","",VLOOKUP($A99,競技者csv変換!$A:$AK,MATCH(AE$1,競技者csv変換!$1:$1,0),0)))</f>
        <v/>
      </c>
      <c r="AF99" t="str">
        <f>IF(ISERROR(VLOOKUP($A99,競技者csv変換!$A:$AK,MATCH(AF$1,競技者csv変換!$1:$1,0),0)),"",IF(VLOOKUP($A99,競技者csv変換!$A:$AK,MATCH(AF$1,競技者csv変換!$1:$1,0),0)="","",VLOOKUP($A99,競技者csv変換!$A:$AK,MATCH(AF$1,競技者csv変換!$1:$1,0),0)))</f>
        <v/>
      </c>
      <c r="AG99" t="str">
        <f>IF(ISERROR(VLOOKUP($A99,競技者csv変換!$A:$AK,MATCH(AG$1,競技者csv変換!$1:$1,0),0)),"",IF(VLOOKUP($A99,競技者csv変換!$A:$AK,MATCH(AG$1,競技者csv変換!$1:$1,0),0)="","",VLOOKUP($A99,競技者csv変換!$A:$AK,MATCH(AG$1,競技者csv変換!$1:$1,0),0)))</f>
        <v/>
      </c>
      <c r="AH99" t="str">
        <f>IF(ISERROR(VLOOKUP($A99,競技者csv変換!$A:$AK,MATCH(AH$1,競技者csv変換!$1:$1,0),0)),"",IF(VLOOKUP($A99,競技者csv変換!$A:$AK,MATCH(AH$1,競技者csv変換!$1:$1,0),0)="","",VLOOKUP($A99,競技者csv変換!$A:$AK,MATCH(AH$1,競技者csv変換!$1:$1,0),0)))</f>
        <v/>
      </c>
      <c r="AI99" t="str">
        <f>IF(ISERROR(VLOOKUP($A99,競技者csv変換!$A:$AK,MATCH(AI$1,競技者csv変換!$1:$1,0),0)),"",IF(VLOOKUP($A99,競技者csv変換!$A:$AK,MATCH(AI$1,競技者csv変換!$1:$1,0),0)="","",VLOOKUP($A99,競技者csv変換!$A:$AK,MATCH(AI$1,競技者csv変換!$1:$1,0),0)))</f>
        <v/>
      </c>
      <c r="AJ99" t="str">
        <f>IF(ISERROR(VLOOKUP($A99,競技者csv変換!$A:$AK,MATCH(AJ$1,競技者csv変換!$1:$1,0),0)),"",IF(VLOOKUP($A99,競技者csv変換!$A:$AK,MATCH(AJ$1,競技者csv変換!$1:$1,0),0)="","",VLOOKUP($A99,競技者csv変換!$A:$AK,MATCH(AJ$1,競技者csv変換!$1:$1,0),0)))</f>
        <v/>
      </c>
      <c r="AK99" t="str">
        <f>IF(ISERROR(VLOOKUP($A99,競技者csv変換!$A:$AK,MATCH(AK$1,競技者csv変換!$1:$1,0),0)),"",IF(VLOOKUP($A99,競技者csv変換!$A:$AK,MATCH(AK$1,競技者csv変換!$1:$1,0),0)="","",VLOOKUP($A99,競技者csv変換!$A:$AK,MATCH(AK$1,競技者csv変換!$1:$1,0),0)))</f>
        <v/>
      </c>
    </row>
    <row r="100" spans="1:37" x14ac:dyDescent="0.65">
      <c r="A100" t="str">
        <f t="shared" si="1"/>
        <v/>
      </c>
      <c r="B100" t="str">
        <f>IF(ISERROR(VLOOKUP($A100,競技者csv変換!$A:$AK,MATCH(B$1,競技者csv変換!$1:$1,0),0)),"",IF(VLOOKUP($A100,競技者csv変換!$A:$AK,MATCH(B$1,競技者csv変換!$1:$1,0),0)="","",VLOOKUP($A100,競技者csv変換!$A:$AK,MATCH(B$1,競技者csv変換!$1:$1,0),0)))</f>
        <v/>
      </c>
      <c r="C100" t="str">
        <f>IF(ISERROR(VLOOKUP($A100,競技者csv変換!$A:$AK,MATCH(C$1,競技者csv変換!$1:$1,0),0)),"",IF(VLOOKUP($A100,競技者csv変換!$A:$AK,MATCH(C$1,競技者csv変換!$1:$1,0),0)="","",VLOOKUP($A100,競技者csv変換!$A:$AK,MATCH(C$1,競技者csv変換!$1:$1,0),0)))</f>
        <v/>
      </c>
      <c r="D100" t="str">
        <f>IF(ISERROR(VLOOKUP($A100,競技者csv変換!$A:$AK,MATCH(D$1,競技者csv変換!$1:$1,0),0)),"",IF(VLOOKUP($A100,競技者csv変換!$A:$AK,MATCH(D$1,競技者csv変換!$1:$1,0),0)="","",VLOOKUP($A100,競技者csv変換!$A:$AK,MATCH(D$1,競技者csv変換!$1:$1,0),0)))</f>
        <v/>
      </c>
      <c r="E100" t="str">
        <f>IF(ISERROR(VLOOKUP($A100,競技者csv変換!$A:$AK,MATCH(E$1,競技者csv変換!$1:$1,0),0)),"",IF(VLOOKUP($A100,競技者csv変換!$A:$AK,MATCH(E$1,競技者csv変換!$1:$1,0),0)="","",VLOOKUP($A100,競技者csv変換!$A:$AK,MATCH(E$1,競技者csv変換!$1:$1,0),0)))</f>
        <v/>
      </c>
      <c r="F100" t="str">
        <f>IF(ISERROR(VLOOKUP($A100,競技者csv変換!$A:$AK,MATCH(F$1,競技者csv変換!$1:$1,0),0)),"",IF(VLOOKUP($A100,競技者csv変換!$A:$AK,MATCH(F$1,競技者csv変換!$1:$1,0),0)="","",VLOOKUP($A100,競技者csv変換!$A:$AK,MATCH(F$1,競技者csv変換!$1:$1,0),0)))</f>
        <v/>
      </c>
      <c r="G100" t="str">
        <f>IF(ISERROR(VLOOKUP($A100,競技者csv変換!$A:$AK,MATCH(G$1,競技者csv変換!$1:$1,0),0)),"",IF(VLOOKUP($A100,競技者csv変換!$A:$AK,MATCH(G$1,競技者csv変換!$1:$1,0),0)="","",VLOOKUP($A100,競技者csv変換!$A:$AK,MATCH(G$1,競技者csv変換!$1:$1,0),0)))</f>
        <v/>
      </c>
      <c r="H100" t="str">
        <f>IF(ISERROR(VLOOKUP($A100,競技者csv変換!$A:$AK,MATCH(H$1,競技者csv変換!$1:$1,0),0)),"",IF(VLOOKUP($A100,競技者csv変換!$A:$AK,MATCH(H$1,競技者csv変換!$1:$1,0),0)="","",VLOOKUP($A100,競技者csv変換!$A:$AK,MATCH(H$1,競技者csv変換!$1:$1,0),0)))</f>
        <v/>
      </c>
      <c r="I100" t="str">
        <f>IF(ISERROR(VLOOKUP($A100,競技者csv変換!$A:$AK,MATCH(I$1,競技者csv変換!$1:$1,0),0)),"",IF(VLOOKUP($A100,競技者csv変換!$A:$AK,MATCH(I$1,競技者csv変換!$1:$1,0),0)="","",VLOOKUP($A100,競技者csv変換!$A:$AK,MATCH(I$1,競技者csv変換!$1:$1,0),0)))</f>
        <v/>
      </c>
      <c r="J100" t="str">
        <f>IF(ISERROR(VLOOKUP($A100,競技者csv変換!$A:$AK,MATCH(J$1,競技者csv変換!$1:$1,0),0)),"",IF(VLOOKUP($A100,競技者csv変換!$A:$AK,MATCH(J$1,競技者csv変換!$1:$1,0),0)="","",VLOOKUP($A100,競技者csv変換!$A:$AK,MATCH(J$1,競技者csv変換!$1:$1,0),0)))</f>
        <v/>
      </c>
      <c r="K100" t="str">
        <f>IF(ISERROR(VLOOKUP($A100,競技者csv変換!$A:$AK,MATCH(K$1,競技者csv変換!$1:$1,0),0)),"",IF(VLOOKUP($A100,競技者csv変換!$A:$AK,MATCH(K$1,競技者csv変換!$1:$1,0),0)="","",VLOOKUP($A100,競技者csv変換!$A:$AK,MATCH(K$1,競技者csv変換!$1:$1,0),0)))</f>
        <v/>
      </c>
      <c r="L100" t="str">
        <f>IF(ISERROR(VLOOKUP($A100,競技者csv変換!$A:$AK,MATCH(L$1,競技者csv変換!$1:$1,0),0)),"",IF(VLOOKUP($A100,競技者csv変換!$A:$AK,MATCH(L$1,競技者csv変換!$1:$1,0),0)="","",VLOOKUP($A100,競技者csv変換!$A:$AK,MATCH(L$1,競技者csv変換!$1:$1,0),0)))</f>
        <v/>
      </c>
      <c r="M100" t="str">
        <f>IF(ISERROR(VLOOKUP($A100,競技者csv変換!$A:$AK,MATCH(M$1,競技者csv変換!$1:$1,0),0)),"",IF(VLOOKUP($A100,競技者csv変換!$A:$AK,MATCH(M$1,競技者csv変換!$1:$1,0),0)="","",VLOOKUP($A100,競技者csv変換!$A:$AK,MATCH(M$1,競技者csv変換!$1:$1,0),0)))</f>
        <v/>
      </c>
      <c r="N100" t="str">
        <f>IF(ISERROR(VLOOKUP($A100,競技者csv変換!$A:$AK,MATCH(N$1,競技者csv変換!$1:$1,0),0)),"",IF(VLOOKUP($A100,競技者csv変換!$A:$AK,MATCH(N$1,競技者csv変換!$1:$1,0),0)="","",VLOOKUP($A100,競技者csv変換!$A:$AK,MATCH(N$1,競技者csv変換!$1:$1,0),0)))</f>
        <v/>
      </c>
      <c r="O100" t="str">
        <f>IF(ISERROR(VLOOKUP($A100,競技者csv変換!$A:$AK,MATCH(O$1,競技者csv変換!$1:$1,0),0)),"",IF(VLOOKUP($A100,競技者csv変換!$A:$AK,MATCH(O$1,競技者csv変換!$1:$1,0),0)="","",VLOOKUP($A100,競技者csv変換!$A:$AK,MATCH(O$1,競技者csv変換!$1:$1,0),0)))</f>
        <v/>
      </c>
      <c r="P100" t="str">
        <f>IF(ISERROR(VLOOKUP($A100,競技者csv変換!$A:$AK,MATCH(P$1,競技者csv変換!$1:$1,0),0)),"",IF(VLOOKUP($A100,競技者csv変換!$A:$AK,MATCH(P$1,競技者csv変換!$1:$1,0),0)="","",VLOOKUP($A100,競技者csv変換!$A:$AK,MATCH(P$1,競技者csv変換!$1:$1,0),0)))</f>
        <v/>
      </c>
      <c r="Q100" t="str">
        <f>IF(ISERROR(VLOOKUP($A100,競技者csv変換!$A:$AK,MATCH(Q$1,競技者csv変換!$1:$1,0),0)),"",IF(VLOOKUP($A100,競技者csv変換!$A:$AK,MATCH(Q$1,競技者csv変換!$1:$1,0),0)="","",VLOOKUP($A100,競技者csv変換!$A:$AK,MATCH(Q$1,競技者csv変換!$1:$1,0),0)))</f>
        <v/>
      </c>
      <c r="R100" t="str">
        <f>IF(ISERROR(VLOOKUP($A100,競技者csv変換!$A:$AK,MATCH(R$1,競技者csv変換!$1:$1,0),0)),"",IF(VLOOKUP($A100,競技者csv変換!$A:$AK,MATCH(R$1,競技者csv変換!$1:$1,0),0)="","",VLOOKUP($A100,競技者csv変換!$A:$AK,MATCH(R$1,競技者csv変換!$1:$1,0),0)))</f>
        <v/>
      </c>
      <c r="S100" t="str">
        <f>IF(ISERROR(VLOOKUP($A100,競技者csv変換!$A:$AK,MATCH(S$1,競技者csv変換!$1:$1,0),0)),"",IF(VLOOKUP($A100,競技者csv変換!$A:$AK,MATCH(S$1,競技者csv変換!$1:$1,0),0)="","",VLOOKUP($A100,競技者csv変換!$A:$AK,MATCH(S$1,競技者csv変換!$1:$1,0),0)))</f>
        <v/>
      </c>
      <c r="T100" t="str">
        <f>IF(ISERROR(VLOOKUP($A100,競技者csv変換!$A:$AK,MATCH(T$1,競技者csv変換!$1:$1,0),0)),"",IF(VLOOKUP($A100,競技者csv変換!$A:$AK,MATCH(T$1,競技者csv変換!$1:$1,0),0)="","",VLOOKUP($A100,競技者csv変換!$A:$AK,MATCH(T$1,競技者csv変換!$1:$1,0),0)))</f>
        <v/>
      </c>
      <c r="U100" t="str">
        <f>IF(ISERROR(VLOOKUP($A100,競技者csv変換!$A:$AK,MATCH(U$1,競技者csv変換!$1:$1,0),0)),"",IF(VLOOKUP($A100,競技者csv変換!$A:$AK,MATCH(U$1,競技者csv変換!$1:$1,0),0)="","",VLOOKUP($A100,競技者csv変換!$A:$AK,MATCH(U$1,競技者csv変換!$1:$1,0),0)))</f>
        <v/>
      </c>
      <c r="V100" t="str">
        <f>IF(ISERROR(VLOOKUP($A100,競技者csv変換!$A:$AK,MATCH(V$1,競技者csv変換!$1:$1,0),0)),"",IF(VLOOKUP($A100,競技者csv変換!$A:$AK,MATCH(V$1,競技者csv変換!$1:$1,0),0)="","",VLOOKUP($A100,競技者csv変換!$A:$AK,MATCH(V$1,競技者csv変換!$1:$1,0),0)))</f>
        <v/>
      </c>
      <c r="W100" t="str">
        <f>IF(ISERROR(VLOOKUP($A100,競技者csv変換!$A:$AK,MATCH(W$1,競技者csv変換!$1:$1,0),0)),"",IF(VLOOKUP($A100,競技者csv変換!$A:$AK,MATCH(W$1,競技者csv変換!$1:$1,0),0)="","",VLOOKUP($A100,競技者csv変換!$A:$AK,MATCH(W$1,競技者csv変換!$1:$1,0),0)))</f>
        <v/>
      </c>
      <c r="X100" t="str">
        <f>IF(ISERROR(VLOOKUP($A100,競技者csv変換!$A:$AK,MATCH(X$1,競技者csv変換!$1:$1,0),0)),"",IF(VLOOKUP($A100,競技者csv変換!$A:$AK,MATCH(X$1,競技者csv変換!$1:$1,0),0)="","",VLOOKUP($A100,競技者csv変換!$A:$AK,MATCH(X$1,競技者csv変換!$1:$1,0),0)))</f>
        <v/>
      </c>
      <c r="Y100" t="str">
        <f>IF(ISERROR(VLOOKUP($A100,競技者csv変換!$A:$AK,MATCH(Y$1,競技者csv変換!$1:$1,0),0)),"",IF(VLOOKUP($A100,競技者csv変換!$A:$AK,MATCH(Y$1,競技者csv変換!$1:$1,0),0)="","",VLOOKUP($A100,競技者csv変換!$A:$AK,MATCH(Y$1,競技者csv変換!$1:$1,0),0)))</f>
        <v/>
      </c>
      <c r="Z100" t="str">
        <f>IF(ISERROR(VLOOKUP($A100,競技者csv変換!$A:$AK,MATCH(Z$1,競技者csv変換!$1:$1,0),0)),"",IF(VLOOKUP($A100,競技者csv変換!$A:$AK,MATCH(Z$1,競技者csv変換!$1:$1,0),0)="","",VLOOKUP($A100,競技者csv変換!$A:$AK,MATCH(Z$1,競技者csv変換!$1:$1,0),0)))</f>
        <v/>
      </c>
      <c r="AA100" t="str">
        <f>IF(ISERROR(VLOOKUP($A100,競技者csv変換!$A:$AK,MATCH(AA$1,競技者csv変換!$1:$1,0),0)),"",IF(VLOOKUP($A100,競技者csv変換!$A:$AK,MATCH(AA$1,競技者csv変換!$1:$1,0),0)="","",VLOOKUP($A100,競技者csv変換!$A:$AK,MATCH(AA$1,競技者csv変換!$1:$1,0),0)))</f>
        <v/>
      </c>
      <c r="AB100" t="str">
        <f>IF(ISERROR(VLOOKUP($A100,競技者csv変換!$A:$AK,MATCH(AB$1,競技者csv変換!$1:$1,0),0)),"",IF(VLOOKUP($A100,競技者csv変換!$A:$AK,MATCH(AB$1,競技者csv変換!$1:$1,0),0)="","",VLOOKUP($A100,競技者csv変換!$A:$AK,MATCH(AB$1,競技者csv変換!$1:$1,0),0)))</f>
        <v/>
      </c>
      <c r="AC100" t="str">
        <f>IF(ISERROR(VLOOKUP($A100,競技者csv変換!$A:$AK,MATCH(AC$1,競技者csv変換!$1:$1,0),0)),"",IF(VLOOKUP($A100,競技者csv変換!$A:$AK,MATCH(AC$1,競技者csv変換!$1:$1,0),0)="","",VLOOKUP($A100,競技者csv変換!$A:$AK,MATCH(AC$1,競技者csv変換!$1:$1,0),0)))</f>
        <v/>
      </c>
      <c r="AD100" t="str">
        <f>IF(ISERROR(VLOOKUP($A100,競技者csv変換!$A:$AK,MATCH(AD$1,競技者csv変換!$1:$1,0),0)),"",IF(VLOOKUP($A100,競技者csv変換!$A:$AK,MATCH(AD$1,競技者csv変換!$1:$1,0),0)="","",VLOOKUP($A100,競技者csv変換!$A:$AK,MATCH(AD$1,競技者csv変換!$1:$1,0),0)))</f>
        <v/>
      </c>
      <c r="AE100" t="str">
        <f>IF(ISERROR(VLOOKUP($A100,競技者csv変換!$A:$AK,MATCH(AE$1,競技者csv変換!$1:$1,0),0)),"",IF(VLOOKUP($A100,競技者csv変換!$A:$AK,MATCH(AE$1,競技者csv変換!$1:$1,0),0)="","",VLOOKUP($A100,競技者csv変換!$A:$AK,MATCH(AE$1,競技者csv変換!$1:$1,0),0)))</f>
        <v/>
      </c>
      <c r="AF100" t="str">
        <f>IF(ISERROR(VLOOKUP($A100,競技者csv変換!$A:$AK,MATCH(AF$1,競技者csv変換!$1:$1,0),0)),"",IF(VLOOKUP($A100,競技者csv変換!$A:$AK,MATCH(AF$1,競技者csv変換!$1:$1,0),0)="","",VLOOKUP($A100,競技者csv変換!$A:$AK,MATCH(AF$1,競技者csv変換!$1:$1,0),0)))</f>
        <v/>
      </c>
      <c r="AG100" t="str">
        <f>IF(ISERROR(VLOOKUP($A100,競技者csv変換!$A:$AK,MATCH(AG$1,競技者csv変換!$1:$1,0),0)),"",IF(VLOOKUP($A100,競技者csv変換!$A:$AK,MATCH(AG$1,競技者csv変換!$1:$1,0),0)="","",VLOOKUP($A100,競技者csv変換!$A:$AK,MATCH(AG$1,競技者csv変換!$1:$1,0),0)))</f>
        <v/>
      </c>
      <c r="AH100" t="str">
        <f>IF(ISERROR(VLOOKUP($A100,競技者csv変換!$A:$AK,MATCH(AH$1,競技者csv変換!$1:$1,0),0)),"",IF(VLOOKUP($A100,競技者csv変換!$A:$AK,MATCH(AH$1,競技者csv変換!$1:$1,0),0)="","",VLOOKUP($A100,競技者csv変換!$A:$AK,MATCH(AH$1,競技者csv変換!$1:$1,0),0)))</f>
        <v/>
      </c>
      <c r="AI100" t="str">
        <f>IF(ISERROR(VLOOKUP($A100,競技者csv変換!$A:$AK,MATCH(AI$1,競技者csv変換!$1:$1,0),0)),"",IF(VLOOKUP($A100,競技者csv変換!$A:$AK,MATCH(AI$1,競技者csv変換!$1:$1,0),0)="","",VLOOKUP($A100,競技者csv変換!$A:$AK,MATCH(AI$1,競技者csv変換!$1:$1,0),0)))</f>
        <v/>
      </c>
      <c r="AJ100" t="str">
        <f>IF(ISERROR(VLOOKUP($A100,競技者csv変換!$A:$AK,MATCH(AJ$1,競技者csv変換!$1:$1,0),0)),"",IF(VLOOKUP($A100,競技者csv変換!$A:$AK,MATCH(AJ$1,競技者csv変換!$1:$1,0),0)="","",VLOOKUP($A100,競技者csv変換!$A:$AK,MATCH(AJ$1,競技者csv変換!$1:$1,0),0)))</f>
        <v/>
      </c>
      <c r="AK100" t="str">
        <f>IF(ISERROR(VLOOKUP($A100,競技者csv変換!$A:$AK,MATCH(AK$1,競技者csv変換!$1:$1,0),0)),"",IF(VLOOKUP($A100,競技者csv変換!$A:$AK,MATCH(AK$1,競技者csv変換!$1:$1,0),0)="","",VLOOKUP($A100,競技者csv変換!$A:$AK,MATCH(AK$1,競技者csv変換!$1:$1,0),0)))</f>
        <v/>
      </c>
    </row>
    <row r="101" spans="1:37" x14ac:dyDescent="0.65">
      <c r="A101" t="str">
        <f t="shared" si="1"/>
        <v/>
      </c>
      <c r="B101" t="str">
        <f>IF(ISERROR(VLOOKUP($A101,競技者csv変換!$A:$AK,MATCH(B$1,競技者csv変換!$1:$1,0),0)),"",IF(VLOOKUP($A101,競技者csv変換!$A:$AK,MATCH(B$1,競技者csv変換!$1:$1,0),0)="","",VLOOKUP($A101,競技者csv変換!$A:$AK,MATCH(B$1,競技者csv変換!$1:$1,0),0)))</f>
        <v/>
      </c>
      <c r="C101" t="str">
        <f>IF(ISERROR(VLOOKUP($A101,競技者csv変換!$A:$AK,MATCH(C$1,競技者csv変換!$1:$1,0),0)),"",IF(VLOOKUP($A101,競技者csv変換!$A:$AK,MATCH(C$1,競技者csv変換!$1:$1,0),0)="","",VLOOKUP($A101,競技者csv変換!$A:$AK,MATCH(C$1,競技者csv変換!$1:$1,0),0)))</f>
        <v/>
      </c>
      <c r="D101" t="str">
        <f>IF(ISERROR(VLOOKUP($A101,競技者csv変換!$A:$AK,MATCH(D$1,競技者csv変換!$1:$1,0),0)),"",IF(VLOOKUP($A101,競技者csv変換!$A:$AK,MATCH(D$1,競技者csv変換!$1:$1,0),0)="","",VLOOKUP($A101,競技者csv変換!$A:$AK,MATCH(D$1,競技者csv変換!$1:$1,0),0)))</f>
        <v/>
      </c>
      <c r="E101" t="str">
        <f>IF(ISERROR(VLOOKUP($A101,競技者csv変換!$A:$AK,MATCH(E$1,競技者csv変換!$1:$1,0),0)),"",IF(VLOOKUP($A101,競技者csv変換!$A:$AK,MATCH(E$1,競技者csv変換!$1:$1,0),0)="","",VLOOKUP($A101,競技者csv変換!$A:$AK,MATCH(E$1,競技者csv変換!$1:$1,0),0)))</f>
        <v/>
      </c>
      <c r="F101" t="str">
        <f>IF(ISERROR(VLOOKUP($A101,競技者csv変換!$A:$AK,MATCH(F$1,競技者csv変換!$1:$1,0),0)),"",IF(VLOOKUP($A101,競技者csv変換!$A:$AK,MATCH(F$1,競技者csv変換!$1:$1,0),0)="","",VLOOKUP($A101,競技者csv変換!$A:$AK,MATCH(F$1,競技者csv変換!$1:$1,0),0)))</f>
        <v/>
      </c>
      <c r="G101" t="str">
        <f>IF(ISERROR(VLOOKUP($A101,競技者csv変換!$A:$AK,MATCH(G$1,競技者csv変換!$1:$1,0),0)),"",IF(VLOOKUP($A101,競技者csv変換!$A:$AK,MATCH(G$1,競技者csv変換!$1:$1,0),0)="","",VLOOKUP($A101,競技者csv変換!$A:$AK,MATCH(G$1,競技者csv変換!$1:$1,0),0)))</f>
        <v/>
      </c>
      <c r="H101" t="str">
        <f>IF(ISERROR(VLOOKUP($A101,競技者csv変換!$A:$AK,MATCH(H$1,競技者csv変換!$1:$1,0),0)),"",IF(VLOOKUP($A101,競技者csv変換!$A:$AK,MATCH(H$1,競技者csv変換!$1:$1,0),0)="","",VLOOKUP($A101,競技者csv変換!$A:$AK,MATCH(H$1,競技者csv変換!$1:$1,0),0)))</f>
        <v/>
      </c>
      <c r="I101" t="str">
        <f>IF(ISERROR(VLOOKUP($A101,競技者csv変換!$A:$AK,MATCH(I$1,競技者csv変換!$1:$1,0),0)),"",IF(VLOOKUP($A101,競技者csv変換!$A:$AK,MATCH(I$1,競技者csv変換!$1:$1,0),0)="","",VLOOKUP($A101,競技者csv変換!$A:$AK,MATCH(I$1,競技者csv変換!$1:$1,0),0)))</f>
        <v/>
      </c>
      <c r="J101" t="str">
        <f>IF(ISERROR(VLOOKUP($A101,競技者csv変換!$A:$AK,MATCH(J$1,競技者csv変換!$1:$1,0),0)),"",IF(VLOOKUP($A101,競技者csv変換!$A:$AK,MATCH(J$1,競技者csv変換!$1:$1,0),0)="","",VLOOKUP($A101,競技者csv変換!$A:$AK,MATCH(J$1,競技者csv変換!$1:$1,0),0)))</f>
        <v/>
      </c>
      <c r="K101" t="str">
        <f>IF(ISERROR(VLOOKUP($A101,競技者csv変換!$A:$AK,MATCH(K$1,競技者csv変換!$1:$1,0),0)),"",IF(VLOOKUP($A101,競技者csv変換!$A:$AK,MATCH(K$1,競技者csv変換!$1:$1,0),0)="","",VLOOKUP($A101,競技者csv変換!$A:$AK,MATCH(K$1,競技者csv変換!$1:$1,0),0)))</f>
        <v/>
      </c>
      <c r="L101" t="str">
        <f>IF(ISERROR(VLOOKUP($A101,競技者csv変換!$A:$AK,MATCH(L$1,競技者csv変換!$1:$1,0),0)),"",IF(VLOOKUP($A101,競技者csv変換!$A:$AK,MATCH(L$1,競技者csv変換!$1:$1,0),0)="","",VLOOKUP($A101,競技者csv変換!$A:$AK,MATCH(L$1,競技者csv変換!$1:$1,0),0)))</f>
        <v/>
      </c>
      <c r="M101" t="str">
        <f>IF(ISERROR(VLOOKUP($A101,競技者csv変換!$A:$AK,MATCH(M$1,競技者csv変換!$1:$1,0),0)),"",IF(VLOOKUP($A101,競技者csv変換!$A:$AK,MATCH(M$1,競技者csv変換!$1:$1,0),0)="","",VLOOKUP($A101,競技者csv変換!$A:$AK,MATCH(M$1,競技者csv変換!$1:$1,0),0)))</f>
        <v/>
      </c>
      <c r="N101" t="str">
        <f>IF(ISERROR(VLOOKUP($A101,競技者csv変換!$A:$AK,MATCH(N$1,競技者csv変換!$1:$1,0),0)),"",IF(VLOOKUP($A101,競技者csv変換!$A:$AK,MATCH(N$1,競技者csv変換!$1:$1,0),0)="","",VLOOKUP($A101,競技者csv変換!$A:$AK,MATCH(N$1,競技者csv変換!$1:$1,0),0)))</f>
        <v/>
      </c>
      <c r="O101" t="str">
        <f>IF(ISERROR(VLOOKUP($A101,競技者csv変換!$A:$AK,MATCH(O$1,競技者csv変換!$1:$1,0),0)),"",IF(VLOOKUP($A101,競技者csv変換!$A:$AK,MATCH(O$1,競技者csv変換!$1:$1,0),0)="","",VLOOKUP($A101,競技者csv変換!$A:$AK,MATCH(O$1,競技者csv変換!$1:$1,0),0)))</f>
        <v/>
      </c>
      <c r="P101" t="str">
        <f>IF(ISERROR(VLOOKUP($A101,競技者csv変換!$A:$AK,MATCH(P$1,競技者csv変換!$1:$1,0),0)),"",IF(VLOOKUP($A101,競技者csv変換!$A:$AK,MATCH(P$1,競技者csv変換!$1:$1,0),0)="","",VLOOKUP($A101,競技者csv変換!$A:$AK,MATCH(P$1,競技者csv変換!$1:$1,0),0)))</f>
        <v/>
      </c>
      <c r="Q101" t="str">
        <f>IF(ISERROR(VLOOKUP($A101,競技者csv変換!$A:$AK,MATCH(Q$1,競技者csv変換!$1:$1,0),0)),"",IF(VLOOKUP($A101,競技者csv変換!$A:$AK,MATCH(Q$1,競技者csv変換!$1:$1,0),0)="","",VLOOKUP($A101,競技者csv変換!$A:$AK,MATCH(Q$1,競技者csv変換!$1:$1,0),0)))</f>
        <v/>
      </c>
      <c r="R101" t="str">
        <f>IF(ISERROR(VLOOKUP($A101,競技者csv変換!$A:$AK,MATCH(R$1,競技者csv変換!$1:$1,0),0)),"",IF(VLOOKUP($A101,競技者csv変換!$A:$AK,MATCH(R$1,競技者csv変換!$1:$1,0),0)="","",VLOOKUP($A101,競技者csv変換!$A:$AK,MATCH(R$1,競技者csv変換!$1:$1,0),0)))</f>
        <v/>
      </c>
      <c r="S101" t="str">
        <f>IF(ISERROR(VLOOKUP($A101,競技者csv変換!$A:$AK,MATCH(S$1,競技者csv変換!$1:$1,0),0)),"",IF(VLOOKUP($A101,競技者csv変換!$A:$AK,MATCH(S$1,競技者csv変換!$1:$1,0),0)="","",VLOOKUP($A101,競技者csv変換!$A:$AK,MATCH(S$1,競技者csv変換!$1:$1,0),0)))</f>
        <v/>
      </c>
      <c r="T101" t="str">
        <f>IF(ISERROR(VLOOKUP($A101,競技者csv変換!$A:$AK,MATCH(T$1,競技者csv変換!$1:$1,0),0)),"",IF(VLOOKUP($A101,競技者csv変換!$A:$AK,MATCH(T$1,競技者csv変換!$1:$1,0),0)="","",VLOOKUP($A101,競技者csv変換!$A:$AK,MATCH(T$1,競技者csv変換!$1:$1,0),0)))</f>
        <v/>
      </c>
      <c r="U101" t="str">
        <f>IF(ISERROR(VLOOKUP($A101,競技者csv変換!$A:$AK,MATCH(U$1,競技者csv変換!$1:$1,0),0)),"",IF(VLOOKUP($A101,競技者csv変換!$A:$AK,MATCH(U$1,競技者csv変換!$1:$1,0),0)="","",VLOOKUP($A101,競技者csv変換!$A:$AK,MATCH(U$1,競技者csv変換!$1:$1,0),0)))</f>
        <v/>
      </c>
      <c r="V101" t="str">
        <f>IF(ISERROR(VLOOKUP($A101,競技者csv変換!$A:$AK,MATCH(V$1,競技者csv変換!$1:$1,0),0)),"",IF(VLOOKUP($A101,競技者csv変換!$A:$AK,MATCH(V$1,競技者csv変換!$1:$1,0),0)="","",VLOOKUP($A101,競技者csv変換!$A:$AK,MATCH(V$1,競技者csv変換!$1:$1,0),0)))</f>
        <v/>
      </c>
      <c r="W101" t="str">
        <f>IF(ISERROR(VLOOKUP($A101,競技者csv変換!$A:$AK,MATCH(W$1,競技者csv変換!$1:$1,0),0)),"",IF(VLOOKUP($A101,競技者csv変換!$A:$AK,MATCH(W$1,競技者csv変換!$1:$1,0),0)="","",VLOOKUP($A101,競技者csv変換!$A:$AK,MATCH(W$1,競技者csv変換!$1:$1,0),0)))</f>
        <v/>
      </c>
      <c r="X101" t="str">
        <f>IF(ISERROR(VLOOKUP($A101,競技者csv変換!$A:$AK,MATCH(X$1,競技者csv変換!$1:$1,0),0)),"",IF(VLOOKUP($A101,競技者csv変換!$A:$AK,MATCH(X$1,競技者csv変換!$1:$1,0),0)="","",VLOOKUP($A101,競技者csv変換!$A:$AK,MATCH(X$1,競技者csv変換!$1:$1,0),0)))</f>
        <v/>
      </c>
      <c r="Y101" t="str">
        <f>IF(ISERROR(VLOOKUP($A101,競技者csv変換!$A:$AK,MATCH(Y$1,競技者csv変換!$1:$1,0),0)),"",IF(VLOOKUP($A101,競技者csv変換!$A:$AK,MATCH(Y$1,競技者csv変換!$1:$1,0),0)="","",VLOOKUP($A101,競技者csv変換!$A:$AK,MATCH(Y$1,競技者csv変換!$1:$1,0),0)))</f>
        <v/>
      </c>
      <c r="Z101" t="str">
        <f>IF(ISERROR(VLOOKUP($A101,競技者csv変換!$A:$AK,MATCH(Z$1,競技者csv変換!$1:$1,0),0)),"",IF(VLOOKUP($A101,競技者csv変換!$A:$AK,MATCH(Z$1,競技者csv変換!$1:$1,0),0)="","",VLOOKUP($A101,競技者csv変換!$A:$AK,MATCH(Z$1,競技者csv変換!$1:$1,0),0)))</f>
        <v/>
      </c>
      <c r="AA101" t="str">
        <f>IF(ISERROR(VLOOKUP($A101,競技者csv変換!$A:$AK,MATCH(AA$1,競技者csv変換!$1:$1,0),0)),"",IF(VLOOKUP($A101,競技者csv変換!$A:$AK,MATCH(AA$1,競技者csv変換!$1:$1,0),0)="","",VLOOKUP($A101,競技者csv変換!$A:$AK,MATCH(AA$1,競技者csv変換!$1:$1,0),0)))</f>
        <v/>
      </c>
      <c r="AB101" t="str">
        <f>IF(ISERROR(VLOOKUP($A101,競技者csv変換!$A:$AK,MATCH(AB$1,競技者csv変換!$1:$1,0),0)),"",IF(VLOOKUP($A101,競技者csv変換!$A:$AK,MATCH(AB$1,競技者csv変換!$1:$1,0),0)="","",VLOOKUP($A101,競技者csv変換!$A:$AK,MATCH(AB$1,競技者csv変換!$1:$1,0),0)))</f>
        <v/>
      </c>
      <c r="AC101" t="str">
        <f>IF(ISERROR(VLOOKUP($A101,競技者csv変換!$A:$AK,MATCH(AC$1,競技者csv変換!$1:$1,0),0)),"",IF(VLOOKUP($A101,競技者csv変換!$A:$AK,MATCH(AC$1,競技者csv変換!$1:$1,0),0)="","",VLOOKUP($A101,競技者csv変換!$A:$AK,MATCH(AC$1,競技者csv変換!$1:$1,0),0)))</f>
        <v/>
      </c>
      <c r="AD101" t="str">
        <f>IF(ISERROR(VLOOKUP($A101,競技者csv変換!$A:$AK,MATCH(AD$1,競技者csv変換!$1:$1,0),0)),"",IF(VLOOKUP($A101,競技者csv変換!$A:$AK,MATCH(AD$1,競技者csv変換!$1:$1,0),0)="","",VLOOKUP($A101,競技者csv変換!$A:$AK,MATCH(AD$1,競技者csv変換!$1:$1,0),0)))</f>
        <v/>
      </c>
      <c r="AE101" t="str">
        <f>IF(ISERROR(VLOOKUP($A101,競技者csv変換!$A:$AK,MATCH(AE$1,競技者csv変換!$1:$1,0),0)),"",IF(VLOOKUP($A101,競技者csv変換!$A:$AK,MATCH(AE$1,競技者csv変換!$1:$1,0),0)="","",VLOOKUP($A101,競技者csv変換!$A:$AK,MATCH(AE$1,競技者csv変換!$1:$1,0),0)))</f>
        <v/>
      </c>
      <c r="AF101" t="str">
        <f>IF(ISERROR(VLOOKUP($A101,競技者csv変換!$A:$AK,MATCH(AF$1,競技者csv変換!$1:$1,0),0)),"",IF(VLOOKUP($A101,競技者csv変換!$A:$AK,MATCH(AF$1,競技者csv変換!$1:$1,0),0)="","",VLOOKUP($A101,競技者csv変換!$A:$AK,MATCH(AF$1,競技者csv変換!$1:$1,0),0)))</f>
        <v/>
      </c>
      <c r="AG101" t="str">
        <f>IF(ISERROR(VLOOKUP($A101,競技者csv変換!$A:$AK,MATCH(AG$1,競技者csv変換!$1:$1,0),0)),"",IF(VLOOKUP($A101,競技者csv変換!$A:$AK,MATCH(AG$1,競技者csv変換!$1:$1,0),0)="","",VLOOKUP($A101,競技者csv変換!$A:$AK,MATCH(AG$1,競技者csv変換!$1:$1,0),0)))</f>
        <v/>
      </c>
      <c r="AH101" t="str">
        <f>IF(ISERROR(VLOOKUP($A101,競技者csv変換!$A:$AK,MATCH(AH$1,競技者csv変換!$1:$1,0),0)),"",IF(VLOOKUP($A101,競技者csv変換!$A:$AK,MATCH(AH$1,競技者csv変換!$1:$1,0),0)="","",VLOOKUP($A101,競技者csv変換!$A:$AK,MATCH(AH$1,競技者csv変換!$1:$1,0),0)))</f>
        <v/>
      </c>
      <c r="AI101" t="str">
        <f>IF(ISERROR(VLOOKUP($A101,競技者csv変換!$A:$AK,MATCH(AI$1,競技者csv変換!$1:$1,0),0)),"",IF(VLOOKUP($A101,競技者csv変換!$A:$AK,MATCH(AI$1,競技者csv変換!$1:$1,0),0)="","",VLOOKUP($A101,競技者csv変換!$A:$AK,MATCH(AI$1,競技者csv変換!$1:$1,0),0)))</f>
        <v/>
      </c>
      <c r="AJ101" t="str">
        <f>IF(ISERROR(VLOOKUP($A101,競技者csv変換!$A:$AK,MATCH(AJ$1,競技者csv変換!$1:$1,0),0)),"",IF(VLOOKUP($A101,競技者csv変換!$A:$AK,MATCH(AJ$1,競技者csv変換!$1:$1,0),0)="","",VLOOKUP($A101,競技者csv変換!$A:$AK,MATCH(AJ$1,競技者csv変換!$1:$1,0),0)))</f>
        <v/>
      </c>
      <c r="AK101" t="str">
        <f>IF(ISERROR(VLOOKUP($A101,競技者csv変換!$A:$AK,MATCH(AK$1,競技者csv変換!$1:$1,0),0)),"",IF(VLOOKUP($A101,競技者csv変換!$A:$AK,MATCH(AK$1,競技者csv変換!$1:$1,0),0)="","",VLOOKUP($A101,競技者csv変換!$A:$AK,MATCH(AK$1,競技者csv変換!$1:$1,0),0)))</f>
        <v/>
      </c>
    </row>
    <row r="102" spans="1:37" x14ac:dyDescent="0.65">
      <c r="A102" t="str">
        <f t="shared" si="1"/>
        <v/>
      </c>
      <c r="B102" t="str">
        <f>IF(ISERROR(VLOOKUP($A102,競技者csv変換!$A:$AK,MATCH(B$1,競技者csv変換!$1:$1,0),0)),"",IF(VLOOKUP($A102,競技者csv変換!$A:$AK,MATCH(B$1,競技者csv変換!$1:$1,0),0)="","",VLOOKUP($A102,競技者csv変換!$A:$AK,MATCH(B$1,競技者csv変換!$1:$1,0),0)))</f>
        <v/>
      </c>
      <c r="C102" t="str">
        <f>IF(ISERROR(VLOOKUP($A102,競技者csv変換!$A:$AK,MATCH(C$1,競技者csv変換!$1:$1,0),0)),"",IF(VLOOKUP($A102,競技者csv変換!$A:$AK,MATCH(C$1,競技者csv変換!$1:$1,0),0)="","",VLOOKUP($A102,競技者csv変換!$A:$AK,MATCH(C$1,競技者csv変換!$1:$1,0),0)))</f>
        <v/>
      </c>
      <c r="D102" t="str">
        <f>IF(ISERROR(VLOOKUP($A102,競技者csv変換!$A:$AK,MATCH(D$1,競技者csv変換!$1:$1,0),0)),"",IF(VLOOKUP($A102,競技者csv変換!$A:$AK,MATCH(D$1,競技者csv変換!$1:$1,0),0)="","",VLOOKUP($A102,競技者csv変換!$A:$AK,MATCH(D$1,競技者csv変換!$1:$1,0),0)))</f>
        <v/>
      </c>
      <c r="E102" t="str">
        <f>IF(ISERROR(VLOOKUP($A102,競技者csv変換!$A:$AK,MATCH(E$1,競技者csv変換!$1:$1,0),0)),"",IF(VLOOKUP($A102,競技者csv変換!$A:$AK,MATCH(E$1,競技者csv変換!$1:$1,0),0)="","",VLOOKUP($A102,競技者csv変換!$A:$AK,MATCH(E$1,競技者csv変換!$1:$1,0),0)))</f>
        <v/>
      </c>
      <c r="F102" t="str">
        <f>IF(ISERROR(VLOOKUP($A102,競技者csv変換!$A:$AK,MATCH(F$1,競技者csv変換!$1:$1,0),0)),"",IF(VLOOKUP($A102,競技者csv変換!$A:$AK,MATCH(F$1,競技者csv変換!$1:$1,0),0)="","",VLOOKUP($A102,競技者csv変換!$A:$AK,MATCH(F$1,競技者csv変換!$1:$1,0),0)))</f>
        <v/>
      </c>
      <c r="G102" t="str">
        <f>IF(ISERROR(VLOOKUP($A102,競技者csv変換!$A:$AK,MATCH(G$1,競技者csv変換!$1:$1,0),0)),"",IF(VLOOKUP($A102,競技者csv変換!$A:$AK,MATCH(G$1,競技者csv変換!$1:$1,0),0)="","",VLOOKUP($A102,競技者csv変換!$A:$AK,MATCH(G$1,競技者csv変換!$1:$1,0),0)))</f>
        <v/>
      </c>
      <c r="H102" t="str">
        <f>IF(ISERROR(VLOOKUP($A102,競技者csv変換!$A:$AK,MATCH(H$1,競技者csv変換!$1:$1,0),0)),"",IF(VLOOKUP($A102,競技者csv変換!$A:$AK,MATCH(H$1,競技者csv変換!$1:$1,0),0)="","",VLOOKUP($A102,競技者csv変換!$A:$AK,MATCH(H$1,競技者csv変換!$1:$1,0),0)))</f>
        <v/>
      </c>
      <c r="I102" t="str">
        <f>IF(ISERROR(VLOOKUP($A102,競技者csv変換!$A:$AK,MATCH(I$1,競技者csv変換!$1:$1,0),0)),"",IF(VLOOKUP($A102,競技者csv変換!$A:$AK,MATCH(I$1,競技者csv変換!$1:$1,0),0)="","",VLOOKUP($A102,競技者csv変換!$A:$AK,MATCH(I$1,競技者csv変換!$1:$1,0),0)))</f>
        <v/>
      </c>
      <c r="J102" t="str">
        <f>IF(ISERROR(VLOOKUP($A102,競技者csv変換!$A:$AK,MATCH(J$1,競技者csv変換!$1:$1,0),0)),"",IF(VLOOKUP($A102,競技者csv変換!$A:$AK,MATCH(J$1,競技者csv変換!$1:$1,0),0)="","",VLOOKUP($A102,競技者csv変換!$A:$AK,MATCH(J$1,競技者csv変換!$1:$1,0),0)))</f>
        <v/>
      </c>
      <c r="K102" t="str">
        <f>IF(ISERROR(VLOOKUP($A102,競技者csv変換!$A:$AK,MATCH(K$1,競技者csv変換!$1:$1,0),0)),"",IF(VLOOKUP($A102,競技者csv変換!$A:$AK,MATCH(K$1,競技者csv変換!$1:$1,0),0)="","",VLOOKUP($A102,競技者csv変換!$A:$AK,MATCH(K$1,競技者csv変換!$1:$1,0),0)))</f>
        <v/>
      </c>
      <c r="L102" t="str">
        <f>IF(ISERROR(VLOOKUP($A102,競技者csv変換!$A:$AK,MATCH(L$1,競技者csv変換!$1:$1,0),0)),"",IF(VLOOKUP($A102,競技者csv変換!$A:$AK,MATCH(L$1,競技者csv変換!$1:$1,0),0)="","",VLOOKUP($A102,競技者csv変換!$A:$AK,MATCH(L$1,競技者csv変換!$1:$1,0),0)))</f>
        <v/>
      </c>
      <c r="M102" t="str">
        <f>IF(ISERROR(VLOOKUP($A102,競技者csv変換!$A:$AK,MATCH(M$1,競技者csv変換!$1:$1,0),0)),"",IF(VLOOKUP($A102,競技者csv変換!$A:$AK,MATCH(M$1,競技者csv変換!$1:$1,0),0)="","",VLOOKUP($A102,競技者csv変換!$A:$AK,MATCH(M$1,競技者csv変換!$1:$1,0),0)))</f>
        <v/>
      </c>
      <c r="N102" t="str">
        <f>IF(ISERROR(VLOOKUP($A102,競技者csv変換!$A:$AK,MATCH(N$1,競技者csv変換!$1:$1,0),0)),"",IF(VLOOKUP($A102,競技者csv変換!$A:$AK,MATCH(N$1,競技者csv変換!$1:$1,0),0)="","",VLOOKUP($A102,競技者csv変換!$A:$AK,MATCH(N$1,競技者csv変換!$1:$1,0),0)))</f>
        <v/>
      </c>
      <c r="O102" t="str">
        <f>IF(ISERROR(VLOOKUP($A102,競技者csv変換!$A:$AK,MATCH(O$1,競技者csv変換!$1:$1,0),0)),"",IF(VLOOKUP($A102,競技者csv変換!$A:$AK,MATCH(O$1,競技者csv変換!$1:$1,0),0)="","",VLOOKUP($A102,競技者csv変換!$A:$AK,MATCH(O$1,競技者csv変換!$1:$1,0),0)))</f>
        <v/>
      </c>
      <c r="P102" t="str">
        <f>IF(ISERROR(VLOOKUP($A102,競技者csv変換!$A:$AK,MATCH(P$1,競技者csv変換!$1:$1,0),0)),"",IF(VLOOKUP($A102,競技者csv変換!$A:$AK,MATCH(P$1,競技者csv変換!$1:$1,0),0)="","",VLOOKUP($A102,競技者csv変換!$A:$AK,MATCH(P$1,競技者csv変換!$1:$1,0),0)))</f>
        <v/>
      </c>
      <c r="Q102" t="str">
        <f>IF(ISERROR(VLOOKUP($A102,競技者csv変換!$A:$AK,MATCH(Q$1,競技者csv変換!$1:$1,0),0)),"",IF(VLOOKUP($A102,競技者csv変換!$A:$AK,MATCH(Q$1,競技者csv変換!$1:$1,0),0)="","",VLOOKUP($A102,競技者csv変換!$A:$AK,MATCH(Q$1,競技者csv変換!$1:$1,0),0)))</f>
        <v/>
      </c>
      <c r="R102" t="str">
        <f>IF(ISERROR(VLOOKUP($A102,競技者csv変換!$A:$AK,MATCH(R$1,競技者csv変換!$1:$1,0),0)),"",IF(VLOOKUP($A102,競技者csv変換!$A:$AK,MATCH(R$1,競技者csv変換!$1:$1,0),0)="","",VLOOKUP($A102,競技者csv変換!$A:$AK,MATCH(R$1,競技者csv変換!$1:$1,0),0)))</f>
        <v/>
      </c>
      <c r="S102" t="str">
        <f>IF(ISERROR(VLOOKUP($A102,競技者csv変換!$A:$AK,MATCH(S$1,競技者csv変換!$1:$1,0),0)),"",IF(VLOOKUP($A102,競技者csv変換!$A:$AK,MATCH(S$1,競技者csv変換!$1:$1,0),0)="","",VLOOKUP($A102,競技者csv変換!$A:$AK,MATCH(S$1,競技者csv変換!$1:$1,0),0)))</f>
        <v/>
      </c>
      <c r="T102" t="str">
        <f>IF(ISERROR(VLOOKUP($A102,競技者csv変換!$A:$AK,MATCH(T$1,競技者csv変換!$1:$1,0),0)),"",IF(VLOOKUP($A102,競技者csv変換!$A:$AK,MATCH(T$1,競技者csv変換!$1:$1,0),0)="","",VLOOKUP($A102,競技者csv変換!$A:$AK,MATCH(T$1,競技者csv変換!$1:$1,0),0)))</f>
        <v/>
      </c>
      <c r="U102" t="str">
        <f>IF(ISERROR(VLOOKUP($A102,競技者csv変換!$A:$AK,MATCH(U$1,競技者csv変換!$1:$1,0),0)),"",IF(VLOOKUP($A102,競技者csv変換!$A:$AK,MATCH(U$1,競技者csv変換!$1:$1,0),0)="","",VLOOKUP($A102,競技者csv変換!$A:$AK,MATCH(U$1,競技者csv変換!$1:$1,0),0)))</f>
        <v/>
      </c>
      <c r="V102" t="str">
        <f>IF(ISERROR(VLOOKUP($A102,競技者csv変換!$A:$AK,MATCH(V$1,競技者csv変換!$1:$1,0),0)),"",IF(VLOOKUP($A102,競技者csv変換!$A:$AK,MATCH(V$1,競技者csv変換!$1:$1,0),0)="","",VLOOKUP($A102,競技者csv変換!$A:$AK,MATCH(V$1,競技者csv変換!$1:$1,0),0)))</f>
        <v/>
      </c>
      <c r="W102" t="str">
        <f>IF(ISERROR(VLOOKUP($A102,競技者csv変換!$A:$AK,MATCH(W$1,競技者csv変換!$1:$1,0),0)),"",IF(VLOOKUP($A102,競技者csv変換!$A:$AK,MATCH(W$1,競技者csv変換!$1:$1,0),0)="","",VLOOKUP($A102,競技者csv変換!$A:$AK,MATCH(W$1,競技者csv変換!$1:$1,0),0)))</f>
        <v/>
      </c>
      <c r="X102" t="str">
        <f>IF(ISERROR(VLOOKUP($A102,競技者csv変換!$A:$AK,MATCH(X$1,競技者csv変換!$1:$1,0),0)),"",IF(VLOOKUP($A102,競技者csv変換!$A:$AK,MATCH(X$1,競技者csv変換!$1:$1,0),0)="","",VLOOKUP($A102,競技者csv変換!$A:$AK,MATCH(X$1,競技者csv変換!$1:$1,0),0)))</f>
        <v/>
      </c>
      <c r="Y102" t="str">
        <f>IF(ISERROR(VLOOKUP($A102,競技者csv変換!$A:$AK,MATCH(Y$1,競技者csv変換!$1:$1,0),0)),"",IF(VLOOKUP($A102,競技者csv変換!$A:$AK,MATCH(Y$1,競技者csv変換!$1:$1,0),0)="","",VLOOKUP($A102,競技者csv変換!$A:$AK,MATCH(Y$1,競技者csv変換!$1:$1,0),0)))</f>
        <v/>
      </c>
      <c r="Z102" t="str">
        <f>IF(ISERROR(VLOOKUP($A102,競技者csv変換!$A:$AK,MATCH(Z$1,競技者csv変換!$1:$1,0),0)),"",IF(VLOOKUP($A102,競技者csv変換!$A:$AK,MATCH(Z$1,競技者csv変換!$1:$1,0),0)="","",VLOOKUP($A102,競技者csv変換!$A:$AK,MATCH(Z$1,競技者csv変換!$1:$1,0),0)))</f>
        <v/>
      </c>
      <c r="AA102" t="str">
        <f>IF(ISERROR(VLOOKUP($A102,競技者csv変換!$A:$AK,MATCH(AA$1,競技者csv変換!$1:$1,0),0)),"",IF(VLOOKUP($A102,競技者csv変換!$A:$AK,MATCH(AA$1,競技者csv変換!$1:$1,0),0)="","",VLOOKUP($A102,競技者csv変換!$A:$AK,MATCH(AA$1,競技者csv変換!$1:$1,0),0)))</f>
        <v/>
      </c>
      <c r="AB102" t="str">
        <f>IF(ISERROR(VLOOKUP($A102,競技者csv変換!$A:$AK,MATCH(AB$1,競技者csv変換!$1:$1,0),0)),"",IF(VLOOKUP($A102,競技者csv変換!$A:$AK,MATCH(AB$1,競技者csv変換!$1:$1,0),0)="","",VLOOKUP($A102,競技者csv変換!$A:$AK,MATCH(AB$1,競技者csv変換!$1:$1,0),0)))</f>
        <v/>
      </c>
      <c r="AC102" t="str">
        <f>IF(ISERROR(VLOOKUP($A102,競技者csv変換!$A:$AK,MATCH(AC$1,競技者csv変換!$1:$1,0),0)),"",IF(VLOOKUP($A102,競技者csv変換!$A:$AK,MATCH(AC$1,競技者csv変換!$1:$1,0),0)="","",VLOOKUP($A102,競技者csv変換!$A:$AK,MATCH(AC$1,競技者csv変換!$1:$1,0),0)))</f>
        <v/>
      </c>
      <c r="AD102" t="str">
        <f>IF(ISERROR(VLOOKUP($A102,競技者csv変換!$A:$AK,MATCH(AD$1,競技者csv変換!$1:$1,0),0)),"",IF(VLOOKUP($A102,競技者csv変換!$A:$AK,MATCH(AD$1,競技者csv変換!$1:$1,0),0)="","",VLOOKUP($A102,競技者csv変換!$A:$AK,MATCH(AD$1,競技者csv変換!$1:$1,0),0)))</f>
        <v/>
      </c>
      <c r="AE102" t="str">
        <f>IF(ISERROR(VLOOKUP($A102,競技者csv変換!$A:$AK,MATCH(AE$1,競技者csv変換!$1:$1,0),0)),"",IF(VLOOKUP($A102,競技者csv変換!$A:$AK,MATCH(AE$1,競技者csv変換!$1:$1,0),0)="","",VLOOKUP($A102,競技者csv変換!$A:$AK,MATCH(AE$1,競技者csv変換!$1:$1,0),0)))</f>
        <v/>
      </c>
      <c r="AF102" t="str">
        <f>IF(ISERROR(VLOOKUP($A102,競技者csv変換!$A:$AK,MATCH(AF$1,競技者csv変換!$1:$1,0),0)),"",IF(VLOOKUP($A102,競技者csv変換!$A:$AK,MATCH(AF$1,競技者csv変換!$1:$1,0),0)="","",VLOOKUP($A102,競技者csv変換!$A:$AK,MATCH(AF$1,競技者csv変換!$1:$1,0),0)))</f>
        <v/>
      </c>
      <c r="AG102" t="str">
        <f>IF(ISERROR(VLOOKUP($A102,競技者csv変換!$A:$AK,MATCH(AG$1,競技者csv変換!$1:$1,0),0)),"",IF(VLOOKUP($A102,競技者csv変換!$A:$AK,MATCH(AG$1,競技者csv変換!$1:$1,0),0)="","",VLOOKUP($A102,競技者csv変換!$A:$AK,MATCH(AG$1,競技者csv変換!$1:$1,0),0)))</f>
        <v/>
      </c>
      <c r="AH102" t="str">
        <f>IF(ISERROR(VLOOKUP($A102,競技者csv変換!$A:$AK,MATCH(AH$1,競技者csv変換!$1:$1,0),0)),"",IF(VLOOKUP($A102,競技者csv変換!$A:$AK,MATCH(AH$1,競技者csv変換!$1:$1,0),0)="","",VLOOKUP($A102,競技者csv変換!$A:$AK,MATCH(AH$1,競技者csv変換!$1:$1,0),0)))</f>
        <v/>
      </c>
      <c r="AI102" t="str">
        <f>IF(ISERROR(VLOOKUP($A102,競技者csv変換!$A:$AK,MATCH(AI$1,競技者csv変換!$1:$1,0),0)),"",IF(VLOOKUP($A102,競技者csv変換!$A:$AK,MATCH(AI$1,競技者csv変換!$1:$1,0),0)="","",VLOOKUP($A102,競技者csv変換!$A:$AK,MATCH(AI$1,競技者csv変換!$1:$1,0),0)))</f>
        <v/>
      </c>
      <c r="AJ102" t="str">
        <f>IF(ISERROR(VLOOKUP($A102,競技者csv変換!$A:$AK,MATCH(AJ$1,競技者csv変換!$1:$1,0),0)),"",IF(VLOOKUP($A102,競技者csv変換!$A:$AK,MATCH(AJ$1,競技者csv変換!$1:$1,0),0)="","",VLOOKUP($A102,競技者csv変換!$A:$AK,MATCH(AJ$1,競技者csv変換!$1:$1,0),0)))</f>
        <v/>
      </c>
      <c r="AK102" t="str">
        <f>IF(ISERROR(VLOOKUP($A102,競技者csv変換!$A:$AK,MATCH(AK$1,競技者csv変換!$1:$1,0),0)),"",IF(VLOOKUP($A102,競技者csv変換!$A:$AK,MATCH(AK$1,競技者csv変換!$1:$1,0),0)="","",VLOOKUP($A102,競技者csv変換!$A:$AK,MATCH(AK$1,競技者csv変換!$1:$1,0),0)))</f>
        <v/>
      </c>
    </row>
    <row r="103" spans="1:37" x14ac:dyDescent="0.65">
      <c r="A103" t="str">
        <f t="shared" si="1"/>
        <v/>
      </c>
      <c r="B103" t="str">
        <f>IF(ISERROR(VLOOKUP($A103,競技者csv変換!$A:$AK,MATCH(B$1,競技者csv変換!$1:$1,0),0)),"",IF(VLOOKUP($A103,競技者csv変換!$A:$AK,MATCH(B$1,競技者csv変換!$1:$1,0),0)="","",VLOOKUP($A103,競技者csv変換!$A:$AK,MATCH(B$1,競技者csv変換!$1:$1,0),0)))</f>
        <v/>
      </c>
      <c r="C103" t="str">
        <f>IF(ISERROR(VLOOKUP($A103,競技者csv変換!$A:$AK,MATCH(C$1,競技者csv変換!$1:$1,0),0)),"",IF(VLOOKUP($A103,競技者csv変換!$A:$AK,MATCH(C$1,競技者csv変換!$1:$1,0),0)="","",VLOOKUP($A103,競技者csv変換!$A:$AK,MATCH(C$1,競技者csv変換!$1:$1,0),0)))</f>
        <v/>
      </c>
      <c r="D103" t="str">
        <f>IF(ISERROR(VLOOKUP($A103,競技者csv変換!$A:$AK,MATCH(D$1,競技者csv変換!$1:$1,0),0)),"",IF(VLOOKUP($A103,競技者csv変換!$A:$AK,MATCH(D$1,競技者csv変換!$1:$1,0),0)="","",VLOOKUP($A103,競技者csv変換!$A:$AK,MATCH(D$1,競技者csv変換!$1:$1,0),0)))</f>
        <v/>
      </c>
      <c r="E103" t="str">
        <f>IF(ISERROR(VLOOKUP($A103,競技者csv変換!$A:$AK,MATCH(E$1,競技者csv変換!$1:$1,0),0)),"",IF(VLOOKUP($A103,競技者csv変換!$A:$AK,MATCH(E$1,競技者csv変換!$1:$1,0),0)="","",VLOOKUP($A103,競技者csv変換!$A:$AK,MATCH(E$1,競技者csv変換!$1:$1,0),0)))</f>
        <v/>
      </c>
      <c r="F103" t="str">
        <f>IF(ISERROR(VLOOKUP($A103,競技者csv変換!$A:$AK,MATCH(F$1,競技者csv変換!$1:$1,0),0)),"",IF(VLOOKUP($A103,競技者csv変換!$A:$AK,MATCH(F$1,競技者csv変換!$1:$1,0),0)="","",VLOOKUP($A103,競技者csv変換!$A:$AK,MATCH(F$1,競技者csv変換!$1:$1,0),0)))</f>
        <v/>
      </c>
      <c r="G103" t="str">
        <f>IF(ISERROR(VLOOKUP($A103,競技者csv変換!$A:$AK,MATCH(G$1,競技者csv変換!$1:$1,0),0)),"",IF(VLOOKUP($A103,競技者csv変換!$A:$AK,MATCH(G$1,競技者csv変換!$1:$1,0),0)="","",VLOOKUP($A103,競技者csv変換!$A:$AK,MATCH(G$1,競技者csv変換!$1:$1,0),0)))</f>
        <v/>
      </c>
      <c r="H103" t="str">
        <f>IF(ISERROR(VLOOKUP($A103,競技者csv変換!$A:$AK,MATCH(H$1,競技者csv変換!$1:$1,0),0)),"",IF(VLOOKUP($A103,競技者csv変換!$A:$AK,MATCH(H$1,競技者csv変換!$1:$1,0),0)="","",VLOOKUP($A103,競技者csv変換!$A:$AK,MATCH(H$1,競技者csv変換!$1:$1,0),0)))</f>
        <v/>
      </c>
      <c r="I103" t="str">
        <f>IF(ISERROR(VLOOKUP($A103,競技者csv変換!$A:$AK,MATCH(I$1,競技者csv変換!$1:$1,0),0)),"",IF(VLOOKUP($A103,競技者csv変換!$A:$AK,MATCH(I$1,競技者csv変換!$1:$1,0),0)="","",VLOOKUP($A103,競技者csv変換!$A:$AK,MATCH(I$1,競技者csv変換!$1:$1,0),0)))</f>
        <v/>
      </c>
      <c r="J103" t="str">
        <f>IF(ISERROR(VLOOKUP($A103,競技者csv変換!$A:$AK,MATCH(J$1,競技者csv変換!$1:$1,0),0)),"",IF(VLOOKUP($A103,競技者csv変換!$A:$AK,MATCH(J$1,競技者csv変換!$1:$1,0),0)="","",VLOOKUP($A103,競技者csv変換!$A:$AK,MATCH(J$1,競技者csv変換!$1:$1,0),0)))</f>
        <v/>
      </c>
      <c r="K103" t="str">
        <f>IF(ISERROR(VLOOKUP($A103,競技者csv変換!$A:$AK,MATCH(K$1,競技者csv変換!$1:$1,0),0)),"",IF(VLOOKUP($A103,競技者csv変換!$A:$AK,MATCH(K$1,競技者csv変換!$1:$1,0),0)="","",VLOOKUP($A103,競技者csv変換!$A:$AK,MATCH(K$1,競技者csv変換!$1:$1,0),0)))</f>
        <v/>
      </c>
      <c r="L103" t="str">
        <f>IF(ISERROR(VLOOKUP($A103,競技者csv変換!$A:$AK,MATCH(L$1,競技者csv変換!$1:$1,0),0)),"",IF(VLOOKUP($A103,競技者csv変換!$A:$AK,MATCH(L$1,競技者csv変換!$1:$1,0),0)="","",VLOOKUP($A103,競技者csv変換!$A:$AK,MATCH(L$1,競技者csv変換!$1:$1,0),0)))</f>
        <v/>
      </c>
      <c r="M103" t="str">
        <f>IF(ISERROR(VLOOKUP($A103,競技者csv変換!$A:$AK,MATCH(M$1,競技者csv変換!$1:$1,0),0)),"",IF(VLOOKUP($A103,競技者csv変換!$A:$AK,MATCH(M$1,競技者csv変換!$1:$1,0),0)="","",VLOOKUP($A103,競技者csv変換!$A:$AK,MATCH(M$1,競技者csv変換!$1:$1,0),0)))</f>
        <v/>
      </c>
      <c r="N103" t="str">
        <f>IF(ISERROR(VLOOKUP($A103,競技者csv変換!$A:$AK,MATCH(N$1,競技者csv変換!$1:$1,0),0)),"",IF(VLOOKUP($A103,競技者csv変換!$A:$AK,MATCH(N$1,競技者csv変換!$1:$1,0),0)="","",VLOOKUP($A103,競技者csv変換!$A:$AK,MATCH(N$1,競技者csv変換!$1:$1,0),0)))</f>
        <v/>
      </c>
      <c r="O103" t="str">
        <f>IF(ISERROR(VLOOKUP($A103,競技者csv変換!$A:$AK,MATCH(O$1,競技者csv変換!$1:$1,0),0)),"",IF(VLOOKUP($A103,競技者csv変換!$A:$AK,MATCH(O$1,競技者csv変換!$1:$1,0),0)="","",VLOOKUP($A103,競技者csv変換!$A:$AK,MATCH(O$1,競技者csv変換!$1:$1,0),0)))</f>
        <v/>
      </c>
      <c r="P103" t="str">
        <f>IF(ISERROR(VLOOKUP($A103,競技者csv変換!$A:$AK,MATCH(P$1,競技者csv変換!$1:$1,0),0)),"",IF(VLOOKUP($A103,競技者csv変換!$A:$AK,MATCH(P$1,競技者csv変換!$1:$1,0),0)="","",VLOOKUP($A103,競技者csv変換!$A:$AK,MATCH(P$1,競技者csv変換!$1:$1,0),0)))</f>
        <v/>
      </c>
      <c r="Q103" t="str">
        <f>IF(ISERROR(VLOOKUP($A103,競技者csv変換!$A:$AK,MATCH(Q$1,競技者csv変換!$1:$1,0),0)),"",IF(VLOOKUP($A103,競技者csv変換!$A:$AK,MATCH(Q$1,競技者csv変換!$1:$1,0),0)="","",VLOOKUP($A103,競技者csv変換!$A:$AK,MATCH(Q$1,競技者csv変換!$1:$1,0),0)))</f>
        <v/>
      </c>
      <c r="R103" t="str">
        <f>IF(ISERROR(VLOOKUP($A103,競技者csv変換!$A:$AK,MATCH(R$1,競技者csv変換!$1:$1,0),0)),"",IF(VLOOKUP($A103,競技者csv変換!$A:$AK,MATCH(R$1,競技者csv変換!$1:$1,0),0)="","",VLOOKUP($A103,競技者csv変換!$A:$AK,MATCH(R$1,競技者csv変換!$1:$1,0),0)))</f>
        <v/>
      </c>
      <c r="S103" t="str">
        <f>IF(ISERROR(VLOOKUP($A103,競技者csv変換!$A:$AK,MATCH(S$1,競技者csv変換!$1:$1,0),0)),"",IF(VLOOKUP($A103,競技者csv変換!$A:$AK,MATCH(S$1,競技者csv変換!$1:$1,0),0)="","",VLOOKUP($A103,競技者csv変換!$A:$AK,MATCH(S$1,競技者csv変換!$1:$1,0),0)))</f>
        <v/>
      </c>
      <c r="T103" t="str">
        <f>IF(ISERROR(VLOOKUP($A103,競技者csv変換!$A:$AK,MATCH(T$1,競技者csv変換!$1:$1,0),0)),"",IF(VLOOKUP($A103,競技者csv変換!$A:$AK,MATCH(T$1,競技者csv変換!$1:$1,0),0)="","",VLOOKUP($A103,競技者csv変換!$A:$AK,MATCH(T$1,競技者csv変換!$1:$1,0),0)))</f>
        <v/>
      </c>
      <c r="U103" t="str">
        <f>IF(ISERROR(VLOOKUP($A103,競技者csv変換!$A:$AK,MATCH(U$1,競技者csv変換!$1:$1,0),0)),"",IF(VLOOKUP($A103,競技者csv変換!$A:$AK,MATCH(U$1,競技者csv変換!$1:$1,0),0)="","",VLOOKUP($A103,競技者csv変換!$A:$AK,MATCH(U$1,競技者csv変換!$1:$1,0),0)))</f>
        <v/>
      </c>
      <c r="V103" t="str">
        <f>IF(ISERROR(VLOOKUP($A103,競技者csv変換!$A:$AK,MATCH(V$1,競技者csv変換!$1:$1,0),0)),"",IF(VLOOKUP($A103,競技者csv変換!$A:$AK,MATCH(V$1,競技者csv変換!$1:$1,0),0)="","",VLOOKUP($A103,競技者csv変換!$A:$AK,MATCH(V$1,競技者csv変換!$1:$1,0),0)))</f>
        <v/>
      </c>
      <c r="W103" t="str">
        <f>IF(ISERROR(VLOOKUP($A103,競技者csv変換!$A:$AK,MATCH(W$1,競技者csv変換!$1:$1,0),0)),"",IF(VLOOKUP($A103,競技者csv変換!$A:$AK,MATCH(W$1,競技者csv変換!$1:$1,0),0)="","",VLOOKUP($A103,競技者csv変換!$A:$AK,MATCH(W$1,競技者csv変換!$1:$1,0),0)))</f>
        <v/>
      </c>
      <c r="X103" t="str">
        <f>IF(ISERROR(VLOOKUP($A103,競技者csv変換!$A:$AK,MATCH(X$1,競技者csv変換!$1:$1,0),0)),"",IF(VLOOKUP($A103,競技者csv変換!$A:$AK,MATCH(X$1,競技者csv変換!$1:$1,0),0)="","",VLOOKUP($A103,競技者csv変換!$A:$AK,MATCH(X$1,競技者csv変換!$1:$1,0),0)))</f>
        <v/>
      </c>
      <c r="Y103" t="str">
        <f>IF(ISERROR(VLOOKUP($A103,競技者csv変換!$A:$AK,MATCH(Y$1,競技者csv変換!$1:$1,0),0)),"",IF(VLOOKUP($A103,競技者csv変換!$A:$AK,MATCH(Y$1,競技者csv変換!$1:$1,0),0)="","",VLOOKUP($A103,競技者csv変換!$A:$AK,MATCH(Y$1,競技者csv変換!$1:$1,0),0)))</f>
        <v/>
      </c>
      <c r="Z103" t="str">
        <f>IF(ISERROR(VLOOKUP($A103,競技者csv変換!$A:$AK,MATCH(Z$1,競技者csv変換!$1:$1,0),0)),"",IF(VLOOKUP($A103,競技者csv変換!$A:$AK,MATCH(Z$1,競技者csv変換!$1:$1,0),0)="","",VLOOKUP($A103,競技者csv変換!$A:$AK,MATCH(Z$1,競技者csv変換!$1:$1,0),0)))</f>
        <v/>
      </c>
      <c r="AA103" t="str">
        <f>IF(ISERROR(VLOOKUP($A103,競技者csv変換!$A:$AK,MATCH(AA$1,競技者csv変換!$1:$1,0),0)),"",IF(VLOOKUP($A103,競技者csv変換!$A:$AK,MATCH(AA$1,競技者csv変換!$1:$1,0),0)="","",VLOOKUP($A103,競技者csv変換!$A:$AK,MATCH(AA$1,競技者csv変換!$1:$1,0),0)))</f>
        <v/>
      </c>
      <c r="AB103" t="str">
        <f>IF(ISERROR(VLOOKUP($A103,競技者csv変換!$A:$AK,MATCH(AB$1,競技者csv変換!$1:$1,0),0)),"",IF(VLOOKUP($A103,競技者csv変換!$A:$AK,MATCH(AB$1,競技者csv変換!$1:$1,0),0)="","",VLOOKUP($A103,競技者csv変換!$A:$AK,MATCH(AB$1,競技者csv変換!$1:$1,0),0)))</f>
        <v/>
      </c>
      <c r="AC103" t="str">
        <f>IF(ISERROR(VLOOKUP($A103,競技者csv変換!$A:$AK,MATCH(AC$1,競技者csv変換!$1:$1,0),0)),"",IF(VLOOKUP($A103,競技者csv変換!$A:$AK,MATCH(AC$1,競技者csv変換!$1:$1,0),0)="","",VLOOKUP($A103,競技者csv変換!$A:$AK,MATCH(AC$1,競技者csv変換!$1:$1,0),0)))</f>
        <v/>
      </c>
      <c r="AD103" t="str">
        <f>IF(ISERROR(VLOOKUP($A103,競技者csv変換!$A:$AK,MATCH(AD$1,競技者csv変換!$1:$1,0),0)),"",IF(VLOOKUP($A103,競技者csv変換!$A:$AK,MATCH(AD$1,競技者csv変換!$1:$1,0),0)="","",VLOOKUP($A103,競技者csv変換!$A:$AK,MATCH(AD$1,競技者csv変換!$1:$1,0),0)))</f>
        <v/>
      </c>
      <c r="AE103" t="str">
        <f>IF(ISERROR(VLOOKUP($A103,競技者csv変換!$A:$AK,MATCH(AE$1,競技者csv変換!$1:$1,0),0)),"",IF(VLOOKUP($A103,競技者csv変換!$A:$AK,MATCH(AE$1,競技者csv変換!$1:$1,0),0)="","",VLOOKUP($A103,競技者csv変換!$A:$AK,MATCH(AE$1,競技者csv変換!$1:$1,0),0)))</f>
        <v/>
      </c>
      <c r="AF103" t="str">
        <f>IF(ISERROR(VLOOKUP($A103,競技者csv変換!$A:$AK,MATCH(AF$1,競技者csv変換!$1:$1,0),0)),"",IF(VLOOKUP($A103,競技者csv変換!$A:$AK,MATCH(AF$1,競技者csv変換!$1:$1,0),0)="","",VLOOKUP($A103,競技者csv変換!$A:$AK,MATCH(AF$1,競技者csv変換!$1:$1,0),0)))</f>
        <v/>
      </c>
      <c r="AG103" t="str">
        <f>IF(ISERROR(VLOOKUP($A103,競技者csv変換!$A:$AK,MATCH(AG$1,競技者csv変換!$1:$1,0),0)),"",IF(VLOOKUP($A103,競技者csv変換!$A:$AK,MATCH(AG$1,競技者csv変換!$1:$1,0),0)="","",VLOOKUP($A103,競技者csv変換!$A:$AK,MATCH(AG$1,競技者csv変換!$1:$1,0),0)))</f>
        <v/>
      </c>
      <c r="AH103" t="str">
        <f>IF(ISERROR(VLOOKUP($A103,競技者csv変換!$A:$AK,MATCH(AH$1,競技者csv変換!$1:$1,0),0)),"",IF(VLOOKUP($A103,競技者csv変換!$A:$AK,MATCH(AH$1,競技者csv変換!$1:$1,0),0)="","",VLOOKUP($A103,競技者csv変換!$A:$AK,MATCH(AH$1,競技者csv変換!$1:$1,0),0)))</f>
        <v/>
      </c>
      <c r="AI103" t="str">
        <f>IF(ISERROR(VLOOKUP($A103,競技者csv変換!$A:$AK,MATCH(AI$1,競技者csv変換!$1:$1,0),0)),"",IF(VLOOKUP($A103,競技者csv変換!$A:$AK,MATCH(AI$1,競技者csv変換!$1:$1,0),0)="","",VLOOKUP($A103,競技者csv変換!$A:$AK,MATCH(AI$1,競技者csv変換!$1:$1,0),0)))</f>
        <v/>
      </c>
      <c r="AJ103" t="str">
        <f>IF(ISERROR(VLOOKUP($A103,競技者csv変換!$A:$AK,MATCH(AJ$1,競技者csv変換!$1:$1,0),0)),"",IF(VLOOKUP($A103,競技者csv変換!$A:$AK,MATCH(AJ$1,競技者csv変換!$1:$1,0),0)="","",VLOOKUP($A103,競技者csv変換!$A:$AK,MATCH(AJ$1,競技者csv変換!$1:$1,0),0)))</f>
        <v/>
      </c>
      <c r="AK103" t="str">
        <f>IF(ISERROR(VLOOKUP($A103,競技者csv変換!$A:$AK,MATCH(AK$1,競技者csv変換!$1:$1,0),0)),"",IF(VLOOKUP($A103,競技者csv変換!$A:$AK,MATCH(AK$1,競技者csv変換!$1:$1,0),0)="","",VLOOKUP($A103,競技者csv変換!$A:$AK,MATCH(AK$1,競技者csv変換!$1:$1,0),0)))</f>
        <v/>
      </c>
    </row>
    <row r="104" spans="1:37" x14ac:dyDescent="0.65">
      <c r="A104" t="str">
        <f t="shared" si="1"/>
        <v/>
      </c>
      <c r="B104" t="str">
        <f>IF(ISERROR(VLOOKUP($A104,競技者csv変換!$A:$AK,MATCH(B$1,競技者csv変換!$1:$1,0),0)),"",IF(VLOOKUP($A104,競技者csv変換!$A:$AK,MATCH(B$1,競技者csv変換!$1:$1,0),0)="","",VLOOKUP($A104,競技者csv変換!$A:$AK,MATCH(B$1,競技者csv変換!$1:$1,0),0)))</f>
        <v/>
      </c>
      <c r="C104" t="str">
        <f>IF(ISERROR(VLOOKUP($A104,競技者csv変換!$A:$AK,MATCH(C$1,競技者csv変換!$1:$1,0),0)),"",IF(VLOOKUP($A104,競技者csv変換!$A:$AK,MATCH(C$1,競技者csv変換!$1:$1,0),0)="","",VLOOKUP($A104,競技者csv変換!$A:$AK,MATCH(C$1,競技者csv変換!$1:$1,0),0)))</f>
        <v/>
      </c>
      <c r="D104" t="str">
        <f>IF(ISERROR(VLOOKUP($A104,競技者csv変換!$A:$AK,MATCH(D$1,競技者csv変換!$1:$1,0),0)),"",IF(VLOOKUP($A104,競技者csv変換!$A:$AK,MATCH(D$1,競技者csv変換!$1:$1,0),0)="","",VLOOKUP($A104,競技者csv変換!$A:$AK,MATCH(D$1,競技者csv変換!$1:$1,0),0)))</f>
        <v/>
      </c>
      <c r="E104" t="str">
        <f>IF(ISERROR(VLOOKUP($A104,競技者csv変換!$A:$AK,MATCH(E$1,競技者csv変換!$1:$1,0),0)),"",IF(VLOOKUP($A104,競技者csv変換!$A:$AK,MATCH(E$1,競技者csv変換!$1:$1,0),0)="","",VLOOKUP($A104,競技者csv変換!$A:$AK,MATCH(E$1,競技者csv変換!$1:$1,0),0)))</f>
        <v/>
      </c>
      <c r="F104" t="str">
        <f>IF(ISERROR(VLOOKUP($A104,競技者csv変換!$A:$AK,MATCH(F$1,競技者csv変換!$1:$1,0),0)),"",IF(VLOOKUP($A104,競技者csv変換!$A:$AK,MATCH(F$1,競技者csv変換!$1:$1,0),0)="","",VLOOKUP($A104,競技者csv変換!$A:$AK,MATCH(F$1,競技者csv変換!$1:$1,0),0)))</f>
        <v/>
      </c>
      <c r="G104" t="str">
        <f>IF(ISERROR(VLOOKUP($A104,競技者csv変換!$A:$AK,MATCH(G$1,競技者csv変換!$1:$1,0),0)),"",IF(VLOOKUP($A104,競技者csv変換!$A:$AK,MATCH(G$1,競技者csv変換!$1:$1,0),0)="","",VLOOKUP($A104,競技者csv変換!$A:$AK,MATCH(G$1,競技者csv変換!$1:$1,0),0)))</f>
        <v/>
      </c>
      <c r="H104" t="str">
        <f>IF(ISERROR(VLOOKUP($A104,競技者csv変換!$A:$AK,MATCH(H$1,競技者csv変換!$1:$1,0),0)),"",IF(VLOOKUP($A104,競技者csv変換!$A:$AK,MATCH(H$1,競技者csv変換!$1:$1,0),0)="","",VLOOKUP($A104,競技者csv変換!$A:$AK,MATCH(H$1,競技者csv変換!$1:$1,0),0)))</f>
        <v/>
      </c>
      <c r="I104" t="str">
        <f>IF(ISERROR(VLOOKUP($A104,競技者csv変換!$A:$AK,MATCH(I$1,競技者csv変換!$1:$1,0),0)),"",IF(VLOOKUP($A104,競技者csv変換!$A:$AK,MATCH(I$1,競技者csv変換!$1:$1,0),0)="","",VLOOKUP($A104,競技者csv変換!$A:$AK,MATCH(I$1,競技者csv変換!$1:$1,0),0)))</f>
        <v/>
      </c>
      <c r="J104" t="str">
        <f>IF(ISERROR(VLOOKUP($A104,競技者csv変換!$A:$AK,MATCH(J$1,競技者csv変換!$1:$1,0),0)),"",IF(VLOOKUP($A104,競技者csv変換!$A:$AK,MATCH(J$1,競技者csv変換!$1:$1,0),0)="","",VLOOKUP($A104,競技者csv変換!$A:$AK,MATCH(J$1,競技者csv変換!$1:$1,0),0)))</f>
        <v/>
      </c>
      <c r="K104" t="str">
        <f>IF(ISERROR(VLOOKUP($A104,競技者csv変換!$A:$AK,MATCH(K$1,競技者csv変換!$1:$1,0),0)),"",IF(VLOOKUP($A104,競技者csv変換!$A:$AK,MATCH(K$1,競技者csv変換!$1:$1,0),0)="","",VLOOKUP($A104,競技者csv変換!$A:$AK,MATCH(K$1,競技者csv変換!$1:$1,0),0)))</f>
        <v/>
      </c>
      <c r="L104" t="str">
        <f>IF(ISERROR(VLOOKUP($A104,競技者csv変換!$A:$AK,MATCH(L$1,競技者csv変換!$1:$1,0),0)),"",IF(VLOOKUP($A104,競技者csv変換!$A:$AK,MATCH(L$1,競技者csv変換!$1:$1,0),0)="","",VLOOKUP($A104,競技者csv変換!$A:$AK,MATCH(L$1,競技者csv変換!$1:$1,0),0)))</f>
        <v/>
      </c>
      <c r="M104" t="str">
        <f>IF(ISERROR(VLOOKUP($A104,競技者csv変換!$A:$AK,MATCH(M$1,競技者csv変換!$1:$1,0),0)),"",IF(VLOOKUP($A104,競技者csv変換!$A:$AK,MATCH(M$1,競技者csv変換!$1:$1,0),0)="","",VLOOKUP($A104,競技者csv変換!$A:$AK,MATCH(M$1,競技者csv変換!$1:$1,0),0)))</f>
        <v/>
      </c>
      <c r="N104" t="str">
        <f>IF(ISERROR(VLOOKUP($A104,競技者csv変換!$A:$AK,MATCH(N$1,競技者csv変換!$1:$1,0),0)),"",IF(VLOOKUP($A104,競技者csv変換!$A:$AK,MATCH(N$1,競技者csv変換!$1:$1,0),0)="","",VLOOKUP($A104,競技者csv変換!$A:$AK,MATCH(N$1,競技者csv変換!$1:$1,0),0)))</f>
        <v/>
      </c>
      <c r="O104" t="str">
        <f>IF(ISERROR(VLOOKUP($A104,競技者csv変換!$A:$AK,MATCH(O$1,競技者csv変換!$1:$1,0),0)),"",IF(VLOOKUP($A104,競技者csv変換!$A:$AK,MATCH(O$1,競技者csv変換!$1:$1,0),0)="","",VLOOKUP($A104,競技者csv変換!$A:$AK,MATCH(O$1,競技者csv変換!$1:$1,0),0)))</f>
        <v/>
      </c>
      <c r="P104" t="str">
        <f>IF(ISERROR(VLOOKUP($A104,競技者csv変換!$A:$AK,MATCH(P$1,競技者csv変換!$1:$1,0),0)),"",IF(VLOOKUP($A104,競技者csv変換!$A:$AK,MATCH(P$1,競技者csv変換!$1:$1,0),0)="","",VLOOKUP($A104,競技者csv変換!$A:$AK,MATCH(P$1,競技者csv変換!$1:$1,0),0)))</f>
        <v/>
      </c>
      <c r="Q104" t="str">
        <f>IF(ISERROR(VLOOKUP($A104,競技者csv変換!$A:$AK,MATCH(Q$1,競技者csv変換!$1:$1,0),0)),"",IF(VLOOKUP($A104,競技者csv変換!$A:$AK,MATCH(Q$1,競技者csv変換!$1:$1,0),0)="","",VLOOKUP($A104,競技者csv変換!$A:$AK,MATCH(Q$1,競技者csv変換!$1:$1,0),0)))</f>
        <v/>
      </c>
      <c r="R104" t="str">
        <f>IF(ISERROR(VLOOKUP($A104,競技者csv変換!$A:$AK,MATCH(R$1,競技者csv変換!$1:$1,0),0)),"",IF(VLOOKUP($A104,競技者csv変換!$A:$AK,MATCH(R$1,競技者csv変換!$1:$1,0),0)="","",VLOOKUP($A104,競技者csv変換!$A:$AK,MATCH(R$1,競技者csv変換!$1:$1,0),0)))</f>
        <v/>
      </c>
      <c r="S104" t="str">
        <f>IF(ISERROR(VLOOKUP($A104,競技者csv変換!$A:$AK,MATCH(S$1,競技者csv変換!$1:$1,0),0)),"",IF(VLOOKUP($A104,競技者csv変換!$A:$AK,MATCH(S$1,競技者csv変換!$1:$1,0),0)="","",VLOOKUP($A104,競技者csv変換!$A:$AK,MATCH(S$1,競技者csv変換!$1:$1,0),0)))</f>
        <v/>
      </c>
      <c r="T104" t="str">
        <f>IF(ISERROR(VLOOKUP($A104,競技者csv変換!$A:$AK,MATCH(T$1,競技者csv変換!$1:$1,0),0)),"",IF(VLOOKUP($A104,競技者csv変換!$A:$AK,MATCH(T$1,競技者csv変換!$1:$1,0),0)="","",VLOOKUP($A104,競技者csv変換!$A:$AK,MATCH(T$1,競技者csv変換!$1:$1,0),0)))</f>
        <v/>
      </c>
      <c r="U104" t="str">
        <f>IF(ISERROR(VLOOKUP($A104,競技者csv変換!$A:$AK,MATCH(U$1,競技者csv変換!$1:$1,0),0)),"",IF(VLOOKUP($A104,競技者csv変換!$A:$AK,MATCH(U$1,競技者csv変換!$1:$1,0),0)="","",VLOOKUP($A104,競技者csv変換!$A:$AK,MATCH(U$1,競技者csv変換!$1:$1,0),0)))</f>
        <v/>
      </c>
      <c r="V104" t="str">
        <f>IF(ISERROR(VLOOKUP($A104,競技者csv変換!$A:$AK,MATCH(V$1,競技者csv変換!$1:$1,0),0)),"",IF(VLOOKUP($A104,競技者csv変換!$A:$AK,MATCH(V$1,競技者csv変換!$1:$1,0),0)="","",VLOOKUP($A104,競技者csv変換!$A:$AK,MATCH(V$1,競技者csv変換!$1:$1,0),0)))</f>
        <v/>
      </c>
      <c r="W104" t="str">
        <f>IF(ISERROR(VLOOKUP($A104,競技者csv変換!$A:$AK,MATCH(W$1,競技者csv変換!$1:$1,0),0)),"",IF(VLOOKUP($A104,競技者csv変換!$A:$AK,MATCH(W$1,競技者csv変換!$1:$1,0),0)="","",VLOOKUP($A104,競技者csv変換!$A:$AK,MATCH(W$1,競技者csv変換!$1:$1,0),0)))</f>
        <v/>
      </c>
      <c r="X104" t="str">
        <f>IF(ISERROR(VLOOKUP($A104,競技者csv変換!$A:$AK,MATCH(X$1,競技者csv変換!$1:$1,0),0)),"",IF(VLOOKUP($A104,競技者csv変換!$A:$AK,MATCH(X$1,競技者csv変換!$1:$1,0),0)="","",VLOOKUP($A104,競技者csv変換!$A:$AK,MATCH(X$1,競技者csv変換!$1:$1,0),0)))</f>
        <v/>
      </c>
      <c r="Y104" t="str">
        <f>IF(ISERROR(VLOOKUP($A104,競技者csv変換!$A:$AK,MATCH(Y$1,競技者csv変換!$1:$1,0),0)),"",IF(VLOOKUP($A104,競技者csv変換!$A:$AK,MATCH(Y$1,競技者csv変換!$1:$1,0),0)="","",VLOOKUP($A104,競技者csv変換!$A:$AK,MATCH(Y$1,競技者csv変換!$1:$1,0),0)))</f>
        <v/>
      </c>
      <c r="Z104" t="str">
        <f>IF(ISERROR(VLOOKUP($A104,競技者csv変換!$A:$AK,MATCH(Z$1,競技者csv変換!$1:$1,0),0)),"",IF(VLOOKUP($A104,競技者csv変換!$A:$AK,MATCH(Z$1,競技者csv変換!$1:$1,0),0)="","",VLOOKUP($A104,競技者csv変換!$A:$AK,MATCH(Z$1,競技者csv変換!$1:$1,0),0)))</f>
        <v/>
      </c>
      <c r="AA104" t="str">
        <f>IF(ISERROR(VLOOKUP($A104,競技者csv変換!$A:$AK,MATCH(AA$1,競技者csv変換!$1:$1,0),0)),"",IF(VLOOKUP($A104,競技者csv変換!$A:$AK,MATCH(AA$1,競技者csv変換!$1:$1,0),0)="","",VLOOKUP($A104,競技者csv変換!$A:$AK,MATCH(AA$1,競技者csv変換!$1:$1,0),0)))</f>
        <v/>
      </c>
      <c r="AB104" t="str">
        <f>IF(ISERROR(VLOOKUP($A104,競技者csv変換!$A:$AK,MATCH(AB$1,競技者csv変換!$1:$1,0),0)),"",IF(VLOOKUP($A104,競技者csv変換!$A:$AK,MATCH(AB$1,競技者csv変換!$1:$1,0),0)="","",VLOOKUP($A104,競技者csv変換!$A:$AK,MATCH(AB$1,競技者csv変換!$1:$1,0),0)))</f>
        <v/>
      </c>
      <c r="AC104" t="str">
        <f>IF(ISERROR(VLOOKUP($A104,競技者csv変換!$A:$AK,MATCH(AC$1,競技者csv変換!$1:$1,0),0)),"",IF(VLOOKUP($A104,競技者csv変換!$A:$AK,MATCH(AC$1,競技者csv変換!$1:$1,0),0)="","",VLOOKUP($A104,競技者csv変換!$A:$AK,MATCH(AC$1,競技者csv変換!$1:$1,0),0)))</f>
        <v/>
      </c>
      <c r="AD104" t="str">
        <f>IF(ISERROR(VLOOKUP($A104,競技者csv変換!$A:$AK,MATCH(AD$1,競技者csv変換!$1:$1,0),0)),"",IF(VLOOKUP($A104,競技者csv変換!$A:$AK,MATCH(AD$1,競技者csv変換!$1:$1,0),0)="","",VLOOKUP($A104,競技者csv変換!$A:$AK,MATCH(AD$1,競技者csv変換!$1:$1,0),0)))</f>
        <v/>
      </c>
      <c r="AE104" t="str">
        <f>IF(ISERROR(VLOOKUP($A104,競技者csv変換!$A:$AK,MATCH(AE$1,競技者csv変換!$1:$1,0),0)),"",IF(VLOOKUP($A104,競技者csv変換!$A:$AK,MATCH(AE$1,競技者csv変換!$1:$1,0),0)="","",VLOOKUP($A104,競技者csv変換!$A:$AK,MATCH(AE$1,競技者csv変換!$1:$1,0),0)))</f>
        <v/>
      </c>
      <c r="AF104" t="str">
        <f>IF(ISERROR(VLOOKUP($A104,競技者csv変換!$A:$AK,MATCH(AF$1,競技者csv変換!$1:$1,0),0)),"",IF(VLOOKUP($A104,競技者csv変換!$A:$AK,MATCH(AF$1,競技者csv変換!$1:$1,0),0)="","",VLOOKUP($A104,競技者csv変換!$A:$AK,MATCH(AF$1,競技者csv変換!$1:$1,0),0)))</f>
        <v/>
      </c>
      <c r="AG104" t="str">
        <f>IF(ISERROR(VLOOKUP($A104,競技者csv変換!$A:$AK,MATCH(AG$1,競技者csv変換!$1:$1,0),0)),"",IF(VLOOKUP($A104,競技者csv変換!$A:$AK,MATCH(AG$1,競技者csv変換!$1:$1,0),0)="","",VLOOKUP($A104,競技者csv変換!$A:$AK,MATCH(AG$1,競技者csv変換!$1:$1,0),0)))</f>
        <v/>
      </c>
      <c r="AH104" t="str">
        <f>IF(ISERROR(VLOOKUP($A104,競技者csv変換!$A:$AK,MATCH(AH$1,競技者csv変換!$1:$1,0),0)),"",IF(VLOOKUP($A104,競技者csv変換!$A:$AK,MATCH(AH$1,競技者csv変換!$1:$1,0),0)="","",VLOOKUP($A104,競技者csv変換!$A:$AK,MATCH(AH$1,競技者csv変換!$1:$1,0),0)))</f>
        <v/>
      </c>
      <c r="AI104" t="str">
        <f>IF(ISERROR(VLOOKUP($A104,競技者csv変換!$A:$AK,MATCH(AI$1,競技者csv変換!$1:$1,0),0)),"",IF(VLOOKUP($A104,競技者csv変換!$A:$AK,MATCH(AI$1,競技者csv変換!$1:$1,0),0)="","",VLOOKUP($A104,競技者csv変換!$A:$AK,MATCH(AI$1,競技者csv変換!$1:$1,0),0)))</f>
        <v/>
      </c>
      <c r="AJ104" t="str">
        <f>IF(ISERROR(VLOOKUP($A104,競技者csv変換!$A:$AK,MATCH(AJ$1,競技者csv変換!$1:$1,0),0)),"",IF(VLOOKUP($A104,競技者csv変換!$A:$AK,MATCH(AJ$1,競技者csv変換!$1:$1,0),0)="","",VLOOKUP($A104,競技者csv変換!$A:$AK,MATCH(AJ$1,競技者csv変換!$1:$1,0),0)))</f>
        <v/>
      </c>
      <c r="AK104" t="str">
        <f>IF(ISERROR(VLOOKUP($A104,競技者csv変換!$A:$AK,MATCH(AK$1,競技者csv変換!$1:$1,0),0)),"",IF(VLOOKUP($A104,競技者csv変換!$A:$AK,MATCH(AK$1,競技者csv変換!$1:$1,0),0)="","",VLOOKUP($A104,競技者csv変換!$A:$AK,MATCH(AK$1,競技者csv変換!$1:$1,0),0)))</f>
        <v/>
      </c>
    </row>
    <row r="105" spans="1:37" x14ac:dyDescent="0.65">
      <c r="A105" t="str">
        <f t="shared" si="1"/>
        <v/>
      </c>
      <c r="B105" t="str">
        <f>IF(ISERROR(VLOOKUP($A105,競技者csv変換!$A:$AK,MATCH(B$1,競技者csv変換!$1:$1,0),0)),"",IF(VLOOKUP($A105,競技者csv変換!$A:$AK,MATCH(B$1,競技者csv変換!$1:$1,0),0)="","",VLOOKUP($A105,競技者csv変換!$A:$AK,MATCH(B$1,競技者csv変換!$1:$1,0),0)))</f>
        <v/>
      </c>
      <c r="C105" t="str">
        <f>IF(ISERROR(VLOOKUP($A105,競技者csv変換!$A:$AK,MATCH(C$1,競技者csv変換!$1:$1,0),0)),"",IF(VLOOKUP($A105,競技者csv変換!$A:$AK,MATCH(C$1,競技者csv変換!$1:$1,0),0)="","",VLOOKUP($A105,競技者csv変換!$A:$AK,MATCH(C$1,競技者csv変換!$1:$1,0),0)))</f>
        <v/>
      </c>
      <c r="D105" t="str">
        <f>IF(ISERROR(VLOOKUP($A105,競技者csv変換!$A:$AK,MATCH(D$1,競技者csv変換!$1:$1,0),0)),"",IF(VLOOKUP($A105,競技者csv変換!$A:$AK,MATCH(D$1,競技者csv変換!$1:$1,0),0)="","",VLOOKUP($A105,競技者csv変換!$A:$AK,MATCH(D$1,競技者csv変換!$1:$1,0),0)))</f>
        <v/>
      </c>
      <c r="E105" t="str">
        <f>IF(ISERROR(VLOOKUP($A105,競技者csv変換!$A:$AK,MATCH(E$1,競技者csv変換!$1:$1,0),0)),"",IF(VLOOKUP($A105,競技者csv変換!$A:$AK,MATCH(E$1,競技者csv変換!$1:$1,0),0)="","",VLOOKUP($A105,競技者csv変換!$A:$AK,MATCH(E$1,競技者csv変換!$1:$1,0),0)))</f>
        <v/>
      </c>
      <c r="F105" t="str">
        <f>IF(ISERROR(VLOOKUP($A105,競技者csv変換!$A:$AK,MATCH(F$1,競技者csv変換!$1:$1,0),0)),"",IF(VLOOKUP($A105,競技者csv変換!$A:$AK,MATCH(F$1,競技者csv変換!$1:$1,0),0)="","",VLOOKUP($A105,競技者csv変換!$A:$AK,MATCH(F$1,競技者csv変換!$1:$1,0),0)))</f>
        <v/>
      </c>
      <c r="G105" t="str">
        <f>IF(ISERROR(VLOOKUP($A105,競技者csv変換!$A:$AK,MATCH(G$1,競技者csv変換!$1:$1,0),0)),"",IF(VLOOKUP($A105,競技者csv変換!$A:$AK,MATCH(G$1,競技者csv変換!$1:$1,0),0)="","",VLOOKUP($A105,競技者csv変換!$A:$AK,MATCH(G$1,競技者csv変換!$1:$1,0),0)))</f>
        <v/>
      </c>
      <c r="H105" t="str">
        <f>IF(ISERROR(VLOOKUP($A105,競技者csv変換!$A:$AK,MATCH(H$1,競技者csv変換!$1:$1,0),0)),"",IF(VLOOKUP($A105,競技者csv変換!$A:$AK,MATCH(H$1,競技者csv変換!$1:$1,0),0)="","",VLOOKUP($A105,競技者csv変換!$A:$AK,MATCH(H$1,競技者csv変換!$1:$1,0),0)))</f>
        <v/>
      </c>
      <c r="I105" t="str">
        <f>IF(ISERROR(VLOOKUP($A105,競技者csv変換!$A:$AK,MATCH(I$1,競技者csv変換!$1:$1,0),0)),"",IF(VLOOKUP($A105,競技者csv変換!$A:$AK,MATCH(I$1,競技者csv変換!$1:$1,0),0)="","",VLOOKUP($A105,競技者csv変換!$A:$AK,MATCH(I$1,競技者csv変換!$1:$1,0),0)))</f>
        <v/>
      </c>
      <c r="J105" t="str">
        <f>IF(ISERROR(VLOOKUP($A105,競技者csv変換!$A:$AK,MATCH(J$1,競技者csv変換!$1:$1,0),0)),"",IF(VLOOKUP($A105,競技者csv変換!$A:$AK,MATCH(J$1,競技者csv変換!$1:$1,0),0)="","",VLOOKUP($A105,競技者csv変換!$A:$AK,MATCH(J$1,競技者csv変換!$1:$1,0),0)))</f>
        <v/>
      </c>
      <c r="K105" t="str">
        <f>IF(ISERROR(VLOOKUP($A105,競技者csv変換!$A:$AK,MATCH(K$1,競技者csv変換!$1:$1,0),0)),"",IF(VLOOKUP($A105,競技者csv変換!$A:$AK,MATCH(K$1,競技者csv変換!$1:$1,0),0)="","",VLOOKUP($A105,競技者csv変換!$A:$AK,MATCH(K$1,競技者csv変換!$1:$1,0),0)))</f>
        <v/>
      </c>
      <c r="L105" t="str">
        <f>IF(ISERROR(VLOOKUP($A105,競技者csv変換!$A:$AK,MATCH(L$1,競技者csv変換!$1:$1,0),0)),"",IF(VLOOKUP($A105,競技者csv変換!$A:$AK,MATCH(L$1,競技者csv変換!$1:$1,0),0)="","",VLOOKUP($A105,競技者csv変換!$A:$AK,MATCH(L$1,競技者csv変換!$1:$1,0),0)))</f>
        <v/>
      </c>
      <c r="M105" t="str">
        <f>IF(ISERROR(VLOOKUP($A105,競技者csv変換!$A:$AK,MATCH(M$1,競技者csv変換!$1:$1,0),0)),"",IF(VLOOKUP($A105,競技者csv変換!$A:$AK,MATCH(M$1,競技者csv変換!$1:$1,0),0)="","",VLOOKUP($A105,競技者csv変換!$A:$AK,MATCH(M$1,競技者csv変換!$1:$1,0),0)))</f>
        <v/>
      </c>
      <c r="N105" t="str">
        <f>IF(ISERROR(VLOOKUP($A105,競技者csv変換!$A:$AK,MATCH(N$1,競技者csv変換!$1:$1,0),0)),"",IF(VLOOKUP($A105,競技者csv変換!$A:$AK,MATCH(N$1,競技者csv変換!$1:$1,0),0)="","",VLOOKUP($A105,競技者csv変換!$A:$AK,MATCH(N$1,競技者csv変換!$1:$1,0),0)))</f>
        <v/>
      </c>
      <c r="O105" t="str">
        <f>IF(ISERROR(VLOOKUP($A105,競技者csv変換!$A:$AK,MATCH(O$1,競技者csv変換!$1:$1,0),0)),"",IF(VLOOKUP($A105,競技者csv変換!$A:$AK,MATCH(O$1,競技者csv変換!$1:$1,0),0)="","",VLOOKUP($A105,競技者csv変換!$A:$AK,MATCH(O$1,競技者csv変換!$1:$1,0),0)))</f>
        <v/>
      </c>
      <c r="P105" t="str">
        <f>IF(ISERROR(VLOOKUP($A105,競技者csv変換!$A:$AK,MATCH(P$1,競技者csv変換!$1:$1,0),0)),"",IF(VLOOKUP($A105,競技者csv変換!$A:$AK,MATCH(P$1,競技者csv変換!$1:$1,0),0)="","",VLOOKUP($A105,競技者csv変換!$A:$AK,MATCH(P$1,競技者csv変換!$1:$1,0),0)))</f>
        <v/>
      </c>
      <c r="Q105" t="str">
        <f>IF(ISERROR(VLOOKUP($A105,競技者csv変換!$A:$AK,MATCH(Q$1,競技者csv変換!$1:$1,0),0)),"",IF(VLOOKUP($A105,競技者csv変換!$A:$AK,MATCH(Q$1,競技者csv変換!$1:$1,0),0)="","",VLOOKUP($A105,競技者csv変換!$A:$AK,MATCH(Q$1,競技者csv変換!$1:$1,0),0)))</f>
        <v/>
      </c>
      <c r="R105" t="str">
        <f>IF(ISERROR(VLOOKUP($A105,競技者csv変換!$A:$AK,MATCH(R$1,競技者csv変換!$1:$1,0),0)),"",IF(VLOOKUP($A105,競技者csv変換!$A:$AK,MATCH(R$1,競技者csv変換!$1:$1,0),0)="","",VLOOKUP($A105,競技者csv変換!$A:$AK,MATCH(R$1,競技者csv変換!$1:$1,0),0)))</f>
        <v/>
      </c>
      <c r="S105" t="str">
        <f>IF(ISERROR(VLOOKUP($A105,競技者csv変換!$A:$AK,MATCH(S$1,競技者csv変換!$1:$1,0),0)),"",IF(VLOOKUP($A105,競技者csv変換!$A:$AK,MATCH(S$1,競技者csv変換!$1:$1,0),0)="","",VLOOKUP($A105,競技者csv変換!$A:$AK,MATCH(S$1,競技者csv変換!$1:$1,0),0)))</f>
        <v/>
      </c>
      <c r="T105" t="str">
        <f>IF(ISERROR(VLOOKUP($A105,競技者csv変換!$A:$AK,MATCH(T$1,競技者csv変換!$1:$1,0),0)),"",IF(VLOOKUP($A105,競技者csv変換!$A:$AK,MATCH(T$1,競技者csv変換!$1:$1,0),0)="","",VLOOKUP($A105,競技者csv変換!$A:$AK,MATCH(T$1,競技者csv変換!$1:$1,0),0)))</f>
        <v/>
      </c>
      <c r="U105" t="str">
        <f>IF(ISERROR(VLOOKUP($A105,競技者csv変換!$A:$AK,MATCH(U$1,競技者csv変換!$1:$1,0),0)),"",IF(VLOOKUP($A105,競技者csv変換!$A:$AK,MATCH(U$1,競技者csv変換!$1:$1,0),0)="","",VLOOKUP($A105,競技者csv変換!$A:$AK,MATCH(U$1,競技者csv変換!$1:$1,0),0)))</f>
        <v/>
      </c>
      <c r="V105" t="str">
        <f>IF(ISERROR(VLOOKUP($A105,競技者csv変換!$A:$AK,MATCH(V$1,競技者csv変換!$1:$1,0),0)),"",IF(VLOOKUP($A105,競技者csv変換!$A:$AK,MATCH(V$1,競技者csv変換!$1:$1,0),0)="","",VLOOKUP($A105,競技者csv変換!$A:$AK,MATCH(V$1,競技者csv変換!$1:$1,0),0)))</f>
        <v/>
      </c>
      <c r="W105" t="str">
        <f>IF(ISERROR(VLOOKUP($A105,競技者csv変換!$A:$AK,MATCH(W$1,競技者csv変換!$1:$1,0),0)),"",IF(VLOOKUP($A105,競技者csv変換!$A:$AK,MATCH(W$1,競技者csv変換!$1:$1,0),0)="","",VLOOKUP($A105,競技者csv変換!$A:$AK,MATCH(W$1,競技者csv変換!$1:$1,0),0)))</f>
        <v/>
      </c>
      <c r="X105" t="str">
        <f>IF(ISERROR(VLOOKUP($A105,競技者csv変換!$A:$AK,MATCH(X$1,競技者csv変換!$1:$1,0),0)),"",IF(VLOOKUP($A105,競技者csv変換!$A:$AK,MATCH(X$1,競技者csv変換!$1:$1,0),0)="","",VLOOKUP($A105,競技者csv変換!$A:$AK,MATCH(X$1,競技者csv変換!$1:$1,0),0)))</f>
        <v/>
      </c>
      <c r="Y105" t="str">
        <f>IF(ISERROR(VLOOKUP($A105,競技者csv変換!$A:$AK,MATCH(Y$1,競技者csv変換!$1:$1,0),0)),"",IF(VLOOKUP($A105,競技者csv変換!$A:$AK,MATCH(Y$1,競技者csv変換!$1:$1,0),0)="","",VLOOKUP($A105,競技者csv変換!$A:$AK,MATCH(Y$1,競技者csv変換!$1:$1,0),0)))</f>
        <v/>
      </c>
      <c r="Z105" t="str">
        <f>IF(ISERROR(VLOOKUP($A105,競技者csv変換!$A:$AK,MATCH(Z$1,競技者csv変換!$1:$1,0),0)),"",IF(VLOOKUP($A105,競技者csv変換!$A:$AK,MATCH(Z$1,競技者csv変換!$1:$1,0),0)="","",VLOOKUP($A105,競技者csv変換!$A:$AK,MATCH(Z$1,競技者csv変換!$1:$1,0),0)))</f>
        <v/>
      </c>
      <c r="AA105" t="str">
        <f>IF(ISERROR(VLOOKUP($A105,競技者csv変換!$A:$AK,MATCH(AA$1,競技者csv変換!$1:$1,0),0)),"",IF(VLOOKUP($A105,競技者csv変換!$A:$AK,MATCH(AA$1,競技者csv変換!$1:$1,0),0)="","",VLOOKUP($A105,競技者csv変換!$A:$AK,MATCH(AA$1,競技者csv変換!$1:$1,0),0)))</f>
        <v/>
      </c>
      <c r="AB105" t="str">
        <f>IF(ISERROR(VLOOKUP($A105,競技者csv変換!$A:$AK,MATCH(AB$1,競技者csv変換!$1:$1,0),0)),"",IF(VLOOKUP($A105,競技者csv変換!$A:$AK,MATCH(AB$1,競技者csv変換!$1:$1,0),0)="","",VLOOKUP($A105,競技者csv変換!$A:$AK,MATCH(AB$1,競技者csv変換!$1:$1,0),0)))</f>
        <v/>
      </c>
      <c r="AC105" t="str">
        <f>IF(ISERROR(VLOOKUP($A105,競技者csv変換!$A:$AK,MATCH(AC$1,競技者csv変換!$1:$1,0),0)),"",IF(VLOOKUP($A105,競技者csv変換!$A:$AK,MATCH(AC$1,競技者csv変換!$1:$1,0),0)="","",VLOOKUP($A105,競技者csv変換!$A:$AK,MATCH(AC$1,競技者csv変換!$1:$1,0),0)))</f>
        <v/>
      </c>
      <c r="AD105" t="str">
        <f>IF(ISERROR(VLOOKUP($A105,競技者csv変換!$A:$AK,MATCH(AD$1,競技者csv変換!$1:$1,0),0)),"",IF(VLOOKUP($A105,競技者csv変換!$A:$AK,MATCH(AD$1,競技者csv変換!$1:$1,0),0)="","",VLOOKUP($A105,競技者csv変換!$A:$AK,MATCH(AD$1,競技者csv変換!$1:$1,0),0)))</f>
        <v/>
      </c>
      <c r="AE105" t="str">
        <f>IF(ISERROR(VLOOKUP($A105,競技者csv変換!$A:$AK,MATCH(AE$1,競技者csv変換!$1:$1,0),0)),"",IF(VLOOKUP($A105,競技者csv変換!$A:$AK,MATCH(AE$1,競技者csv変換!$1:$1,0),0)="","",VLOOKUP($A105,競技者csv変換!$A:$AK,MATCH(AE$1,競技者csv変換!$1:$1,0),0)))</f>
        <v/>
      </c>
      <c r="AF105" t="str">
        <f>IF(ISERROR(VLOOKUP($A105,競技者csv変換!$A:$AK,MATCH(AF$1,競技者csv変換!$1:$1,0),0)),"",IF(VLOOKUP($A105,競技者csv変換!$A:$AK,MATCH(AF$1,競技者csv変換!$1:$1,0),0)="","",VLOOKUP($A105,競技者csv変換!$A:$AK,MATCH(AF$1,競技者csv変換!$1:$1,0),0)))</f>
        <v/>
      </c>
      <c r="AG105" t="str">
        <f>IF(ISERROR(VLOOKUP($A105,競技者csv変換!$A:$AK,MATCH(AG$1,競技者csv変換!$1:$1,0),0)),"",IF(VLOOKUP($A105,競技者csv変換!$A:$AK,MATCH(AG$1,競技者csv変換!$1:$1,0),0)="","",VLOOKUP($A105,競技者csv変換!$A:$AK,MATCH(AG$1,競技者csv変換!$1:$1,0),0)))</f>
        <v/>
      </c>
      <c r="AH105" t="str">
        <f>IF(ISERROR(VLOOKUP($A105,競技者csv変換!$A:$AK,MATCH(AH$1,競技者csv変換!$1:$1,0),0)),"",IF(VLOOKUP($A105,競技者csv変換!$A:$AK,MATCH(AH$1,競技者csv変換!$1:$1,0),0)="","",VLOOKUP($A105,競技者csv変換!$A:$AK,MATCH(AH$1,競技者csv変換!$1:$1,0),0)))</f>
        <v/>
      </c>
      <c r="AI105" t="str">
        <f>IF(ISERROR(VLOOKUP($A105,競技者csv変換!$A:$AK,MATCH(AI$1,競技者csv変換!$1:$1,0),0)),"",IF(VLOOKUP($A105,競技者csv変換!$A:$AK,MATCH(AI$1,競技者csv変換!$1:$1,0),0)="","",VLOOKUP($A105,競技者csv変換!$A:$AK,MATCH(AI$1,競技者csv変換!$1:$1,0),0)))</f>
        <v/>
      </c>
      <c r="AJ105" t="str">
        <f>IF(ISERROR(VLOOKUP($A105,競技者csv変換!$A:$AK,MATCH(AJ$1,競技者csv変換!$1:$1,0),0)),"",IF(VLOOKUP($A105,競技者csv変換!$A:$AK,MATCH(AJ$1,競技者csv変換!$1:$1,0),0)="","",VLOOKUP($A105,競技者csv変換!$A:$AK,MATCH(AJ$1,競技者csv変換!$1:$1,0),0)))</f>
        <v/>
      </c>
      <c r="AK105" t="str">
        <f>IF(ISERROR(VLOOKUP($A105,競技者csv変換!$A:$AK,MATCH(AK$1,競技者csv変換!$1:$1,0),0)),"",IF(VLOOKUP($A105,競技者csv変換!$A:$AK,MATCH(AK$1,競技者csv変換!$1:$1,0),0)="","",VLOOKUP($A105,競技者csv変換!$A:$AK,MATCH(AK$1,競技者csv変換!$1:$1,0),0)))</f>
        <v/>
      </c>
    </row>
    <row r="106" spans="1:37" x14ac:dyDescent="0.65">
      <c r="A106" t="str">
        <f t="shared" si="1"/>
        <v/>
      </c>
      <c r="B106" t="str">
        <f>IF(ISERROR(VLOOKUP($A106,競技者csv変換!$A:$AK,MATCH(B$1,競技者csv変換!$1:$1,0),0)),"",IF(VLOOKUP($A106,競技者csv変換!$A:$AK,MATCH(B$1,競技者csv変換!$1:$1,0),0)="","",VLOOKUP($A106,競技者csv変換!$A:$AK,MATCH(B$1,競技者csv変換!$1:$1,0),0)))</f>
        <v/>
      </c>
      <c r="C106" t="str">
        <f>IF(ISERROR(VLOOKUP($A106,競技者csv変換!$A:$AK,MATCH(C$1,競技者csv変換!$1:$1,0),0)),"",IF(VLOOKUP($A106,競技者csv変換!$A:$AK,MATCH(C$1,競技者csv変換!$1:$1,0),0)="","",VLOOKUP($A106,競技者csv変換!$A:$AK,MATCH(C$1,競技者csv変換!$1:$1,0),0)))</f>
        <v/>
      </c>
      <c r="D106" t="str">
        <f>IF(ISERROR(VLOOKUP($A106,競技者csv変換!$A:$AK,MATCH(D$1,競技者csv変換!$1:$1,0),0)),"",IF(VLOOKUP($A106,競技者csv変換!$A:$AK,MATCH(D$1,競技者csv変換!$1:$1,0),0)="","",VLOOKUP($A106,競技者csv変換!$A:$AK,MATCH(D$1,競技者csv変換!$1:$1,0),0)))</f>
        <v/>
      </c>
      <c r="E106" t="str">
        <f>IF(ISERROR(VLOOKUP($A106,競技者csv変換!$A:$AK,MATCH(E$1,競技者csv変換!$1:$1,0),0)),"",IF(VLOOKUP($A106,競技者csv変換!$A:$AK,MATCH(E$1,競技者csv変換!$1:$1,0),0)="","",VLOOKUP($A106,競技者csv変換!$A:$AK,MATCH(E$1,競技者csv変換!$1:$1,0),0)))</f>
        <v/>
      </c>
      <c r="F106" t="str">
        <f>IF(ISERROR(VLOOKUP($A106,競技者csv変換!$A:$AK,MATCH(F$1,競技者csv変換!$1:$1,0),0)),"",IF(VLOOKUP($A106,競技者csv変換!$A:$AK,MATCH(F$1,競技者csv変換!$1:$1,0),0)="","",VLOOKUP($A106,競技者csv変換!$A:$AK,MATCH(F$1,競技者csv変換!$1:$1,0),0)))</f>
        <v/>
      </c>
      <c r="G106" t="str">
        <f>IF(ISERROR(VLOOKUP($A106,競技者csv変換!$A:$AK,MATCH(G$1,競技者csv変換!$1:$1,0),0)),"",IF(VLOOKUP($A106,競技者csv変換!$A:$AK,MATCH(G$1,競技者csv変換!$1:$1,0),0)="","",VLOOKUP($A106,競技者csv変換!$A:$AK,MATCH(G$1,競技者csv変換!$1:$1,0),0)))</f>
        <v/>
      </c>
      <c r="H106" t="str">
        <f>IF(ISERROR(VLOOKUP($A106,競技者csv変換!$A:$AK,MATCH(H$1,競技者csv変換!$1:$1,0),0)),"",IF(VLOOKUP($A106,競技者csv変換!$A:$AK,MATCH(H$1,競技者csv変換!$1:$1,0),0)="","",VLOOKUP($A106,競技者csv変換!$A:$AK,MATCH(H$1,競技者csv変換!$1:$1,0),0)))</f>
        <v/>
      </c>
      <c r="I106" t="str">
        <f>IF(ISERROR(VLOOKUP($A106,競技者csv変換!$A:$AK,MATCH(I$1,競技者csv変換!$1:$1,0),0)),"",IF(VLOOKUP($A106,競技者csv変換!$A:$AK,MATCH(I$1,競技者csv変換!$1:$1,0),0)="","",VLOOKUP($A106,競技者csv変換!$A:$AK,MATCH(I$1,競技者csv変換!$1:$1,0),0)))</f>
        <v/>
      </c>
      <c r="J106" t="str">
        <f>IF(ISERROR(VLOOKUP($A106,競技者csv変換!$A:$AK,MATCH(J$1,競技者csv変換!$1:$1,0),0)),"",IF(VLOOKUP($A106,競技者csv変換!$A:$AK,MATCH(J$1,競技者csv変換!$1:$1,0),0)="","",VLOOKUP($A106,競技者csv変換!$A:$AK,MATCH(J$1,競技者csv変換!$1:$1,0),0)))</f>
        <v/>
      </c>
      <c r="K106" t="str">
        <f>IF(ISERROR(VLOOKUP($A106,競技者csv変換!$A:$AK,MATCH(K$1,競技者csv変換!$1:$1,0),0)),"",IF(VLOOKUP($A106,競技者csv変換!$A:$AK,MATCH(K$1,競技者csv変換!$1:$1,0),0)="","",VLOOKUP($A106,競技者csv変換!$A:$AK,MATCH(K$1,競技者csv変換!$1:$1,0),0)))</f>
        <v/>
      </c>
      <c r="L106" t="str">
        <f>IF(ISERROR(VLOOKUP($A106,競技者csv変換!$A:$AK,MATCH(L$1,競技者csv変換!$1:$1,0),0)),"",IF(VLOOKUP($A106,競技者csv変換!$A:$AK,MATCH(L$1,競技者csv変換!$1:$1,0),0)="","",VLOOKUP($A106,競技者csv変換!$A:$AK,MATCH(L$1,競技者csv変換!$1:$1,0),0)))</f>
        <v/>
      </c>
      <c r="M106" t="str">
        <f>IF(ISERROR(VLOOKUP($A106,競技者csv変換!$A:$AK,MATCH(M$1,競技者csv変換!$1:$1,0),0)),"",IF(VLOOKUP($A106,競技者csv変換!$A:$AK,MATCH(M$1,競技者csv変換!$1:$1,0),0)="","",VLOOKUP($A106,競技者csv変換!$A:$AK,MATCH(M$1,競技者csv変換!$1:$1,0),0)))</f>
        <v/>
      </c>
      <c r="N106" t="str">
        <f>IF(ISERROR(VLOOKUP($A106,競技者csv変換!$A:$AK,MATCH(N$1,競技者csv変換!$1:$1,0),0)),"",IF(VLOOKUP($A106,競技者csv変換!$A:$AK,MATCH(N$1,競技者csv変換!$1:$1,0),0)="","",VLOOKUP($A106,競技者csv変換!$A:$AK,MATCH(N$1,競技者csv変換!$1:$1,0),0)))</f>
        <v/>
      </c>
      <c r="O106" t="str">
        <f>IF(ISERROR(VLOOKUP($A106,競技者csv変換!$A:$AK,MATCH(O$1,競技者csv変換!$1:$1,0),0)),"",IF(VLOOKUP($A106,競技者csv変換!$A:$AK,MATCH(O$1,競技者csv変換!$1:$1,0),0)="","",VLOOKUP($A106,競技者csv変換!$A:$AK,MATCH(O$1,競技者csv変換!$1:$1,0),0)))</f>
        <v/>
      </c>
      <c r="P106" t="str">
        <f>IF(ISERROR(VLOOKUP($A106,競技者csv変換!$A:$AK,MATCH(P$1,競技者csv変換!$1:$1,0),0)),"",IF(VLOOKUP($A106,競技者csv変換!$A:$AK,MATCH(P$1,競技者csv変換!$1:$1,0),0)="","",VLOOKUP($A106,競技者csv変換!$A:$AK,MATCH(P$1,競技者csv変換!$1:$1,0),0)))</f>
        <v/>
      </c>
      <c r="Q106" t="str">
        <f>IF(ISERROR(VLOOKUP($A106,競技者csv変換!$A:$AK,MATCH(Q$1,競技者csv変換!$1:$1,0),0)),"",IF(VLOOKUP($A106,競技者csv変換!$A:$AK,MATCH(Q$1,競技者csv変換!$1:$1,0),0)="","",VLOOKUP($A106,競技者csv変換!$A:$AK,MATCH(Q$1,競技者csv変換!$1:$1,0),0)))</f>
        <v/>
      </c>
      <c r="R106" t="str">
        <f>IF(ISERROR(VLOOKUP($A106,競技者csv変換!$A:$AK,MATCH(R$1,競技者csv変換!$1:$1,0),0)),"",IF(VLOOKUP($A106,競技者csv変換!$A:$AK,MATCH(R$1,競技者csv変換!$1:$1,0),0)="","",VLOOKUP($A106,競技者csv変換!$A:$AK,MATCH(R$1,競技者csv変換!$1:$1,0),0)))</f>
        <v/>
      </c>
      <c r="S106" t="str">
        <f>IF(ISERROR(VLOOKUP($A106,競技者csv変換!$A:$AK,MATCH(S$1,競技者csv変換!$1:$1,0),0)),"",IF(VLOOKUP($A106,競技者csv変換!$A:$AK,MATCH(S$1,競技者csv変換!$1:$1,0),0)="","",VLOOKUP($A106,競技者csv変換!$A:$AK,MATCH(S$1,競技者csv変換!$1:$1,0),0)))</f>
        <v/>
      </c>
      <c r="T106" t="str">
        <f>IF(ISERROR(VLOOKUP($A106,競技者csv変換!$A:$AK,MATCH(T$1,競技者csv変換!$1:$1,0),0)),"",IF(VLOOKUP($A106,競技者csv変換!$A:$AK,MATCH(T$1,競技者csv変換!$1:$1,0),0)="","",VLOOKUP($A106,競技者csv変換!$A:$AK,MATCH(T$1,競技者csv変換!$1:$1,0),0)))</f>
        <v/>
      </c>
      <c r="U106" t="str">
        <f>IF(ISERROR(VLOOKUP($A106,競技者csv変換!$A:$AK,MATCH(U$1,競技者csv変換!$1:$1,0),0)),"",IF(VLOOKUP($A106,競技者csv変換!$A:$AK,MATCH(U$1,競技者csv変換!$1:$1,0),0)="","",VLOOKUP($A106,競技者csv変換!$A:$AK,MATCH(U$1,競技者csv変換!$1:$1,0),0)))</f>
        <v/>
      </c>
      <c r="V106" t="str">
        <f>IF(ISERROR(VLOOKUP($A106,競技者csv変換!$A:$AK,MATCH(V$1,競技者csv変換!$1:$1,0),0)),"",IF(VLOOKUP($A106,競技者csv変換!$A:$AK,MATCH(V$1,競技者csv変換!$1:$1,0),0)="","",VLOOKUP($A106,競技者csv変換!$A:$AK,MATCH(V$1,競技者csv変換!$1:$1,0),0)))</f>
        <v/>
      </c>
      <c r="W106" t="str">
        <f>IF(ISERROR(VLOOKUP($A106,競技者csv変換!$A:$AK,MATCH(W$1,競技者csv変換!$1:$1,0),0)),"",IF(VLOOKUP($A106,競技者csv変換!$A:$AK,MATCH(W$1,競技者csv変換!$1:$1,0),0)="","",VLOOKUP($A106,競技者csv変換!$A:$AK,MATCH(W$1,競技者csv変換!$1:$1,0),0)))</f>
        <v/>
      </c>
      <c r="X106" t="str">
        <f>IF(ISERROR(VLOOKUP($A106,競技者csv変換!$A:$AK,MATCH(X$1,競技者csv変換!$1:$1,0),0)),"",IF(VLOOKUP($A106,競技者csv変換!$A:$AK,MATCH(X$1,競技者csv変換!$1:$1,0),0)="","",VLOOKUP($A106,競技者csv変換!$A:$AK,MATCH(X$1,競技者csv変換!$1:$1,0),0)))</f>
        <v/>
      </c>
      <c r="Y106" t="str">
        <f>IF(ISERROR(VLOOKUP($A106,競技者csv変換!$A:$AK,MATCH(Y$1,競技者csv変換!$1:$1,0),0)),"",IF(VLOOKUP($A106,競技者csv変換!$A:$AK,MATCH(Y$1,競技者csv変換!$1:$1,0),0)="","",VLOOKUP($A106,競技者csv変換!$A:$AK,MATCH(Y$1,競技者csv変換!$1:$1,0),0)))</f>
        <v/>
      </c>
      <c r="Z106" t="str">
        <f>IF(ISERROR(VLOOKUP($A106,競技者csv変換!$A:$AK,MATCH(Z$1,競技者csv変換!$1:$1,0),0)),"",IF(VLOOKUP($A106,競技者csv変換!$A:$AK,MATCH(Z$1,競技者csv変換!$1:$1,0),0)="","",VLOOKUP($A106,競技者csv変換!$A:$AK,MATCH(Z$1,競技者csv変換!$1:$1,0),0)))</f>
        <v/>
      </c>
      <c r="AA106" t="str">
        <f>IF(ISERROR(VLOOKUP($A106,競技者csv変換!$A:$AK,MATCH(AA$1,競技者csv変換!$1:$1,0),0)),"",IF(VLOOKUP($A106,競技者csv変換!$A:$AK,MATCH(AA$1,競技者csv変換!$1:$1,0),0)="","",VLOOKUP($A106,競技者csv変換!$A:$AK,MATCH(AA$1,競技者csv変換!$1:$1,0),0)))</f>
        <v/>
      </c>
      <c r="AB106" t="str">
        <f>IF(ISERROR(VLOOKUP($A106,競技者csv変換!$A:$AK,MATCH(AB$1,競技者csv変換!$1:$1,0),0)),"",IF(VLOOKUP($A106,競技者csv変換!$A:$AK,MATCH(AB$1,競技者csv変換!$1:$1,0),0)="","",VLOOKUP($A106,競技者csv変換!$A:$AK,MATCH(AB$1,競技者csv変換!$1:$1,0),0)))</f>
        <v/>
      </c>
      <c r="AC106" t="str">
        <f>IF(ISERROR(VLOOKUP($A106,競技者csv変換!$A:$AK,MATCH(AC$1,競技者csv変換!$1:$1,0),0)),"",IF(VLOOKUP($A106,競技者csv変換!$A:$AK,MATCH(AC$1,競技者csv変換!$1:$1,0),0)="","",VLOOKUP($A106,競技者csv変換!$A:$AK,MATCH(AC$1,競技者csv変換!$1:$1,0),0)))</f>
        <v/>
      </c>
      <c r="AD106" t="str">
        <f>IF(ISERROR(VLOOKUP($A106,競技者csv変換!$A:$AK,MATCH(AD$1,競技者csv変換!$1:$1,0),0)),"",IF(VLOOKUP($A106,競技者csv変換!$A:$AK,MATCH(AD$1,競技者csv変換!$1:$1,0),0)="","",VLOOKUP($A106,競技者csv変換!$A:$AK,MATCH(AD$1,競技者csv変換!$1:$1,0),0)))</f>
        <v/>
      </c>
      <c r="AE106" t="str">
        <f>IF(ISERROR(VLOOKUP($A106,競技者csv変換!$A:$AK,MATCH(AE$1,競技者csv変換!$1:$1,0),0)),"",IF(VLOOKUP($A106,競技者csv変換!$A:$AK,MATCH(AE$1,競技者csv変換!$1:$1,0),0)="","",VLOOKUP($A106,競技者csv変換!$A:$AK,MATCH(AE$1,競技者csv変換!$1:$1,0),0)))</f>
        <v/>
      </c>
      <c r="AF106" t="str">
        <f>IF(ISERROR(VLOOKUP($A106,競技者csv変換!$A:$AK,MATCH(AF$1,競技者csv変換!$1:$1,0),0)),"",IF(VLOOKUP($A106,競技者csv変換!$A:$AK,MATCH(AF$1,競技者csv変換!$1:$1,0),0)="","",VLOOKUP($A106,競技者csv変換!$A:$AK,MATCH(AF$1,競技者csv変換!$1:$1,0),0)))</f>
        <v/>
      </c>
      <c r="AG106" t="str">
        <f>IF(ISERROR(VLOOKUP($A106,競技者csv変換!$A:$AK,MATCH(AG$1,競技者csv変換!$1:$1,0),0)),"",IF(VLOOKUP($A106,競技者csv変換!$A:$AK,MATCH(AG$1,競技者csv変換!$1:$1,0),0)="","",VLOOKUP($A106,競技者csv変換!$A:$AK,MATCH(AG$1,競技者csv変換!$1:$1,0),0)))</f>
        <v/>
      </c>
      <c r="AH106" t="str">
        <f>IF(ISERROR(VLOOKUP($A106,競技者csv変換!$A:$AK,MATCH(AH$1,競技者csv変換!$1:$1,0),0)),"",IF(VLOOKUP($A106,競技者csv変換!$A:$AK,MATCH(AH$1,競技者csv変換!$1:$1,0),0)="","",VLOOKUP($A106,競技者csv変換!$A:$AK,MATCH(AH$1,競技者csv変換!$1:$1,0),0)))</f>
        <v/>
      </c>
      <c r="AI106" t="str">
        <f>IF(ISERROR(VLOOKUP($A106,競技者csv変換!$A:$AK,MATCH(AI$1,競技者csv変換!$1:$1,0),0)),"",IF(VLOOKUP($A106,競技者csv変換!$A:$AK,MATCH(AI$1,競技者csv変換!$1:$1,0),0)="","",VLOOKUP($A106,競技者csv変換!$A:$AK,MATCH(AI$1,競技者csv変換!$1:$1,0),0)))</f>
        <v/>
      </c>
      <c r="AJ106" t="str">
        <f>IF(ISERROR(VLOOKUP($A106,競技者csv変換!$A:$AK,MATCH(AJ$1,競技者csv変換!$1:$1,0),0)),"",IF(VLOOKUP($A106,競技者csv変換!$A:$AK,MATCH(AJ$1,競技者csv変換!$1:$1,0),0)="","",VLOOKUP($A106,競技者csv変換!$A:$AK,MATCH(AJ$1,競技者csv変換!$1:$1,0),0)))</f>
        <v/>
      </c>
      <c r="AK106" t="str">
        <f>IF(ISERROR(VLOOKUP($A106,競技者csv変換!$A:$AK,MATCH(AK$1,競技者csv変換!$1:$1,0),0)),"",IF(VLOOKUP($A106,競技者csv変換!$A:$AK,MATCH(AK$1,競技者csv変換!$1:$1,0),0)="","",VLOOKUP($A106,競技者csv変換!$A:$AK,MATCH(AK$1,競技者csv変換!$1:$1,0),0)))</f>
        <v/>
      </c>
    </row>
    <row r="107" spans="1:37" x14ac:dyDescent="0.65">
      <c r="A107" t="str">
        <f t="shared" si="1"/>
        <v/>
      </c>
      <c r="B107" t="str">
        <f>IF(ISERROR(VLOOKUP($A107,競技者csv変換!$A:$AK,MATCH(B$1,競技者csv変換!$1:$1,0),0)),"",IF(VLOOKUP($A107,競技者csv変換!$A:$AK,MATCH(B$1,競技者csv変換!$1:$1,0),0)="","",VLOOKUP($A107,競技者csv変換!$A:$AK,MATCH(B$1,競技者csv変換!$1:$1,0),0)))</f>
        <v/>
      </c>
      <c r="C107" t="str">
        <f>IF(ISERROR(VLOOKUP($A107,競技者csv変換!$A:$AK,MATCH(C$1,競技者csv変換!$1:$1,0),0)),"",IF(VLOOKUP($A107,競技者csv変換!$A:$AK,MATCH(C$1,競技者csv変換!$1:$1,0),0)="","",VLOOKUP($A107,競技者csv変換!$A:$AK,MATCH(C$1,競技者csv変換!$1:$1,0),0)))</f>
        <v/>
      </c>
      <c r="D107" t="str">
        <f>IF(ISERROR(VLOOKUP($A107,競技者csv変換!$A:$AK,MATCH(D$1,競技者csv変換!$1:$1,0),0)),"",IF(VLOOKUP($A107,競技者csv変換!$A:$AK,MATCH(D$1,競技者csv変換!$1:$1,0),0)="","",VLOOKUP($A107,競技者csv変換!$A:$AK,MATCH(D$1,競技者csv変換!$1:$1,0),0)))</f>
        <v/>
      </c>
      <c r="E107" t="str">
        <f>IF(ISERROR(VLOOKUP($A107,競技者csv変換!$A:$AK,MATCH(E$1,競技者csv変換!$1:$1,0),0)),"",IF(VLOOKUP($A107,競技者csv変換!$A:$AK,MATCH(E$1,競技者csv変換!$1:$1,0),0)="","",VLOOKUP($A107,競技者csv変換!$A:$AK,MATCH(E$1,競技者csv変換!$1:$1,0),0)))</f>
        <v/>
      </c>
      <c r="F107" t="str">
        <f>IF(ISERROR(VLOOKUP($A107,競技者csv変換!$A:$AK,MATCH(F$1,競技者csv変換!$1:$1,0),0)),"",IF(VLOOKUP($A107,競技者csv変換!$A:$AK,MATCH(F$1,競技者csv変換!$1:$1,0),0)="","",VLOOKUP($A107,競技者csv変換!$A:$AK,MATCH(F$1,競技者csv変換!$1:$1,0),0)))</f>
        <v/>
      </c>
      <c r="G107" t="str">
        <f>IF(ISERROR(VLOOKUP($A107,競技者csv変換!$A:$AK,MATCH(G$1,競技者csv変換!$1:$1,0),0)),"",IF(VLOOKUP($A107,競技者csv変換!$A:$AK,MATCH(G$1,競技者csv変換!$1:$1,0),0)="","",VLOOKUP($A107,競技者csv変換!$A:$AK,MATCH(G$1,競技者csv変換!$1:$1,0),0)))</f>
        <v/>
      </c>
      <c r="H107" t="str">
        <f>IF(ISERROR(VLOOKUP($A107,競技者csv変換!$A:$AK,MATCH(H$1,競技者csv変換!$1:$1,0),0)),"",IF(VLOOKUP($A107,競技者csv変換!$A:$AK,MATCH(H$1,競技者csv変換!$1:$1,0),0)="","",VLOOKUP($A107,競技者csv変換!$A:$AK,MATCH(H$1,競技者csv変換!$1:$1,0),0)))</f>
        <v/>
      </c>
      <c r="I107" t="str">
        <f>IF(ISERROR(VLOOKUP($A107,競技者csv変換!$A:$AK,MATCH(I$1,競技者csv変換!$1:$1,0),0)),"",IF(VLOOKUP($A107,競技者csv変換!$A:$AK,MATCH(I$1,競技者csv変換!$1:$1,0),0)="","",VLOOKUP($A107,競技者csv変換!$A:$AK,MATCH(I$1,競技者csv変換!$1:$1,0),0)))</f>
        <v/>
      </c>
      <c r="J107" t="str">
        <f>IF(ISERROR(VLOOKUP($A107,競技者csv変換!$A:$AK,MATCH(J$1,競技者csv変換!$1:$1,0),0)),"",IF(VLOOKUP($A107,競技者csv変換!$A:$AK,MATCH(J$1,競技者csv変換!$1:$1,0),0)="","",VLOOKUP($A107,競技者csv変換!$A:$AK,MATCH(J$1,競技者csv変換!$1:$1,0),0)))</f>
        <v/>
      </c>
      <c r="K107" t="str">
        <f>IF(ISERROR(VLOOKUP($A107,競技者csv変換!$A:$AK,MATCH(K$1,競技者csv変換!$1:$1,0),0)),"",IF(VLOOKUP($A107,競技者csv変換!$A:$AK,MATCH(K$1,競技者csv変換!$1:$1,0),0)="","",VLOOKUP($A107,競技者csv変換!$A:$AK,MATCH(K$1,競技者csv変換!$1:$1,0),0)))</f>
        <v/>
      </c>
      <c r="L107" t="str">
        <f>IF(ISERROR(VLOOKUP($A107,競技者csv変換!$A:$AK,MATCH(L$1,競技者csv変換!$1:$1,0),0)),"",IF(VLOOKUP($A107,競技者csv変換!$A:$AK,MATCH(L$1,競技者csv変換!$1:$1,0),0)="","",VLOOKUP($A107,競技者csv変換!$A:$AK,MATCH(L$1,競技者csv変換!$1:$1,0),0)))</f>
        <v/>
      </c>
      <c r="M107" t="str">
        <f>IF(ISERROR(VLOOKUP($A107,競技者csv変換!$A:$AK,MATCH(M$1,競技者csv変換!$1:$1,0),0)),"",IF(VLOOKUP($A107,競技者csv変換!$A:$AK,MATCH(M$1,競技者csv変換!$1:$1,0),0)="","",VLOOKUP($A107,競技者csv変換!$A:$AK,MATCH(M$1,競技者csv変換!$1:$1,0),0)))</f>
        <v/>
      </c>
      <c r="N107" t="str">
        <f>IF(ISERROR(VLOOKUP($A107,競技者csv変換!$A:$AK,MATCH(N$1,競技者csv変換!$1:$1,0),0)),"",IF(VLOOKUP($A107,競技者csv変換!$A:$AK,MATCH(N$1,競技者csv変換!$1:$1,0),0)="","",VLOOKUP($A107,競技者csv変換!$A:$AK,MATCH(N$1,競技者csv変換!$1:$1,0),0)))</f>
        <v/>
      </c>
      <c r="O107" t="str">
        <f>IF(ISERROR(VLOOKUP($A107,競技者csv変換!$A:$AK,MATCH(O$1,競技者csv変換!$1:$1,0),0)),"",IF(VLOOKUP($A107,競技者csv変換!$A:$AK,MATCH(O$1,競技者csv変換!$1:$1,0),0)="","",VLOOKUP($A107,競技者csv変換!$A:$AK,MATCH(O$1,競技者csv変換!$1:$1,0),0)))</f>
        <v/>
      </c>
      <c r="P107" t="str">
        <f>IF(ISERROR(VLOOKUP($A107,競技者csv変換!$A:$AK,MATCH(P$1,競技者csv変換!$1:$1,0),0)),"",IF(VLOOKUP($A107,競技者csv変換!$A:$AK,MATCH(P$1,競技者csv変換!$1:$1,0),0)="","",VLOOKUP($A107,競技者csv変換!$A:$AK,MATCH(P$1,競技者csv変換!$1:$1,0),0)))</f>
        <v/>
      </c>
      <c r="Q107" t="str">
        <f>IF(ISERROR(VLOOKUP($A107,競技者csv変換!$A:$AK,MATCH(Q$1,競技者csv変換!$1:$1,0),0)),"",IF(VLOOKUP($A107,競技者csv変換!$A:$AK,MATCH(Q$1,競技者csv変換!$1:$1,0),0)="","",VLOOKUP($A107,競技者csv変換!$A:$AK,MATCH(Q$1,競技者csv変換!$1:$1,0),0)))</f>
        <v/>
      </c>
      <c r="R107" t="str">
        <f>IF(ISERROR(VLOOKUP($A107,競技者csv変換!$A:$AK,MATCH(R$1,競技者csv変換!$1:$1,0),0)),"",IF(VLOOKUP($A107,競技者csv変換!$A:$AK,MATCH(R$1,競技者csv変換!$1:$1,0),0)="","",VLOOKUP($A107,競技者csv変換!$A:$AK,MATCH(R$1,競技者csv変換!$1:$1,0),0)))</f>
        <v/>
      </c>
      <c r="S107" t="str">
        <f>IF(ISERROR(VLOOKUP($A107,競技者csv変換!$A:$AK,MATCH(S$1,競技者csv変換!$1:$1,0),0)),"",IF(VLOOKUP($A107,競技者csv変換!$A:$AK,MATCH(S$1,競技者csv変換!$1:$1,0),0)="","",VLOOKUP($A107,競技者csv変換!$A:$AK,MATCH(S$1,競技者csv変換!$1:$1,0),0)))</f>
        <v/>
      </c>
      <c r="T107" t="str">
        <f>IF(ISERROR(VLOOKUP($A107,競技者csv変換!$A:$AK,MATCH(T$1,競技者csv変換!$1:$1,0),0)),"",IF(VLOOKUP($A107,競技者csv変換!$A:$AK,MATCH(T$1,競技者csv変換!$1:$1,0),0)="","",VLOOKUP($A107,競技者csv変換!$A:$AK,MATCH(T$1,競技者csv変換!$1:$1,0),0)))</f>
        <v/>
      </c>
      <c r="U107" t="str">
        <f>IF(ISERROR(VLOOKUP($A107,競技者csv変換!$A:$AK,MATCH(U$1,競技者csv変換!$1:$1,0),0)),"",IF(VLOOKUP($A107,競技者csv変換!$A:$AK,MATCH(U$1,競技者csv変換!$1:$1,0),0)="","",VLOOKUP($A107,競技者csv変換!$A:$AK,MATCH(U$1,競技者csv変換!$1:$1,0),0)))</f>
        <v/>
      </c>
      <c r="V107" t="str">
        <f>IF(ISERROR(VLOOKUP($A107,競技者csv変換!$A:$AK,MATCH(V$1,競技者csv変換!$1:$1,0),0)),"",IF(VLOOKUP($A107,競技者csv変換!$A:$AK,MATCH(V$1,競技者csv変換!$1:$1,0),0)="","",VLOOKUP($A107,競技者csv変換!$A:$AK,MATCH(V$1,競技者csv変換!$1:$1,0),0)))</f>
        <v/>
      </c>
      <c r="W107" t="str">
        <f>IF(ISERROR(VLOOKUP($A107,競技者csv変換!$A:$AK,MATCH(W$1,競技者csv変換!$1:$1,0),0)),"",IF(VLOOKUP($A107,競技者csv変換!$A:$AK,MATCH(W$1,競技者csv変換!$1:$1,0),0)="","",VLOOKUP($A107,競技者csv変換!$A:$AK,MATCH(W$1,競技者csv変換!$1:$1,0),0)))</f>
        <v/>
      </c>
      <c r="X107" t="str">
        <f>IF(ISERROR(VLOOKUP($A107,競技者csv変換!$A:$AK,MATCH(X$1,競技者csv変換!$1:$1,0),0)),"",IF(VLOOKUP($A107,競技者csv変換!$A:$AK,MATCH(X$1,競技者csv変換!$1:$1,0),0)="","",VLOOKUP($A107,競技者csv変換!$A:$AK,MATCH(X$1,競技者csv変換!$1:$1,0),0)))</f>
        <v/>
      </c>
      <c r="Y107" t="str">
        <f>IF(ISERROR(VLOOKUP($A107,競技者csv変換!$A:$AK,MATCH(Y$1,競技者csv変換!$1:$1,0),0)),"",IF(VLOOKUP($A107,競技者csv変換!$A:$AK,MATCH(Y$1,競技者csv変換!$1:$1,0),0)="","",VLOOKUP($A107,競技者csv変換!$A:$AK,MATCH(Y$1,競技者csv変換!$1:$1,0),0)))</f>
        <v/>
      </c>
      <c r="Z107" t="str">
        <f>IF(ISERROR(VLOOKUP($A107,競技者csv変換!$A:$AK,MATCH(Z$1,競技者csv変換!$1:$1,0),0)),"",IF(VLOOKUP($A107,競技者csv変換!$A:$AK,MATCH(Z$1,競技者csv変換!$1:$1,0),0)="","",VLOOKUP($A107,競技者csv変換!$A:$AK,MATCH(Z$1,競技者csv変換!$1:$1,0),0)))</f>
        <v/>
      </c>
      <c r="AA107" t="str">
        <f>IF(ISERROR(VLOOKUP($A107,競技者csv変換!$A:$AK,MATCH(AA$1,競技者csv変換!$1:$1,0),0)),"",IF(VLOOKUP($A107,競技者csv変換!$A:$AK,MATCH(AA$1,競技者csv変換!$1:$1,0),0)="","",VLOOKUP($A107,競技者csv変換!$A:$AK,MATCH(AA$1,競技者csv変換!$1:$1,0),0)))</f>
        <v/>
      </c>
      <c r="AB107" t="str">
        <f>IF(ISERROR(VLOOKUP($A107,競技者csv変換!$A:$AK,MATCH(AB$1,競技者csv変換!$1:$1,0),0)),"",IF(VLOOKUP($A107,競技者csv変換!$A:$AK,MATCH(AB$1,競技者csv変換!$1:$1,0),0)="","",VLOOKUP($A107,競技者csv変換!$A:$AK,MATCH(AB$1,競技者csv変換!$1:$1,0),0)))</f>
        <v/>
      </c>
      <c r="AC107" t="str">
        <f>IF(ISERROR(VLOOKUP($A107,競技者csv変換!$A:$AK,MATCH(AC$1,競技者csv変換!$1:$1,0),0)),"",IF(VLOOKUP($A107,競技者csv変換!$A:$AK,MATCH(AC$1,競技者csv変換!$1:$1,0),0)="","",VLOOKUP($A107,競技者csv変換!$A:$AK,MATCH(AC$1,競技者csv変換!$1:$1,0),0)))</f>
        <v/>
      </c>
      <c r="AD107" t="str">
        <f>IF(ISERROR(VLOOKUP($A107,競技者csv変換!$A:$AK,MATCH(AD$1,競技者csv変換!$1:$1,0),0)),"",IF(VLOOKUP($A107,競技者csv変換!$A:$AK,MATCH(AD$1,競技者csv変換!$1:$1,0),0)="","",VLOOKUP($A107,競技者csv変換!$A:$AK,MATCH(AD$1,競技者csv変換!$1:$1,0),0)))</f>
        <v/>
      </c>
      <c r="AE107" t="str">
        <f>IF(ISERROR(VLOOKUP($A107,競技者csv変換!$A:$AK,MATCH(AE$1,競技者csv変換!$1:$1,0),0)),"",IF(VLOOKUP($A107,競技者csv変換!$A:$AK,MATCH(AE$1,競技者csv変換!$1:$1,0),0)="","",VLOOKUP($A107,競技者csv変換!$A:$AK,MATCH(AE$1,競技者csv変換!$1:$1,0),0)))</f>
        <v/>
      </c>
      <c r="AF107" t="str">
        <f>IF(ISERROR(VLOOKUP($A107,競技者csv変換!$A:$AK,MATCH(AF$1,競技者csv変換!$1:$1,0),0)),"",IF(VLOOKUP($A107,競技者csv変換!$A:$AK,MATCH(AF$1,競技者csv変換!$1:$1,0),0)="","",VLOOKUP($A107,競技者csv変換!$A:$AK,MATCH(AF$1,競技者csv変換!$1:$1,0),0)))</f>
        <v/>
      </c>
      <c r="AG107" t="str">
        <f>IF(ISERROR(VLOOKUP($A107,競技者csv変換!$A:$AK,MATCH(AG$1,競技者csv変換!$1:$1,0),0)),"",IF(VLOOKUP($A107,競技者csv変換!$A:$AK,MATCH(AG$1,競技者csv変換!$1:$1,0),0)="","",VLOOKUP($A107,競技者csv変換!$A:$AK,MATCH(AG$1,競技者csv変換!$1:$1,0),0)))</f>
        <v/>
      </c>
      <c r="AH107" t="str">
        <f>IF(ISERROR(VLOOKUP($A107,競技者csv変換!$A:$AK,MATCH(AH$1,競技者csv変換!$1:$1,0),0)),"",IF(VLOOKUP($A107,競技者csv変換!$A:$AK,MATCH(AH$1,競技者csv変換!$1:$1,0),0)="","",VLOOKUP($A107,競技者csv変換!$A:$AK,MATCH(AH$1,競技者csv変換!$1:$1,0),0)))</f>
        <v/>
      </c>
      <c r="AI107" t="str">
        <f>IF(ISERROR(VLOOKUP($A107,競技者csv変換!$A:$AK,MATCH(AI$1,競技者csv変換!$1:$1,0),0)),"",IF(VLOOKUP($A107,競技者csv変換!$A:$AK,MATCH(AI$1,競技者csv変換!$1:$1,0),0)="","",VLOOKUP($A107,競技者csv変換!$A:$AK,MATCH(AI$1,競技者csv変換!$1:$1,0),0)))</f>
        <v/>
      </c>
      <c r="AJ107" t="str">
        <f>IF(ISERROR(VLOOKUP($A107,競技者csv変換!$A:$AK,MATCH(AJ$1,競技者csv変換!$1:$1,0),0)),"",IF(VLOOKUP($A107,競技者csv変換!$A:$AK,MATCH(AJ$1,競技者csv変換!$1:$1,0),0)="","",VLOOKUP($A107,競技者csv変換!$A:$AK,MATCH(AJ$1,競技者csv変換!$1:$1,0),0)))</f>
        <v/>
      </c>
      <c r="AK107" t="str">
        <f>IF(ISERROR(VLOOKUP($A107,競技者csv変換!$A:$AK,MATCH(AK$1,競技者csv変換!$1:$1,0),0)),"",IF(VLOOKUP($A107,競技者csv変換!$A:$AK,MATCH(AK$1,競技者csv変換!$1:$1,0),0)="","",VLOOKUP($A107,競技者csv変換!$A:$AK,MATCH(AK$1,競技者csv変換!$1:$1,0),0)))</f>
        <v/>
      </c>
    </row>
    <row r="108" spans="1:37" x14ac:dyDescent="0.65">
      <c r="A108" t="str">
        <f t="shared" si="1"/>
        <v/>
      </c>
      <c r="B108" t="str">
        <f>IF(ISERROR(VLOOKUP($A108,競技者csv変換!$A:$AK,MATCH(B$1,競技者csv変換!$1:$1,0),0)),"",IF(VLOOKUP($A108,競技者csv変換!$A:$AK,MATCH(B$1,競技者csv変換!$1:$1,0),0)="","",VLOOKUP($A108,競技者csv変換!$A:$AK,MATCH(B$1,競技者csv変換!$1:$1,0),0)))</f>
        <v/>
      </c>
      <c r="C108" t="str">
        <f>IF(ISERROR(VLOOKUP($A108,競技者csv変換!$A:$AK,MATCH(C$1,競技者csv変換!$1:$1,0),0)),"",IF(VLOOKUP($A108,競技者csv変換!$A:$AK,MATCH(C$1,競技者csv変換!$1:$1,0),0)="","",VLOOKUP($A108,競技者csv変換!$A:$AK,MATCH(C$1,競技者csv変換!$1:$1,0),0)))</f>
        <v/>
      </c>
      <c r="D108" t="str">
        <f>IF(ISERROR(VLOOKUP($A108,競技者csv変換!$A:$AK,MATCH(D$1,競技者csv変換!$1:$1,0),0)),"",IF(VLOOKUP($A108,競技者csv変換!$A:$AK,MATCH(D$1,競技者csv変換!$1:$1,0),0)="","",VLOOKUP($A108,競技者csv変換!$A:$AK,MATCH(D$1,競技者csv変換!$1:$1,0),0)))</f>
        <v/>
      </c>
      <c r="E108" t="str">
        <f>IF(ISERROR(VLOOKUP($A108,競技者csv変換!$A:$AK,MATCH(E$1,競技者csv変換!$1:$1,0),0)),"",IF(VLOOKUP($A108,競技者csv変換!$A:$AK,MATCH(E$1,競技者csv変換!$1:$1,0),0)="","",VLOOKUP($A108,競技者csv変換!$A:$AK,MATCH(E$1,競技者csv変換!$1:$1,0),0)))</f>
        <v/>
      </c>
      <c r="F108" t="str">
        <f>IF(ISERROR(VLOOKUP($A108,競技者csv変換!$A:$AK,MATCH(F$1,競技者csv変換!$1:$1,0),0)),"",IF(VLOOKUP($A108,競技者csv変換!$A:$AK,MATCH(F$1,競技者csv変換!$1:$1,0),0)="","",VLOOKUP($A108,競技者csv変換!$A:$AK,MATCH(F$1,競技者csv変換!$1:$1,0),0)))</f>
        <v/>
      </c>
      <c r="G108" t="str">
        <f>IF(ISERROR(VLOOKUP($A108,競技者csv変換!$A:$AK,MATCH(G$1,競技者csv変換!$1:$1,0),0)),"",IF(VLOOKUP($A108,競技者csv変換!$A:$AK,MATCH(G$1,競技者csv変換!$1:$1,0),0)="","",VLOOKUP($A108,競技者csv変換!$A:$AK,MATCH(G$1,競技者csv変換!$1:$1,0),0)))</f>
        <v/>
      </c>
      <c r="H108" t="str">
        <f>IF(ISERROR(VLOOKUP($A108,競技者csv変換!$A:$AK,MATCH(H$1,競技者csv変換!$1:$1,0),0)),"",IF(VLOOKUP($A108,競技者csv変換!$A:$AK,MATCH(H$1,競技者csv変換!$1:$1,0),0)="","",VLOOKUP($A108,競技者csv変換!$A:$AK,MATCH(H$1,競技者csv変換!$1:$1,0),0)))</f>
        <v/>
      </c>
      <c r="I108" t="str">
        <f>IF(ISERROR(VLOOKUP($A108,競技者csv変換!$A:$AK,MATCH(I$1,競技者csv変換!$1:$1,0),0)),"",IF(VLOOKUP($A108,競技者csv変換!$A:$AK,MATCH(I$1,競技者csv変換!$1:$1,0),0)="","",VLOOKUP($A108,競技者csv変換!$A:$AK,MATCH(I$1,競技者csv変換!$1:$1,0),0)))</f>
        <v/>
      </c>
      <c r="J108" t="str">
        <f>IF(ISERROR(VLOOKUP($A108,競技者csv変換!$A:$AK,MATCH(J$1,競技者csv変換!$1:$1,0),0)),"",IF(VLOOKUP($A108,競技者csv変換!$A:$AK,MATCH(J$1,競技者csv変換!$1:$1,0),0)="","",VLOOKUP($A108,競技者csv変換!$A:$AK,MATCH(J$1,競技者csv変換!$1:$1,0),0)))</f>
        <v/>
      </c>
      <c r="K108" t="str">
        <f>IF(ISERROR(VLOOKUP($A108,競技者csv変換!$A:$AK,MATCH(K$1,競技者csv変換!$1:$1,0),0)),"",IF(VLOOKUP($A108,競技者csv変換!$A:$AK,MATCH(K$1,競技者csv変換!$1:$1,0),0)="","",VLOOKUP($A108,競技者csv変換!$A:$AK,MATCH(K$1,競技者csv変換!$1:$1,0),0)))</f>
        <v/>
      </c>
      <c r="L108" t="str">
        <f>IF(ISERROR(VLOOKUP($A108,競技者csv変換!$A:$AK,MATCH(L$1,競技者csv変換!$1:$1,0),0)),"",IF(VLOOKUP($A108,競技者csv変換!$A:$AK,MATCH(L$1,競技者csv変換!$1:$1,0),0)="","",VLOOKUP($A108,競技者csv変換!$A:$AK,MATCH(L$1,競技者csv変換!$1:$1,0),0)))</f>
        <v/>
      </c>
      <c r="M108" t="str">
        <f>IF(ISERROR(VLOOKUP($A108,競技者csv変換!$A:$AK,MATCH(M$1,競技者csv変換!$1:$1,0),0)),"",IF(VLOOKUP($A108,競技者csv変換!$A:$AK,MATCH(M$1,競技者csv変換!$1:$1,0),0)="","",VLOOKUP($A108,競技者csv変換!$A:$AK,MATCH(M$1,競技者csv変換!$1:$1,0),0)))</f>
        <v/>
      </c>
      <c r="N108" t="str">
        <f>IF(ISERROR(VLOOKUP($A108,競技者csv変換!$A:$AK,MATCH(N$1,競技者csv変換!$1:$1,0),0)),"",IF(VLOOKUP($A108,競技者csv変換!$A:$AK,MATCH(N$1,競技者csv変換!$1:$1,0),0)="","",VLOOKUP($A108,競技者csv変換!$A:$AK,MATCH(N$1,競技者csv変換!$1:$1,0),0)))</f>
        <v/>
      </c>
      <c r="O108" t="str">
        <f>IF(ISERROR(VLOOKUP($A108,競技者csv変換!$A:$AK,MATCH(O$1,競技者csv変換!$1:$1,0),0)),"",IF(VLOOKUP($A108,競技者csv変換!$A:$AK,MATCH(O$1,競技者csv変換!$1:$1,0),0)="","",VLOOKUP($A108,競技者csv変換!$A:$AK,MATCH(O$1,競技者csv変換!$1:$1,0),0)))</f>
        <v/>
      </c>
      <c r="P108" t="str">
        <f>IF(ISERROR(VLOOKUP($A108,競技者csv変換!$A:$AK,MATCH(P$1,競技者csv変換!$1:$1,0),0)),"",IF(VLOOKUP($A108,競技者csv変換!$A:$AK,MATCH(P$1,競技者csv変換!$1:$1,0),0)="","",VLOOKUP($A108,競技者csv変換!$A:$AK,MATCH(P$1,競技者csv変換!$1:$1,0),0)))</f>
        <v/>
      </c>
      <c r="Q108" t="str">
        <f>IF(ISERROR(VLOOKUP($A108,競技者csv変換!$A:$AK,MATCH(Q$1,競技者csv変換!$1:$1,0),0)),"",IF(VLOOKUP($A108,競技者csv変換!$A:$AK,MATCH(Q$1,競技者csv変換!$1:$1,0),0)="","",VLOOKUP($A108,競技者csv変換!$A:$AK,MATCH(Q$1,競技者csv変換!$1:$1,0),0)))</f>
        <v/>
      </c>
      <c r="R108" t="str">
        <f>IF(ISERROR(VLOOKUP($A108,競技者csv変換!$A:$AK,MATCH(R$1,競技者csv変換!$1:$1,0),0)),"",IF(VLOOKUP($A108,競技者csv変換!$A:$AK,MATCH(R$1,競技者csv変換!$1:$1,0),0)="","",VLOOKUP($A108,競技者csv変換!$A:$AK,MATCH(R$1,競技者csv変換!$1:$1,0),0)))</f>
        <v/>
      </c>
      <c r="S108" t="str">
        <f>IF(ISERROR(VLOOKUP($A108,競技者csv変換!$A:$AK,MATCH(S$1,競技者csv変換!$1:$1,0),0)),"",IF(VLOOKUP($A108,競技者csv変換!$A:$AK,MATCH(S$1,競技者csv変換!$1:$1,0),0)="","",VLOOKUP($A108,競技者csv変換!$A:$AK,MATCH(S$1,競技者csv変換!$1:$1,0),0)))</f>
        <v/>
      </c>
      <c r="T108" t="str">
        <f>IF(ISERROR(VLOOKUP($A108,競技者csv変換!$A:$AK,MATCH(T$1,競技者csv変換!$1:$1,0),0)),"",IF(VLOOKUP($A108,競技者csv変換!$A:$AK,MATCH(T$1,競技者csv変換!$1:$1,0),0)="","",VLOOKUP($A108,競技者csv変換!$A:$AK,MATCH(T$1,競技者csv変換!$1:$1,0),0)))</f>
        <v/>
      </c>
      <c r="U108" t="str">
        <f>IF(ISERROR(VLOOKUP($A108,競技者csv変換!$A:$AK,MATCH(U$1,競技者csv変換!$1:$1,0),0)),"",IF(VLOOKUP($A108,競技者csv変換!$A:$AK,MATCH(U$1,競技者csv変換!$1:$1,0),0)="","",VLOOKUP($A108,競技者csv変換!$A:$AK,MATCH(U$1,競技者csv変換!$1:$1,0),0)))</f>
        <v/>
      </c>
      <c r="V108" t="str">
        <f>IF(ISERROR(VLOOKUP($A108,競技者csv変換!$A:$AK,MATCH(V$1,競技者csv変換!$1:$1,0),0)),"",IF(VLOOKUP($A108,競技者csv変換!$A:$AK,MATCH(V$1,競技者csv変換!$1:$1,0),0)="","",VLOOKUP($A108,競技者csv変換!$A:$AK,MATCH(V$1,競技者csv変換!$1:$1,0),0)))</f>
        <v/>
      </c>
      <c r="W108" t="str">
        <f>IF(ISERROR(VLOOKUP($A108,競技者csv変換!$A:$AK,MATCH(W$1,競技者csv変換!$1:$1,0),0)),"",IF(VLOOKUP($A108,競技者csv変換!$A:$AK,MATCH(W$1,競技者csv変換!$1:$1,0),0)="","",VLOOKUP($A108,競技者csv変換!$A:$AK,MATCH(W$1,競技者csv変換!$1:$1,0),0)))</f>
        <v/>
      </c>
      <c r="X108" t="str">
        <f>IF(ISERROR(VLOOKUP($A108,競技者csv変換!$A:$AK,MATCH(X$1,競技者csv変換!$1:$1,0),0)),"",IF(VLOOKUP($A108,競技者csv変換!$A:$AK,MATCH(X$1,競技者csv変換!$1:$1,0),0)="","",VLOOKUP($A108,競技者csv変換!$A:$AK,MATCH(X$1,競技者csv変換!$1:$1,0),0)))</f>
        <v/>
      </c>
      <c r="Y108" t="str">
        <f>IF(ISERROR(VLOOKUP($A108,競技者csv変換!$A:$AK,MATCH(Y$1,競技者csv変換!$1:$1,0),0)),"",IF(VLOOKUP($A108,競技者csv変換!$A:$AK,MATCH(Y$1,競技者csv変換!$1:$1,0),0)="","",VLOOKUP($A108,競技者csv変換!$A:$AK,MATCH(Y$1,競技者csv変換!$1:$1,0),0)))</f>
        <v/>
      </c>
      <c r="Z108" t="str">
        <f>IF(ISERROR(VLOOKUP($A108,競技者csv変換!$A:$AK,MATCH(Z$1,競技者csv変換!$1:$1,0),0)),"",IF(VLOOKUP($A108,競技者csv変換!$A:$AK,MATCH(Z$1,競技者csv変換!$1:$1,0),0)="","",VLOOKUP($A108,競技者csv変換!$A:$AK,MATCH(Z$1,競技者csv変換!$1:$1,0),0)))</f>
        <v/>
      </c>
      <c r="AA108" t="str">
        <f>IF(ISERROR(VLOOKUP($A108,競技者csv変換!$A:$AK,MATCH(AA$1,競技者csv変換!$1:$1,0),0)),"",IF(VLOOKUP($A108,競技者csv変換!$A:$AK,MATCH(AA$1,競技者csv変換!$1:$1,0),0)="","",VLOOKUP($A108,競技者csv変換!$A:$AK,MATCH(AA$1,競技者csv変換!$1:$1,0),0)))</f>
        <v/>
      </c>
      <c r="AB108" t="str">
        <f>IF(ISERROR(VLOOKUP($A108,競技者csv変換!$A:$AK,MATCH(AB$1,競技者csv変換!$1:$1,0),0)),"",IF(VLOOKUP($A108,競技者csv変換!$A:$AK,MATCH(AB$1,競技者csv変換!$1:$1,0),0)="","",VLOOKUP($A108,競技者csv変換!$A:$AK,MATCH(AB$1,競技者csv変換!$1:$1,0),0)))</f>
        <v/>
      </c>
      <c r="AC108" t="str">
        <f>IF(ISERROR(VLOOKUP($A108,競技者csv変換!$A:$AK,MATCH(AC$1,競技者csv変換!$1:$1,0),0)),"",IF(VLOOKUP($A108,競技者csv変換!$A:$AK,MATCH(AC$1,競技者csv変換!$1:$1,0),0)="","",VLOOKUP($A108,競技者csv変換!$A:$AK,MATCH(AC$1,競技者csv変換!$1:$1,0),0)))</f>
        <v/>
      </c>
      <c r="AD108" t="str">
        <f>IF(ISERROR(VLOOKUP($A108,競技者csv変換!$A:$AK,MATCH(AD$1,競技者csv変換!$1:$1,0),0)),"",IF(VLOOKUP($A108,競技者csv変換!$A:$AK,MATCH(AD$1,競技者csv変換!$1:$1,0),0)="","",VLOOKUP($A108,競技者csv変換!$A:$AK,MATCH(AD$1,競技者csv変換!$1:$1,0),0)))</f>
        <v/>
      </c>
      <c r="AE108" t="str">
        <f>IF(ISERROR(VLOOKUP($A108,競技者csv変換!$A:$AK,MATCH(AE$1,競技者csv変換!$1:$1,0),0)),"",IF(VLOOKUP($A108,競技者csv変換!$A:$AK,MATCH(AE$1,競技者csv変換!$1:$1,0),0)="","",VLOOKUP($A108,競技者csv変換!$A:$AK,MATCH(AE$1,競技者csv変換!$1:$1,0),0)))</f>
        <v/>
      </c>
      <c r="AF108" t="str">
        <f>IF(ISERROR(VLOOKUP($A108,競技者csv変換!$A:$AK,MATCH(AF$1,競技者csv変換!$1:$1,0),0)),"",IF(VLOOKUP($A108,競技者csv変換!$A:$AK,MATCH(AF$1,競技者csv変換!$1:$1,0),0)="","",VLOOKUP($A108,競技者csv変換!$A:$AK,MATCH(AF$1,競技者csv変換!$1:$1,0),0)))</f>
        <v/>
      </c>
      <c r="AG108" t="str">
        <f>IF(ISERROR(VLOOKUP($A108,競技者csv変換!$A:$AK,MATCH(AG$1,競技者csv変換!$1:$1,0),0)),"",IF(VLOOKUP($A108,競技者csv変換!$A:$AK,MATCH(AG$1,競技者csv変換!$1:$1,0),0)="","",VLOOKUP($A108,競技者csv変換!$A:$AK,MATCH(AG$1,競技者csv変換!$1:$1,0),0)))</f>
        <v/>
      </c>
      <c r="AH108" t="str">
        <f>IF(ISERROR(VLOOKUP($A108,競技者csv変換!$A:$AK,MATCH(AH$1,競技者csv変換!$1:$1,0),0)),"",IF(VLOOKUP($A108,競技者csv変換!$A:$AK,MATCH(AH$1,競技者csv変換!$1:$1,0),0)="","",VLOOKUP($A108,競技者csv変換!$A:$AK,MATCH(AH$1,競技者csv変換!$1:$1,0),0)))</f>
        <v/>
      </c>
      <c r="AI108" t="str">
        <f>IF(ISERROR(VLOOKUP($A108,競技者csv変換!$A:$AK,MATCH(AI$1,競技者csv変換!$1:$1,0),0)),"",IF(VLOOKUP($A108,競技者csv変換!$A:$AK,MATCH(AI$1,競技者csv変換!$1:$1,0),0)="","",VLOOKUP($A108,競技者csv変換!$A:$AK,MATCH(AI$1,競技者csv変換!$1:$1,0),0)))</f>
        <v/>
      </c>
      <c r="AJ108" t="str">
        <f>IF(ISERROR(VLOOKUP($A108,競技者csv変換!$A:$AK,MATCH(AJ$1,競技者csv変換!$1:$1,0),0)),"",IF(VLOOKUP($A108,競技者csv変換!$A:$AK,MATCH(AJ$1,競技者csv変換!$1:$1,0),0)="","",VLOOKUP($A108,競技者csv変換!$A:$AK,MATCH(AJ$1,競技者csv変換!$1:$1,0),0)))</f>
        <v/>
      </c>
      <c r="AK108" t="str">
        <f>IF(ISERROR(VLOOKUP($A108,競技者csv変換!$A:$AK,MATCH(AK$1,競技者csv変換!$1:$1,0),0)),"",IF(VLOOKUP($A108,競技者csv変換!$A:$AK,MATCH(AK$1,競技者csv変換!$1:$1,0),0)="","",VLOOKUP($A108,競技者csv変換!$A:$AK,MATCH(AK$1,競技者csv変換!$1:$1,0),0)))</f>
        <v/>
      </c>
    </row>
    <row r="109" spans="1:37" x14ac:dyDescent="0.65">
      <c r="A109" t="str">
        <f t="shared" si="1"/>
        <v/>
      </c>
      <c r="B109" t="str">
        <f>IF(ISERROR(VLOOKUP($A109,競技者csv変換!$A:$AK,MATCH(B$1,競技者csv変換!$1:$1,0),0)),"",IF(VLOOKUP($A109,競技者csv変換!$A:$AK,MATCH(B$1,競技者csv変換!$1:$1,0),0)="","",VLOOKUP($A109,競技者csv変換!$A:$AK,MATCH(B$1,競技者csv変換!$1:$1,0),0)))</f>
        <v/>
      </c>
      <c r="C109" t="str">
        <f>IF(ISERROR(VLOOKUP($A109,競技者csv変換!$A:$AK,MATCH(C$1,競技者csv変換!$1:$1,0),0)),"",IF(VLOOKUP($A109,競技者csv変換!$A:$AK,MATCH(C$1,競技者csv変換!$1:$1,0),0)="","",VLOOKUP($A109,競技者csv変換!$A:$AK,MATCH(C$1,競技者csv変換!$1:$1,0),0)))</f>
        <v/>
      </c>
      <c r="D109" t="str">
        <f>IF(ISERROR(VLOOKUP($A109,競技者csv変換!$A:$AK,MATCH(D$1,競技者csv変換!$1:$1,0),0)),"",IF(VLOOKUP($A109,競技者csv変換!$A:$AK,MATCH(D$1,競技者csv変換!$1:$1,0),0)="","",VLOOKUP($A109,競技者csv変換!$A:$AK,MATCH(D$1,競技者csv変換!$1:$1,0),0)))</f>
        <v/>
      </c>
      <c r="E109" t="str">
        <f>IF(ISERROR(VLOOKUP($A109,競技者csv変換!$A:$AK,MATCH(E$1,競技者csv変換!$1:$1,0),0)),"",IF(VLOOKUP($A109,競技者csv変換!$A:$AK,MATCH(E$1,競技者csv変換!$1:$1,0),0)="","",VLOOKUP($A109,競技者csv変換!$A:$AK,MATCH(E$1,競技者csv変換!$1:$1,0),0)))</f>
        <v/>
      </c>
      <c r="F109" t="str">
        <f>IF(ISERROR(VLOOKUP($A109,競技者csv変換!$A:$AK,MATCH(F$1,競技者csv変換!$1:$1,0),0)),"",IF(VLOOKUP($A109,競技者csv変換!$A:$AK,MATCH(F$1,競技者csv変換!$1:$1,0),0)="","",VLOOKUP($A109,競技者csv変換!$A:$AK,MATCH(F$1,競技者csv変換!$1:$1,0),0)))</f>
        <v/>
      </c>
      <c r="G109" t="str">
        <f>IF(ISERROR(VLOOKUP($A109,競技者csv変換!$A:$AK,MATCH(G$1,競技者csv変換!$1:$1,0),0)),"",IF(VLOOKUP($A109,競技者csv変換!$A:$AK,MATCH(G$1,競技者csv変換!$1:$1,0),0)="","",VLOOKUP($A109,競技者csv変換!$A:$AK,MATCH(G$1,競技者csv変換!$1:$1,0),0)))</f>
        <v/>
      </c>
      <c r="H109" t="str">
        <f>IF(ISERROR(VLOOKUP($A109,競技者csv変換!$A:$AK,MATCH(H$1,競技者csv変換!$1:$1,0),0)),"",IF(VLOOKUP($A109,競技者csv変換!$A:$AK,MATCH(H$1,競技者csv変換!$1:$1,0),0)="","",VLOOKUP($A109,競技者csv変換!$A:$AK,MATCH(H$1,競技者csv変換!$1:$1,0),0)))</f>
        <v/>
      </c>
      <c r="I109" t="str">
        <f>IF(ISERROR(VLOOKUP($A109,競技者csv変換!$A:$AK,MATCH(I$1,競技者csv変換!$1:$1,0),0)),"",IF(VLOOKUP($A109,競技者csv変換!$A:$AK,MATCH(I$1,競技者csv変換!$1:$1,0),0)="","",VLOOKUP($A109,競技者csv変換!$A:$AK,MATCH(I$1,競技者csv変換!$1:$1,0),0)))</f>
        <v/>
      </c>
      <c r="J109" t="str">
        <f>IF(ISERROR(VLOOKUP($A109,競技者csv変換!$A:$AK,MATCH(J$1,競技者csv変換!$1:$1,0),0)),"",IF(VLOOKUP($A109,競技者csv変換!$A:$AK,MATCH(J$1,競技者csv変換!$1:$1,0),0)="","",VLOOKUP($A109,競技者csv変換!$A:$AK,MATCH(J$1,競技者csv変換!$1:$1,0),0)))</f>
        <v/>
      </c>
      <c r="K109" t="str">
        <f>IF(ISERROR(VLOOKUP($A109,競技者csv変換!$A:$AK,MATCH(K$1,競技者csv変換!$1:$1,0),0)),"",IF(VLOOKUP($A109,競技者csv変換!$A:$AK,MATCH(K$1,競技者csv変換!$1:$1,0),0)="","",VLOOKUP($A109,競技者csv変換!$A:$AK,MATCH(K$1,競技者csv変換!$1:$1,0),0)))</f>
        <v/>
      </c>
      <c r="L109" t="str">
        <f>IF(ISERROR(VLOOKUP($A109,競技者csv変換!$A:$AK,MATCH(L$1,競技者csv変換!$1:$1,0),0)),"",IF(VLOOKUP($A109,競技者csv変換!$A:$AK,MATCH(L$1,競技者csv変換!$1:$1,0),0)="","",VLOOKUP($A109,競技者csv変換!$A:$AK,MATCH(L$1,競技者csv変換!$1:$1,0),0)))</f>
        <v/>
      </c>
      <c r="M109" t="str">
        <f>IF(ISERROR(VLOOKUP($A109,競技者csv変換!$A:$AK,MATCH(M$1,競技者csv変換!$1:$1,0),0)),"",IF(VLOOKUP($A109,競技者csv変換!$A:$AK,MATCH(M$1,競技者csv変換!$1:$1,0),0)="","",VLOOKUP($A109,競技者csv変換!$A:$AK,MATCH(M$1,競技者csv変換!$1:$1,0),0)))</f>
        <v/>
      </c>
      <c r="N109" t="str">
        <f>IF(ISERROR(VLOOKUP($A109,競技者csv変換!$A:$AK,MATCH(N$1,競技者csv変換!$1:$1,0),0)),"",IF(VLOOKUP($A109,競技者csv変換!$A:$AK,MATCH(N$1,競技者csv変換!$1:$1,0),0)="","",VLOOKUP($A109,競技者csv変換!$A:$AK,MATCH(N$1,競技者csv変換!$1:$1,0),0)))</f>
        <v/>
      </c>
      <c r="O109" t="str">
        <f>IF(ISERROR(VLOOKUP($A109,競技者csv変換!$A:$AK,MATCH(O$1,競技者csv変換!$1:$1,0),0)),"",IF(VLOOKUP($A109,競技者csv変換!$A:$AK,MATCH(O$1,競技者csv変換!$1:$1,0),0)="","",VLOOKUP($A109,競技者csv変換!$A:$AK,MATCH(O$1,競技者csv変換!$1:$1,0),0)))</f>
        <v/>
      </c>
      <c r="P109" t="str">
        <f>IF(ISERROR(VLOOKUP($A109,競技者csv変換!$A:$AK,MATCH(P$1,競技者csv変換!$1:$1,0),0)),"",IF(VLOOKUP($A109,競技者csv変換!$A:$AK,MATCH(P$1,競技者csv変換!$1:$1,0),0)="","",VLOOKUP($A109,競技者csv変換!$A:$AK,MATCH(P$1,競技者csv変換!$1:$1,0),0)))</f>
        <v/>
      </c>
      <c r="Q109" t="str">
        <f>IF(ISERROR(VLOOKUP($A109,競技者csv変換!$A:$AK,MATCH(Q$1,競技者csv変換!$1:$1,0),0)),"",IF(VLOOKUP($A109,競技者csv変換!$A:$AK,MATCH(Q$1,競技者csv変換!$1:$1,0),0)="","",VLOOKUP($A109,競技者csv変換!$A:$AK,MATCH(Q$1,競技者csv変換!$1:$1,0),0)))</f>
        <v/>
      </c>
      <c r="R109" t="str">
        <f>IF(ISERROR(VLOOKUP($A109,競技者csv変換!$A:$AK,MATCH(R$1,競技者csv変換!$1:$1,0),0)),"",IF(VLOOKUP($A109,競技者csv変換!$A:$AK,MATCH(R$1,競技者csv変換!$1:$1,0),0)="","",VLOOKUP($A109,競技者csv変換!$A:$AK,MATCH(R$1,競技者csv変換!$1:$1,0),0)))</f>
        <v/>
      </c>
      <c r="S109" t="str">
        <f>IF(ISERROR(VLOOKUP($A109,競技者csv変換!$A:$AK,MATCH(S$1,競技者csv変換!$1:$1,0),0)),"",IF(VLOOKUP($A109,競技者csv変換!$A:$AK,MATCH(S$1,競技者csv変換!$1:$1,0),0)="","",VLOOKUP($A109,競技者csv変換!$A:$AK,MATCH(S$1,競技者csv変換!$1:$1,0),0)))</f>
        <v/>
      </c>
      <c r="T109" t="str">
        <f>IF(ISERROR(VLOOKUP($A109,競技者csv変換!$A:$AK,MATCH(T$1,競技者csv変換!$1:$1,0),0)),"",IF(VLOOKUP($A109,競技者csv変換!$A:$AK,MATCH(T$1,競技者csv変換!$1:$1,0),0)="","",VLOOKUP($A109,競技者csv変換!$A:$AK,MATCH(T$1,競技者csv変換!$1:$1,0),0)))</f>
        <v/>
      </c>
      <c r="U109" t="str">
        <f>IF(ISERROR(VLOOKUP($A109,競技者csv変換!$A:$AK,MATCH(U$1,競技者csv変換!$1:$1,0),0)),"",IF(VLOOKUP($A109,競技者csv変換!$A:$AK,MATCH(U$1,競技者csv変換!$1:$1,0),0)="","",VLOOKUP($A109,競技者csv変換!$A:$AK,MATCH(U$1,競技者csv変換!$1:$1,0),0)))</f>
        <v/>
      </c>
      <c r="V109" t="str">
        <f>IF(ISERROR(VLOOKUP($A109,競技者csv変換!$A:$AK,MATCH(V$1,競技者csv変換!$1:$1,0),0)),"",IF(VLOOKUP($A109,競技者csv変換!$A:$AK,MATCH(V$1,競技者csv変換!$1:$1,0),0)="","",VLOOKUP($A109,競技者csv変換!$A:$AK,MATCH(V$1,競技者csv変換!$1:$1,0),0)))</f>
        <v/>
      </c>
      <c r="W109" t="str">
        <f>IF(ISERROR(VLOOKUP($A109,競技者csv変換!$A:$AK,MATCH(W$1,競技者csv変換!$1:$1,0),0)),"",IF(VLOOKUP($A109,競技者csv変換!$A:$AK,MATCH(W$1,競技者csv変換!$1:$1,0),0)="","",VLOOKUP($A109,競技者csv変換!$A:$AK,MATCH(W$1,競技者csv変換!$1:$1,0),0)))</f>
        <v/>
      </c>
      <c r="X109" t="str">
        <f>IF(ISERROR(VLOOKUP($A109,競技者csv変換!$A:$AK,MATCH(X$1,競技者csv変換!$1:$1,0),0)),"",IF(VLOOKUP($A109,競技者csv変換!$A:$AK,MATCH(X$1,競技者csv変換!$1:$1,0),0)="","",VLOOKUP($A109,競技者csv変換!$A:$AK,MATCH(X$1,競技者csv変換!$1:$1,0),0)))</f>
        <v/>
      </c>
      <c r="Y109" t="str">
        <f>IF(ISERROR(VLOOKUP($A109,競技者csv変換!$A:$AK,MATCH(Y$1,競技者csv変換!$1:$1,0),0)),"",IF(VLOOKUP($A109,競技者csv変換!$A:$AK,MATCH(Y$1,競技者csv変換!$1:$1,0),0)="","",VLOOKUP($A109,競技者csv変換!$A:$AK,MATCH(Y$1,競技者csv変換!$1:$1,0),0)))</f>
        <v/>
      </c>
      <c r="Z109" t="str">
        <f>IF(ISERROR(VLOOKUP($A109,競技者csv変換!$A:$AK,MATCH(Z$1,競技者csv変換!$1:$1,0),0)),"",IF(VLOOKUP($A109,競技者csv変換!$A:$AK,MATCH(Z$1,競技者csv変換!$1:$1,0),0)="","",VLOOKUP($A109,競技者csv変換!$A:$AK,MATCH(Z$1,競技者csv変換!$1:$1,0),0)))</f>
        <v/>
      </c>
      <c r="AA109" t="str">
        <f>IF(ISERROR(VLOOKUP($A109,競技者csv変換!$A:$AK,MATCH(AA$1,競技者csv変換!$1:$1,0),0)),"",IF(VLOOKUP($A109,競技者csv変換!$A:$AK,MATCH(AA$1,競技者csv変換!$1:$1,0),0)="","",VLOOKUP($A109,競技者csv変換!$A:$AK,MATCH(AA$1,競技者csv変換!$1:$1,0),0)))</f>
        <v/>
      </c>
      <c r="AB109" t="str">
        <f>IF(ISERROR(VLOOKUP($A109,競技者csv変換!$A:$AK,MATCH(AB$1,競技者csv変換!$1:$1,0),0)),"",IF(VLOOKUP($A109,競技者csv変換!$A:$AK,MATCH(AB$1,競技者csv変換!$1:$1,0),0)="","",VLOOKUP($A109,競技者csv変換!$A:$AK,MATCH(AB$1,競技者csv変換!$1:$1,0),0)))</f>
        <v/>
      </c>
      <c r="AC109" t="str">
        <f>IF(ISERROR(VLOOKUP($A109,競技者csv変換!$A:$AK,MATCH(AC$1,競技者csv変換!$1:$1,0),0)),"",IF(VLOOKUP($A109,競技者csv変換!$A:$AK,MATCH(AC$1,競技者csv変換!$1:$1,0),0)="","",VLOOKUP($A109,競技者csv変換!$A:$AK,MATCH(AC$1,競技者csv変換!$1:$1,0),0)))</f>
        <v/>
      </c>
      <c r="AD109" t="str">
        <f>IF(ISERROR(VLOOKUP($A109,競技者csv変換!$A:$AK,MATCH(AD$1,競技者csv変換!$1:$1,0),0)),"",IF(VLOOKUP($A109,競技者csv変換!$A:$AK,MATCH(AD$1,競技者csv変換!$1:$1,0),0)="","",VLOOKUP($A109,競技者csv変換!$A:$AK,MATCH(AD$1,競技者csv変換!$1:$1,0),0)))</f>
        <v/>
      </c>
      <c r="AE109" t="str">
        <f>IF(ISERROR(VLOOKUP($A109,競技者csv変換!$A:$AK,MATCH(AE$1,競技者csv変換!$1:$1,0),0)),"",IF(VLOOKUP($A109,競技者csv変換!$A:$AK,MATCH(AE$1,競技者csv変換!$1:$1,0),0)="","",VLOOKUP($A109,競技者csv変換!$A:$AK,MATCH(AE$1,競技者csv変換!$1:$1,0),0)))</f>
        <v/>
      </c>
      <c r="AF109" t="str">
        <f>IF(ISERROR(VLOOKUP($A109,競技者csv変換!$A:$AK,MATCH(AF$1,競技者csv変換!$1:$1,0),0)),"",IF(VLOOKUP($A109,競技者csv変換!$A:$AK,MATCH(AF$1,競技者csv変換!$1:$1,0),0)="","",VLOOKUP($A109,競技者csv変換!$A:$AK,MATCH(AF$1,競技者csv変換!$1:$1,0),0)))</f>
        <v/>
      </c>
      <c r="AG109" t="str">
        <f>IF(ISERROR(VLOOKUP($A109,競技者csv変換!$A:$AK,MATCH(AG$1,競技者csv変換!$1:$1,0),0)),"",IF(VLOOKUP($A109,競技者csv変換!$A:$AK,MATCH(AG$1,競技者csv変換!$1:$1,0),0)="","",VLOOKUP($A109,競技者csv変換!$A:$AK,MATCH(AG$1,競技者csv変換!$1:$1,0),0)))</f>
        <v/>
      </c>
      <c r="AH109" t="str">
        <f>IF(ISERROR(VLOOKUP($A109,競技者csv変換!$A:$AK,MATCH(AH$1,競技者csv変換!$1:$1,0),0)),"",IF(VLOOKUP($A109,競技者csv変換!$A:$AK,MATCH(AH$1,競技者csv変換!$1:$1,0),0)="","",VLOOKUP($A109,競技者csv変換!$A:$AK,MATCH(AH$1,競技者csv変換!$1:$1,0),0)))</f>
        <v/>
      </c>
      <c r="AI109" t="str">
        <f>IF(ISERROR(VLOOKUP($A109,競技者csv変換!$A:$AK,MATCH(AI$1,競技者csv変換!$1:$1,0),0)),"",IF(VLOOKUP($A109,競技者csv変換!$A:$AK,MATCH(AI$1,競技者csv変換!$1:$1,0),0)="","",VLOOKUP($A109,競技者csv変換!$A:$AK,MATCH(AI$1,競技者csv変換!$1:$1,0),0)))</f>
        <v/>
      </c>
      <c r="AJ109" t="str">
        <f>IF(ISERROR(VLOOKUP($A109,競技者csv変換!$A:$AK,MATCH(AJ$1,競技者csv変換!$1:$1,0),0)),"",IF(VLOOKUP($A109,競技者csv変換!$A:$AK,MATCH(AJ$1,競技者csv変換!$1:$1,0),0)="","",VLOOKUP($A109,競技者csv変換!$A:$AK,MATCH(AJ$1,競技者csv変換!$1:$1,0),0)))</f>
        <v/>
      </c>
      <c r="AK109" t="str">
        <f>IF(ISERROR(VLOOKUP($A109,競技者csv変換!$A:$AK,MATCH(AK$1,競技者csv変換!$1:$1,0),0)),"",IF(VLOOKUP($A109,競技者csv変換!$A:$AK,MATCH(AK$1,競技者csv変換!$1:$1,0),0)="","",VLOOKUP($A109,競技者csv変換!$A:$AK,MATCH(AK$1,競技者csv変換!$1:$1,0),0)))</f>
        <v/>
      </c>
    </row>
    <row r="110" spans="1:37" x14ac:dyDescent="0.65">
      <c r="A110" t="str">
        <f t="shared" si="1"/>
        <v/>
      </c>
      <c r="B110" t="str">
        <f>IF(ISERROR(VLOOKUP($A110,競技者csv変換!$A:$AK,MATCH(B$1,競技者csv変換!$1:$1,0),0)),"",IF(VLOOKUP($A110,競技者csv変換!$A:$AK,MATCH(B$1,競技者csv変換!$1:$1,0),0)="","",VLOOKUP($A110,競技者csv変換!$A:$AK,MATCH(B$1,競技者csv変換!$1:$1,0),0)))</f>
        <v/>
      </c>
      <c r="C110" t="str">
        <f>IF(ISERROR(VLOOKUP($A110,競技者csv変換!$A:$AK,MATCH(C$1,競技者csv変換!$1:$1,0),0)),"",IF(VLOOKUP($A110,競技者csv変換!$A:$AK,MATCH(C$1,競技者csv変換!$1:$1,0),0)="","",VLOOKUP($A110,競技者csv変換!$A:$AK,MATCH(C$1,競技者csv変換!$1:$1,0),0)))</f>
        <v/>
      </c>
      <c r="D110" t="str">
        <f>IF(ISERROR(VLOOKUP($A110,競技者csv変換!$A:$AK,MATCH(D$1,競技者csv変換!$1:$1,0),0)),"",IF(VLOOKUP($A110,競技者csv変換!$A:$AK,MATCH(D$1,競技者csv変換!$1:$1,0),0)="","",VLOOKUP($A110,競技者csv変換!$A:$AK,MATCH(D$1,競技者csv変換!$1:$1,0),0)))</f>
        <v/>
      </c>
      <c r="E110" t="str">
        <f>IF(ISERROR(VLOOKUP($A110,競技者csv変換!$A:$AK,MATCH(E$1,競技者csv変換!$1:$1,0),0)),"",IF(VLOOKUP($A110,競技者csv変換!$A:$AK,MATCH(E$1,競技者csv変換!$1:$1,0),0)="","",VLOOKUP($A110,競技者csv変換!$A:$AK,MATCH(E$1,競技者csv変換!$1:$1,0),0)))</f>
        <v/>
      </c>
      <c r="F110" t="str">
        <f>IF(ISERROR(VLOOKUP($A110,競技者csv変換!$A:$AK,MATCH(F$1,競技者csv変換!$1:$1,0),0)),"",IF(VLOOKUP($A110,競技者csv変換!$A:$AK,MATCH(F$1,競技者csv変換!$1:$1,0),0)="","",VLOOKUP($A110,競技者csv変換!$A:$AK,MATCH(F$1,競技者csv変換!$1:$1,0),0)))</f>
        <v/>
      </c>
      <c r="G110" t="str">
        <f>IF(ISERROR(VLOOKUP($A110,競技者csv変換!$A:$AK,MATCH(G$1,競技者csv変換!$1:$1,0),0)),"",IF(VLOOKUP($A110,競技者csv変換!$A:$AK,MATCH(G$1,競技者csv変換!$1:$1,0),0)="","",VLOOKUP($A110,競技者csv変換!$A:$AK,MATCH(G$1,競技者csv変換!$1:$1,0),0)))</f>
        <v/>
      </c>
      <c r="H110" t="str">
        <f>IF(ISERROR(VLOOKUP($A110,競技者csv変換!$A:$AK,MATCH(H$1,競技者csv変換!$1:$1,0),0)),"",IF(VLOOKUP($A110,競技者csv変換!$A:$AK,MATCH(H$1,競技者csv変換!$1:$1,0),0)="","",VLOOKUP($A110,競技者csv変換!$A:$AK,MATCH(H$1,競技者csv変換!$1:$1,0),0)))</f>
        <v/>
      </c>
      <c r="I110" t="str">
        <f>IF(ISERROR(VLOOKUP($A110,競技者csv変換!$A:$AK,MATCH(I$1,競技者csv変換!$1:$1,0),0)),"",IF(VLOOKUP($A110,競技者csv変換!$A:$AK,MATCH(I$1,競技者csv変換!$1:$1,0),0)="","",VLOOKUP($A110,競技者csv変換!$A:$AK,MATCH(I$1,競技者csv変換!$1:$1,0),0)))</f>
        <v/>
      </c>
      <c r="J110" t="str">
        <f>IF(ISERROR(VLOOKUP($A110,競技者csv変換!$A:$AK,MATCH(J$1,競技者csv変換!$1:$1,0),0)),"",IF(VLOOKUP($A110,競技者csv変換!$A:$AK,MATCH(J$1,競技者csv変換!$1:$1,0),0)="","",VLOOKUP($A110,競技者csv変換!$A:$AK,MATCH(J$1,競技者csv変換!$1:$1,0),0)))</f>
        <v/>
      </c>
      <c r="K110" t="str">
        <f>IF(ISERROR(VLOOKUP($A110,競技者csv変換!$A:$AK,MATCH(K$1,競技者csv変換!$1:$1,0),0)),"",IF(VLOOKUP($A110,競技者csv変換!$A:$AK,MATCH(K$1,競技者csv変換!$1:$1,0),0)="","",VLOOKUP($A110,競技者csv変換!$A:$AK,MATCH(K$1,競技者csv変換!$1:$1,0),0)))</f>
        <v/>
      </c>
      <c r="L110" t="str">
        <f>IF(ISERROR(VLOOKUP($A110,競技者csv変換!$A:$AK,MATCH(L$1,競技者csv変換!$1:$1,0),0)),"",IF(VLOOKUP($A110,競技者csv変換!$A:$AK,MATCH(L$1,競技者csv変換!$1:$1,0),0)="","",VLOOKUP($A110,競技者csv変換!$A:$AK,MATCH(L$1,競技者csv変換!$1:$1,0),0)))</f>
        <v/>
      </c>
      <c r="M110" t="str">
        <f>IF(ISERROR(VLOOKUP($A110,競技者csv変換!$A:$AK,MATCH(M$1,競技者csv変換!$1:$1,0),0)),"",IF(VLOOKUP($A110,競技者csv変換!$A:$AK,MATCH(M$1,競技者csv変換!$1:$1,0),0)="","",VLOOKUP($A110,競技者csv変換!$A:$AK,MATCH(M$1,競技者csv変換!$1:$1,0),0)))</f>
        <v/>
      </c>
      <c r="N110" t="str">
        <f>IF(ISERROR(VLOOKUP($A110,競技者csv変換!$A:$AK,MATCH(N$1,競技者csv変換!$1:$1,0),0)),"",IF(VLOOKUP($A110,競技者csv変換!$A:$AK,MATCH(N$1,競技者csv変換!$1:$1,0),0)="","",VLOOKUP($A110,競技者csv変換!$A:$AK,MATCH(N$1,競技者csv変換!$1:$1,0),0)))</f>
        <v/>
      </c>
      <c r="O110" t="str">
        <f>IF(ISERROR(VLOOKUP($A110,競技者csv変換!$A:$AK,MATCH(O$1,競技者csv変換!$1:$1,0),0)),"",IF(VLOOKUP($A110,競技者csv変換!$A:$AK,MATCH(O$1,競技者csv変換!$1:$1,0),0)="","",VLOOKUP($A110,競技者csv変換!$A:$AK,MATCH(O$1,競技者csv変換!$1:$1,0),0)))</f>
        <v/>
      </c>
      <c r="P110" t="str">
        <f>IF(ISERROR(VLOOKUP($A110,競技者csv変換!$A:$AK,MATCH(P$1,競技者csv変換!$1:$1,0),0)),"",IF(VLOOKUP($A110,競技者csv変換!$A:$AK,MATCH(P$1,競技者csv変換!$1:$1,0),0)="","",VLOOKUP($A110,競技者csv変換!$A:$AK,MATCH(P$1,競技者csv変換!$1:$1,0),0)))</f>
        <v/>
      </c>
      <c r="Q110" t="str">
        <f>IF(ISERROR(VLOOKUP($A110,競技者csv変換!$A:$AK,MATCH(Q$1,競技者csv変換!$1:$1,0),0)),"",IF(VLOOKUP($A110,競技者csv変換!$A:$AK,MATCH(Q$1,競技者csv変換!$1:$1,0),0)="","",VLOOKUP($A110,競技者csv変換!$A:$AK,MATCH(Q$1,競技者csv変換!$1:$1,0),0)))</f>
        <v/>
      </c>
      <c r="R110" t="str">
        <f>IF(ISERROR(VLOOKUP($A110,競技者csv変換!$A:$AK,MATCH(R$1,競技者csv変換!$1:$1,0),0)),"",IF(VLOOKUP($A110,競技者csv変換!$A:$AK,MATCH(R$1,競技者csv変換!$1:$1,0),0)="","",VLOOKUP($A110,競技者csv変換!$A:$AK,MATCH(R$1,競技者csv変換!$1:$1,0),0)))</f>
        <v/>
      </c>
      <c r="S110" t="str">
        <f>IF(ISERROR(VLOOKUP($A110,競技者csv変換!$A:$AK,MATCH(S$1,競技者csv変換!$1:$1,0),0)),"",IF(VLOOKUP($A110,競技者csv変換!$A:$AK,MATCH(S$1,競技者csv変換!$1:$1,0),0)="","",VLOOKUP($A110,競技者csv変換!$A:$AK,MATCH(S$1,競技者csv変換!$1:$1,0),0)))</f>
        <v/>
      </c>
      <c r="T110" t="str">
        <f>IF(ISERROR(VLOOKUP($A110,競技者csv変換!$A:$AK,MATCH(T$1,競技者csv変換!$1:$1,0),0)),"",IF(VLOOKUP($A110,競技者csv変換!$A:$AK,MATCH(T$1,競技者csv変換!$1:$1,0),0)="","",VLOOKUP($A110,競技者csv変換!$A:$AK,MATCH(T$1,競技者csv変換!$1:$1,0),0)))</f>
        <v/>
      </c>
      <c r="U110" t="str">
        <f>IF(ISERROR(VLOOKUP($A110,競技者csv変換!$A:$AK,MATCH(U$1,競技者csv変換!$1:$1,0),0)),"",IF(VLOOKUP($A110,競技者csv変換!$A:$AK,MATCH(U$1,競技者csv変換!$1:$1,0),0)="","",VLOOKUP($A110,競技者csv変換!$A:$AK,MATCH(U$1,競技者csv変換!$1:$1,0),0)))</f>
        <v/>
      </c>
      <c r="V110" t="str">
        <f>IF(ISERROR(VLOOKUP($A110,競技者csv変換!$A:$AK,MATCH(V$1,競技者csv変換!$1:$1,0),0)),"",IF(VLOOKUP($A110,競技者csv変換!$A:$AK,MATCH(V$1,競技者csv変換!$1:$1,0),0)="","",VLOOKUP($A110,競技者csv変換!$A:$AK,MATCH(V$1,競技者csv変換!$1:$1,0),0)))</f>
        <v/>
      </c>
      <c r="W110" t="str">
        <f>IF(ISERROR(VLOOKUP($A110,競技者csv変換!$A:$AK,MATCH(W$1,競技者csv変換!$1:$1,0),0)),"",IF(VLOOKUP($A110,競技者csv変換!$A:$AK,MATCH(W$1,競技者csv変換!$1:$1,0),0)="","",VLOOKUP($A110,競技者csv変換!$A:$AK,MATCH(W$1,競技者csv変換!$1:$1,0),0)))</f>
        <v/>
      </c>
      <c r="X110" t="str">
        <f>IF(ISERROR(VLOOKUP($A110,競技者csv変換!$A:$AK,MATCH(X$1,競技者csv変換!$1:$1,0),0)),"",IF(VLOOKUP($A110,競技者csv変換!$A:$AK,MATCH(X$1,競技者csv変換!$1:$1,0),0)="","",VLOOKUP($A110,競技者csv変換!$A:$AK,MATCH(X$1,競技者csv変換!$1:$1,0),0)))</f>
        <v/>
      </c>
      <c r="Y110" t="str">
        <f>IF(ISERROR(VLOOKUP($A110,競技者csv変換!$A:$AK,MATCH(Y$1,競技者csv変換!$1:$1,0),0)),"",IF(VLOOKUP($A110,競技者csv変換!$A:$AK,MATCH(Y$1,競技者csv変換!$1:$1,0),0)="","",VLOOKUP($A110,競技者csv変換!$A:$AK,MATCH(Y$1,競技者csv変換!$1:$1,0),0)))</f>
        <v/>
      </c>
      <c r="Z110" t="str">
        <f>IF(ISERROR(VLOOKUP($A110,競技者csv変換!$A:$AK,MATCH(Z$1,競技者csv変換!$1:$1,0),0)),"",IF(VLOOKUP($A110,競技者csv変換!$A:$AK,MATCH(Z$1,競技者csv変換!$1:$1,0),0)="","",VLOOKUP($A110,競技者csv変換!$A:$AK,MATCH(Z$1,競技者csv変換!$1:$1,0),0)))</f>
        <v/>
      </c>
      <c r="AA110" t="str">
        <f>IF(ISERROR(VLOOKUP($A110,競技者csv変換!$A:$AK,MATCH(AA$1,競技者csv変換!$1:$1,0),0)),"",IF(VLOOKUP($A110,競技者csv変換!$A:$AK,MATCH(AA$1,競技者csv変換!$1:$1,0),0)="","",VLOOKUP($A110,競技者csv変換!$A:$AK,MATCH(AA$1,競技者csv変換!$1:$1,0),0)))</f>
        <v/>
      </c>
      <c r="AB110" t="str">
        <f>IF(ISERROR(VLOOKUP($A110,競技者csv変換!$A:$AK,MATCH(AB$1,競技者csv変換!$1:$1,0),0)),"",IF(VLOOKUP($A110,競技者csv変換!$A:$AK,MATCH(AB$1,競技者csv変換!$1:$1,0),0)="","",VLOOKUP($A110,競技者csv変換!$A:$AK,MATCH(AB$1,競技者csv変換!$1:$1,0),0)))</f>
        <v/>
      </c>
      <c r="AC110" t="str">
        <f>IF(ISERROR(VLOOKUP($A110,競技者csv変換!$A:$AK,MATCH(AC$1,競技者csv変換!$1:$1,0),0)),"",IF(VLOOKUP($A110,競技者csv変換!$A:$AK,MATCH(AC$1,競技者csv変換!$1:$1,0),0)="","",VLOOKUP($A110,競技者csv変換!$A:$AK,MATCH(AC$1,競技者csv変換!$1:$1,0),0)))</f>
        <v/>
      </c>
      <c r="AD110" t="str">
        <f>IF(ISERROR(VLOOKUP($A110,競技者csv変換!$A:$AK,MATCH(AD$1,競技者csv変換!$1:$1,0),0)),"",IF(VLOOKUP($A110,競技者csv変換!$A:$AK,MATCH(AD$1,競技者csv変換!$1:$1,0),0)="","",VLOOKUP($A110,競技者csv変換!$A:$AK,MATCH(AD$1,競技者csv変換!$1:$1,0),0)))</f>
        <v/>
      </c>
      <c r="AE110" t="str">
        <f>IF(ISERROR(VLOOKUP($A110,競技者csv変換!$A:$AK,MATCH(AE$1,競技者csv変換!$1:$1,0),0)),"",IF(VLOOKUP($A110,競技者csv変換!$A:$AK,MATCH(AE$1,競技者csv変換!$1:$1,0),0)="","",VLOOKUP($A110,競技者csv変換!$A:$AK,MATCH(AE$1,競技者csv変換!$1:$1,0),0)))</f>
        <v/>
      </c>
      <c r="AF110" t="str">
        <f>IF(ISERROR(VLOOKUP($A110,競技者csv変換!$A:$AK,MATCH(AF$1,競技者csv変換!$1:$1,0),0)),"",IF(VLOOKUP($A110,競技者csv変換!$A:$AK,MATCH(AF$1,競技者csv変換!$1:$1,0),0)="","",VLOOKUP($A110,競技者csv変換!$A:$AK,MATCH(AF$1,競技者csv変換!$1:$1,0),0)))</f>
        <v/>
      </c>
      <c r="AG110" t="str">
        <f>IF(ISERROR(VLOOKUP($A110,競技者csv変換!$A:$AK,MATCH(AG$1,競技者csv変換!$1:$1,0),0)),"",IF(VLOOKUP($A110,競技者csv変換!$A:$AK,MATCH(AG$1,競技者csv変換!$1:$1,0),0)="","",VLOOKUP($A110,競技者csv変換!$A:$AK,MATCH(AG$1,競技者csv変換!$1:$1,0),0)))</f>
        <v/>
      </c>
      <c r="AH110" t="str">
        <f>IF(ISERROR(VLOOKUP($A110,競技者csv変換!$A:$AK,MATCH(AH$1,競技者csv変換!$1:$1,0),0)),"",IF(VLOOKUP($A110,競技者csv変換!$A:$AK,MATCH(AH$1,競技者csv変換!$1:$1,0),0)="","",VLOOKUP($A110,競技者csv変換!$A:$AK,MATCH(AH$1,競技者csv変換!$1:$1,0),0)))</f>
        <v/>
      </c>
      <c r="AI110" t="str">
        <f>IF(ISERROR(VLOOKUP($A110,競技者csv変換!$A:$AK,MATCH(AI$1,競技者csv変換!$1:$1,0),0)),"",IF(VLOOKUP($A110,競技者csv変換!$A:$AK,MATCH(AI$1,競技者csv変換!$1:$1,0),0)="","",VLOOKUP($A110,競技者csv変換!$A:$AK,MATCH(AI$1,競技者csv変換!$1:$1,0),0)))</f>
        <v/>
      </c>
      <c r="AJ110" t="str">
        <f>IF(ISERROR(VLOOKUP($A110,競技者csv変換!$A:$AK,MATCH(AJ$1,競技者csv変換!$1:$1,0),0)),"",IF(VLOOKUP($A110,競技者csv変換!$A:$AK,MATCH(AJ$1,競技者csv変換!$1:$1,0),0)="","",VLOOKUP($A110,競技者csv変換!$A:$AK,MATCH(AJ$1,競技者csv変換!$1:$1,0),0)))</f>
        <v/>
      </c>
      <c r="AK110" t="str">
        <f>IF(ISERROR(VLOOKUP($A110,競技者csv変換!$A:$AK,MATCH(AK$1,競技者csv変換!$1:$1,0),0)),"",IF(VLOOKUP($A110,競技者csv変換!$A:$AK,MATCH(AK$1,競技者csv変換!$1:$1,0),0)="","",VLOOKUP($A110,競技者csv変換!$A:$AK,MATCH(AK$1,競技者csv変換!$1:$1,0),0)))</f>
        <v/>
      </c>
    </row>
    <row r="111" spans="1:37" x14ac:dyDescent="0.65">
      <c r="A111" t="str">
        <f t="shared" si="1"/>
        <v/>
      </c>
      <c r="B111" t="str">
        <f>IF(ISERROR(VLOOKUP($A111,競技者csv変換!$A:$AK,MATCH(B$1,競技者csv変換!$1:$1,0),0)),"",IF(VLOOKUP($A111,競技者csv変換!$A:$AK,MATCH(B$1,競技者csv変換!$1:$1,0),0)="","",VLOOKUP($A111,競技者csv変換!$A:$AK,MATCH(B$1,競技者csv変換!$1:$1,0),0)))</f>
        <v/>
      </c>
      <c r="C111" t="str">
        <f>IF(ISERROR(VLOOKUP($A111,競技者csv変換!$A:$AK,MATCH(C$1,競技者csv変換!$1:$1,0),0)),"",IF(VLOOKUP($A111,競技者csv変換!$A:$AK,MATCH(C$1,競技者csv変換!$1:$1,0),0)="","",VLOOKUP($A111,競技者csv変換!$A:$AK,MATCH(C$1,競技者csv変換!$1:$1,0),0)))</f>
        <v/>
      </c>
      <c r="D111" t="str">
        <f>IF(ISERROR(VLOOKUP($A111,競技者csv変換!$A:$AK,MATCH(D$1,競技者csv変換!$1:$1,0),0)),"",IF(VLOOKUP($A111,競技者csv変換!$A:$AK,MATCH(D$1,競技者csv変換!$1:$1,0),0)="","",VLOOKUP($A111,競技者csv変換!$A:$AK,MATCH(D$1,競技者csv変換!$1:$1,0),0)))</f>
        <v/>
      </c>
      <c r="E111" t="str">
        <f>IF(ISERROR(VLOOKUP($A111,競技者csv変換!$A:$AK,MATCH(E$1,競技者csv変換!$1:$1,0),0)),"",IF(VLOOKUP($A111,競技者csv変換!$A:$AK,MATCH(E$1,競技者csv変換!$1:$1,0),0)="","",VLOOKUP($A111,競技者csv変換!$A:$AK,MATCH(E$1,競技者csv変換!$1:$1,0),0)))</f>
        <v/>
      </c>
      <c r="F111" t="str">
        <f>IF(ISERROR(VLOOKUP($A111,競技者csv変換!$A:$AK,MATCH(F$1,競技者csv変換!$1:$1,0),0)),"",IF(VLOOKUP($A111,競技者csv変換!$A:$AK,MATCH(F$1,競技者csv変換!$1:$1,0),0)="","",VLOOKUP($A111,競技者csv変換!$A:$AK,MATCH(F$1,競技者csv変換!$1:$1,0),0)))</f>
        <v/>
      </c>
      <c r="G111" t="str">
        <f>IF(ISERROR(VLOOKUP($A111,競技者csv変換!$A:$AK,MATCH(G$1,競技者csv変換!$1:$1,0),0)),"",IF(VLOOKUP($A111,競技者csv変換!$A:$AK,MATCH(G$1,競技者csv変換!$1:$1,0),0)="","",VLOOKUP($A111,競技者csv変換!$A:$AK,MATCH(G$1,競技者csv変換!$1:$1,0),0)))</f>
        <v/>
      </c>
      <c r="H111" t="str">
        <f>IF(ISERROR(VLOOKUP($A111,競技者csv変換!$A:$AK,MATCH(H$1,競技者csv変換!$1:$1,0),0)),"",IF(VLOOKUP($A111,競技者csv変換!$A:$AK,MATCH(H$1,競技者csv変換!$1:$1,0),0)="","",VLOOKUP($A111,競技者csv変換!$A:$AK,MATCH(H$1,競技者csv変換!$1:$1,0),0)))</f>
        <v/>
      </c>
      <c r="I111" t="str">
        <f>IF(ISERROR(VLOOKUP($A111,競技者csv変換!$A:$AK,MATCH(I$1,競技者csv変換!$1:$1,0),0)),"",IF(VLOOKUP($A111,競技者csv変換!$A:$AK,MATCH(I$1,競技者csv変換!$1:$1,0),0)="","",VLOOKUP($A111,競技者csv変換!$A:$AK,MATCH(I$1,競技者csv変換!$1:$1,0),0)))</f>
        <v/>
      </c>
      <c r="J111" t="str">
        <f>IF(ISERROR(VLOOKUP($A111,競技者csv変換!$A:$AK,MATCH(J$1,競技者csv変換!$1:$1,0),0)),"",IF(VLOOKUP($A111,競技者csv変換!$A:$AK,MATCH(J$1,競技者csv変換!$1:$1,0),0)="","",VLOOKUP($A111,競技者csv変換!$A:$AK,MATCH(J$1,競技者csv変換!$1:$1,0),0)))</f>
        <v/>
      </c>
      <c r="K111" t="str">
        <f>IF(ISERROR(VLOOKUP($A111,競技者csv変換!$A:$AK,MATCH(K$1,競技者csv変換!$1:$1,0),0)),"",IF(VLOOKUP($A111,競技者csv変換!$A:$AK,MATCH(K$1,競技者csv変換!$1:$1,0),0)="","",VLOOKUP($A111,競技者csv変換!$A:$AK,MATCH(K$1,競技者csv変換!$1:$1,0),0)))</f>
        <v/>
      </c>
      <c r="L111" t="str">
        <f>IF(ISERROR(VLOOKUP($A111,競技者csv変換!$A:$AK,MATCH(L$1,競技者csv変換!$1:$1,0),0)),"",IF(VLOOKUP($A111,競技者csv変換!$A:$AK,MATCH(L$1,競技者csv変換!$1:$1,0),0)="","",VLOOKUP($A111,競技者csv変換!$A:$AK,MATCH(L$1,競技者csv変換!$1:$1,0),0)))</f>
        <v/>
      </c>
      <c r="M111" t="str">
        <f>IF(ISERROR(VLOOKUP($A111,競技者csv変換!$A:$AK,MATCH(M$1,競技者csv変換!$1:$1,0),0)),"",IF(VLOOKUP($A111,競技者csv変換!$A:$AK,MATCH(M$1,競技者csv変換!$1:$1,0),0)="","",VLOOKUP($A111,競技者csv変換!$A:$AK,MATCH(M$1,競技者csv変換!$1:$1,0),0)))</f>
        <v/>
      </c>
      <c r="N111" t="str">
        <f>IF(ISERROR(VLOOKUP($A111,競技者csv変換!$A:$AK,MATCH(N$1,競技者csv変換!$1:$1,0),0)),"",IF(VLOOKUP($A111,競技者csv変換!$A:$AK,MATCH(N$1,競技者csv変換!$1:$1,0),0)="","",VLOOKUP($A111,競技者csv変換!$A:$AK,MATCH(N$1,競技者csv変換!$1:$1,0),0)))</f>
        <v/>
      </c>
      <c r="O111" t="str">
        <f>IF(ISERROR(VLOOKUP($A111,競技者csv変換!$A:$AK,MATCH(O$1,競技者csv変換!$1:$1,0),0)),"",IF(VLOOKUP($A111,競技者csv変換!$A:$AK,MATCH(O$1,競技者csv変換!$1:$1,0),0)="","",VLOOKUP($A111,競技者csv変換!$A:$AK,MATCH(O$1,競技者csv変換!$1:$1,0),0)))</f>
        <v/>
      </c>
      <c r="P111" t="str">
        <f>IF(ISERROR(VLOOKUP($A111,競技者csv変換!$A:$AK,MATCH(P$1,競技者csv変換!$1:$1,0),0)),"",IF(VLOOKUP($A111,競技者csv変換!$A:$AK,MATCH(P$1,競技者csv変換!$1:$1,0),0)="","",VLOOKUP($A111,競技者csv変換!$A:$AK,MATCH(P$1,競技者csv変換!$1:$1,0),0)))</f>
        <v/>
      </c>
      <c r="Q111" t="str">
        <f>IF(ISERROR(VLOOKUP($A111,競技者csv変換!$A:$AK,MATCH(Q$1,競技者csv変換!$1:$1,0),0)),"",IF(VLOOKUP($A111,競技者csv変換!$A:$AK,MATCH(Q$1,競技者csv変換!$1:$1,0),0)="","",VLOOKUP($A111,競技者csv変換!$A:$AK,MATCH(Q$1,競技者csv変換!$1:$1,0),0)))</f>
        <v/>
      </c>
      <c r="R111" t="str">
        <f>IF(ISERROR(VLOOKUP($A111,競技者csv変換!$A:$AK,MATCH(R$1,競技者csv変換!$1:$1,0),0)),"",IF(VLOOKUP($A111,競技者csv変換!$A:$AK,MATCH(R$1,競技者csv変換!$1:$1,0),0)="","",VLOOKUP($A111,競技者csv変換!$A:$AK,MATCH(R$1,競技者csv変換!$1:$1,0),0)))</f>
        <v/>
      </c>
      <c r="S111" t="str">
        <f>IF(ISERROR(VLOOKUP($A111,競技者csv変換!$A:$AK,MATCH(S$1,競技者csv変換!$1:$1,0),0)),"",IF(VLOOKUP($A111,競技者csv変換!$A:$AK,MATCH(S$1,競技者csv変換!$1:$1,0),0)="","",VLOOKUP($A111,競技者csv変換!$A:$AK,MATCH(S$1,競技者csv変換!$1:$1,0),0)))</f>
        <v/>
      </c>
      <c r="T111" t="str">
        <f>IF(ISERROR(VLOOKUP($A111,競技者csv変換!$A:$AK,MATCH(T$1,競技者csv変換!$1:$1,0),0)),"",IF(VLOOKUP($A111,競技者csv変換!$A:$AK,MATCH(T$1,競技者csv変換!$1:$1,0),0)="","",VLOOKUP($A111,競技者csv変換!$A:$AK,MATCH(T$1,競技者csv変換!$1:$1,0),0)))</f>
        <v/>
      </c>
      <c r="U111" t="str">
        <f>IF(ISERROR(VLOOKUP($A111,競技者csv変換!$A:$AK,MATCH(U$1,競技者csv変換!$1:$1,0),0)),"",IF(VLOOKUP($A111,競技者csv変換!$A:$AK,MATCH(U$1,競技者csv変換!$1:$1,0),0)="","",VLOOKUP($A111,競技者csv変換!$A:$AK,MATCH(U$1,競技者csv変換!$1:$1,0),0)))</f>
        <v/>
      </c>
      <c r="V111" t="str">
        <f>IF(ISERROR(VLOOKUP($A111,競技者csv変換!$A:$AK,MATCH(V$1,競技者csv変換!$1:$1,0),0)),"",IF(VLOOKUP($A111,競技者csv変換!$A:$AK,MATCH(V$1,競技者csv変換!$1:$1,0),0)="","",VLOOKUP($A111,競技者csv変換!$A:$AK,MATCH(V$1,競技者csv変換!$1:$1,0),0)))</f>
        <v/>
      </c>
      <c r="W111" t="str">
        <f>IF(ISERROR(VLOOKUP($A111,競技者csv変換!$A:$AK,MATCH(W$1,競技者csv変換!$1:$1,0),0)),"",IF(VLOOKUP($A111,競技者csv変換!$A:$AK,MATCH(W$1,競技者csv変換!$1:$1,0),0)="","",VLOOKUP($A111,競技者csv変換!$A:$AK,MATCH(W$1,競技者csv変換!$1:$1,0),0)))</f>
        <v/>
      </c>
      <c r="X111" t="str">
        <f>IF(ISERROR(VLOOKUP($A111,競技者csv変換!$A:$AK,MATCH(X$1,競技者csv変換!$1:$1,0),0)),"",IF(VLOOKUP($A111,競技者csv変換!$A:$AK,MATCH(X$1,競技者csv変換!$1:$1,0),0)="","",VLOOKUP($A111,競技者csv変換!$A:$AK,MATCH(X$1,競技者csv変換!$1:$1,0),0)))</f>
        <v/>
      </c>
      <c r="Y111" t="str">
        <f>IF(ISERROR(VLOOKUP($A111,競技者csv変換!$A:$AK,MATCH(Y$1,競技者csv変換!$1:$1,0),0)),"",IF(VLOOKUP($A111,競技者csv変換!$A:$AK,MATCH(Y$1,競技者csv変換!$1:$1,0),0)="","",VLOOKUP($A111,競技者csv変換!$A:$AK,MATCH(Y$1,競技者csv変換!$1:$1,0),0)))</f>
        <v/>
      </c>
      <c r="Z111" t="str">
        <f>IF(ISERROR(VLOOKUP($A111,競技者csv変換!$A:$AK,MATCH(Z$1,競技者csv変換!$1:$1,0),0)),"",IF(VLOOKUP($A111,競技者csv変換!$A:$AK,MATCH(Z$1,競技者csv変換!$1:$1,0),0)="","",VLOOKUP($A111,競技者csv変換!$A:$AK,MATCH(Z$1,競技者csv変換!$1:$1,0),0)))</f>
        <v/>
      </c>
      <c r="AA111" t="str">
        <f>IF(ISERROR(VLOOKUP($A111,競技者csv変換!$A:$AK,MATCH(AA$1,競技者csv変換!$1:$1,0),0)),"",IF(VLOOKUP($A111,競技者csv変換!$A:$AK,MATCH(AA$1,競技者csv変換!$1:$1,0),0)="","",VLOOKUP($A111,競技者csv変換!$A:$AK,MATCH(AA$1,競技者csv変換!$1:$1,0),0)))</f>
        <v/>
      </c>
      <c r="AB111" t="str">
        <f>IF(ISERROR(VLOOKUP($A111,競技者csv変換!$A:$AK,MATCH(AB$1,競技者csv変換!$1:$1,0),0)),"",IF(VLOOKUP($A111,競技者csv変換!$A:$AK,MATCH(AB$1,競技者csv変換!$1:$1,0),0)="","",VLOOKUP($A111,競技者csv変換!$A:$AK,MATCH(AB$1,競技者csv変換!$1:$1,0),0)))</f>
        <v/>
      </c>
      <c r="AC111" t="str">
        <f>IF(ISERROR(VLOOKUP($A111,競技者csv変換!$A:$AK,MATCH(AC$1,競技者csv変換!$1:$1,0),0)),"",IF(VLOOKUP($A111,競技者csv変換!$A:$AK,MATCH(AC$1,競技者csv変換!$1:$1,0),0)="","",VLOOKUP($A111,競技者csv変換!$A:$AK,MATCH(AC$1,競技者csv変換!$1:$1,0),0)))</f>
        <v/>
      </c>
      <c r="AD111" t="str">
        <f>IF(ISERROR(VLOOKUP($A111,競技者csv変換!$A:$AK,MATCH(AD$1,競技者csv変換!$1:$1,0),0)),"",IF(VLOOKUP($A111,競技者csv変換!$A:$AK,MATCH(AD$1,競技者csv変換!$1:$1,0),0)="","",VLOOKUP($A111,競技者csv変換!$A:$AK,MATCH(AD$1,競技者csv変換!$1:$1,0),0)))</f>
        <v/>
      </c>
      <c r="AE111" t="str">
        <f>IF(ISERROR(VLOOKUP($A111,競技者csv変換!$A:$AK,MATCH(AE$1,競技者csv変換!$1:$1,0),0)),"",IF(VLOOKUP($A111,競技者csv変換!$A:$AK,MATCH(AE$1,競技者csv変換!$1:$1,0),0)="","",VLOOKUP($A111,競技者csv変換!$A:$AK,MATCH(AE$1,競技者csv変換!$1:$1,0),0)))</f>
        <v/>
      </c>
      <c r="AF111" t="str">
        <f>IF(ISERROR(VLOOKUP($A111,競技者csv変換!$A:$AK,MATCH(AF$1,競技者csv変換!$1:$1,0),0)),"",IF(VLOOKUP($A111,競技者csv変換!$A:$AK,MATCH(AF$1,競技者csv変換!$1:$1,0),0)="","",VLOOKUP($A111,競技者csv変換!$A:$AK,MATCH(AF$1,競技者csv変換!$1:$1,0),0)))</f>
        <v/>
      </c>
      <c r="AG111" t="str">
        <f>IF(ISERROR(VLOOKUP($A111,競技者csv変換!$A:$AK,MATCH(AG$1,競技者csv変換!$1:$1,0),0)),"",IF(VLOOKUP($A111,競技者csv変換!$A:$AK,MATCH(AG$1,競技者csv変換!$1:$1,0),0)="","",VLOOKUP($A111,競技者csv変換!$A:$AK,MATCH(AG$1,競技者csv変換!$1:$1,0),0)))</f>
        <v/>
      </c>
      <c r="AH111" t="str">
        <f>IF(ISERROR(VLOOKUP($A111,競技者csv変換!$A:$AK,MATCH(AH$1,競技者csv変換!$1:$1,0),0)),"",IF(VLOOKUP($A111,競技者csv変換!$A:$AK,MATCH(AH$1,競技者csv変換!$1:$1,0),0)="","",VLOOKUP($A111,競技者csv変換!$A:$AK,MATCH(AH$1,競技者csv変換!$1:$1,0),0)))</f>
        <v/>
      </c>
      <c r="AI111" t="str">
        <f>IF(ISERROR(VLOOKUP($A111,競技者csv変換!$A:$AK,MATCH(AI$1,競技者csv変換!$1:$1,0),0)),"",IF(VLOOKUP($A111,競技者csv変換!$A:$AK,MATCH(AI$1,競技者csv変換!$1:$1,0),0)="","",VLOOKUP($A111,競技者csv変換!$A:$AK,MATCH(AI$1,競技者csv変換!$1:$1,0),0)))</f>
        <v/>
      </c>
      <c r="AJ111" t="str">
        <f>IF(ISERROR(VLOOKUP($A111,競技者csv変換!$A:$AK,MATCH(AJ$1,競技者csv変換!$1:$1,0),0)),"",IF(VLOOKUP($A111,競技者csv変換!$A:$AK,MATCH(AJ$1,競技者csv変換!$1:$1,0),0)="","",VLOOKUP($A111,競技者csv変換!$A:$AK,MATCH(AJ$1,競技者csv変換!$1:$1,0),0)))</f>
        <v/>
      </c>
      <c r="AK111" t="str">
        <f>IF(ISERROR(VLOOKUP($A111,競技者csv変換!$A:$AK,MATCH(AK$1,競技者csv変換!$1:$1,0),0)),"",IF(VLOOKUP($A111,競技者csv変換!$A:$AK,MATCH(AK$1,競技者csv変換!$1:$1,0),0)="","",VLOOKUP($A111,競技者csv変換!$A:$AK,MATCH(AK$1,競技者csv変換!$1:$1,0),0)))</f>
        <v/>
      </c>
    </row>
    <row r="112" spans="1:37" x14ac:dyDescent="0.65">
      <c r="A112" t="str">
        <f t="shared" si="1"/>
        <v/>
      </c>
      <c r="B112" t="str">
        <f>IF(ISERROR(VLOOKUP($A112,競技者csv変換!$A:$AK,MATCH(B$1,競技者csv変換!$1:$1,0),0)),"",IF(VLOOKUP($A112,競技者csv変換!$A:$AK,MATCH(B$1,競技者csv変換!$1:$1,0),0)="","",VLOOKUP($A112,競技者csv変換!$A:$AK,MATCH(B$1,競技者csv変換!$1:$1,0),0)))</f>
        <v/>
      </c>
      <c r="C112" t="str">
        <f>IF(ISERROR(VLOOKUP($A112,競技者csv変換!$A:$AK,MATCH(C$1,競技者csv変換!$1:$1,0),0)),"",IF(VLOOKUP($A112,競技者csv変換!$A:$AK,MATCH(C$1,競技者csv変換!$1:$1,0),0)="","",VLOOKUP($A112,競技者csv変換!$A:$AK,MATCH(C$1,競技者csv変換!$1:$1,0),0)))</f>
        <v/>
      </c>
      <c r="D112" t="str">
        <f>IF(ISERROR(VLOOKUP($A112,競技者csv変換!$A:$AK,MATCH(D$1,競技者csv変換!$1:$1,0),0)),"",IF(VLOOKUP($A112,競技者csv変換!$A:$AK,MATCH(D$1,競技者csv変換!$1:$1,0),0)="","",VLOOKUP($A112,競技者csv変換!$A:$AK,MATCH(D$1,競技者csv変換!$1:$1,0),0)))</f>
        <v/>
      </c>
      <c r="E112" t="str">
        <f>IF(ISERROR(VLOOKUP($A112,競技者csv変換!$A:$AK,MATCH(E$1,競技者csv変換!$1:$1,0),0)),"",IF(VLOOKUP($A112,競技者csv変換!$A:$AK,MATCH(E$1,競技者csv変換!$1:$1,0),0)="","",VLOOKUP($A112,競技者csv変換!$A:$AK,MATCH(E$1,競技者csv変換!$1:$1,0),0)))</f>
        <v/>
      </c>
      <c r="F112" t="str">
        <f>IF(ISERROR(VLOOKUP($A112,競技者csv変換!$A:$AK,MATCH(F$1,競技者csv変換!$1:$1,0),0)),"",IF(VLOOKUP($A112,競技者csv変換!$A:$AK,MATCH(F$1,競技者csv変換!$1:$1,0),0)="","",VLOOKUP($A112,競技者csv変換!$A:$AK,MATCH(F$1,競技者csv変換!$1:$1,0),0)))</f>
        <v/>
      </c>
      <c r="G112" t="str">
        <f>IF(ISERROR(VLOOKUP($A112,競技者csv変換!$A:$AK,MATCH(G$1,競技者csv変換!$1:$1,0),0)),"",IF(VLOOKUP($A112,競技者csv変換!$A:$AK,MATCH(G$1,競技者csv変換!$1:$1,0),0)="","",VLOOKUP($A112,競技者csv変換!$A:$AK,MATCH(G$1,競技者csv変換!$1:$1,0),0)))</f>
        <v/>
      </c>
      <c r="H112" t="str">
        <f>IF(ISERROR(VLOOKUP($A112,競技者csv変換!$A:$AK,MATCH(H$1,競技者csv変換!$1:$1,0),0)),"",IF(VLOOKUP($A112,競技者csv変換!$A:$AK,MATCH(H$1,競技者csv変換!$1:$1,0),0)="","",VLOOKUP($A112,競技者csv変換!$A:$AK,MATCH(H$1,競技者csv変換!$1:$1,0),0)))</f>
        <v/>
      </c>
      <c r="I112" t="str">
        <f>IF(ISERROR(VLOOKUP($A112,競技者csv変換!$A:$AK,MATCH(I$1,競技者csv変換!$1:$1,0),0)),"",IF(VLOOKUP($A112,競技者csv変換!$A:$AK,MATCH(I$1,競技者csv変換!$1:$1,0),0)="","",VLOOKUP($A112,競技者csv変換!$A:$AK,MATCH(I$1,競技者csv変換!$1:$1,0),0)))</f>
        <v/>
      </c>
      <c r="J112" t="str">
        <f>IF(ISERROR(VLOOKUP($A112,競技者csv変換!$A:$AK,MATCH(J$1,競技者csv変換!$1:$1,0),0)),"",IF(VLOOKUP($A112,競技者csv変換!$A:$AK,MATCH(J$1,競技者csv変換!$1:$1,0),0)="","",VLOOKUP($A112,競技者csv変換!$A:$AK,MATCH(J$1,競技者csv変換!$1:$1,0),0)))</f>
        <v/>
      </c>
      <c r="K112" t="str">
        <f>IF(ISERROR(VLOOKUP($A112,競技者csv変換!$A:$AK,MATCH(K$1,競技者csv変換!$1:$1,0),0)),"",IF(VLOOKUP($A112,競技者csv変換!$A:$AK,MATCH(K$1,競技者csv変換!$1:$1,0),0)="","",VLOOKUP($A112,競技者csv変換!$A:$AK,MATCH(K$1,競技者csv変換!$1:$1,0),0)))</f>
        <v/>
      </c>
      <c r="L112" t="str">
        <f>IF(ISERROR(VLOOKUP($A112,競技者csv変換!$A:$AK,MATCH(L$1,競技者csv変換!$1:$1,0),0)),"",IF(VLOOKUP($A112,競技者csv変換!$A:$AK,MATCH(L$1,競技者csv変換!$1:$1,0),0)="","",VLOOKUP($A112,競技者csv変換!$A:$AK,MATCH(L$1,競技者csv変換!$1:$1,0),0)))</f>
        <v/>
      </c>
      <c r="M112" t="str">
        <f>IF(ISERROR(VLOOKUP($A112,競技者csv変換!$A:$AK,MATCH(M$1,競技者csv変換!$1:$1,0),0)),"",IF(VLOOKUP($A112,競技者csv変換!$A:$AK,MATCH(M$1,競技者csv変換!$1:$1,0),0)="","",VLOOKUP($A112,競技者csv変換!$A:$AK,MATCH(M$1,競技者csv変換!$1:$1,0),0)))</f>
        <v/>
      </c>
      <c r="N112" t="str">
        <f>IF(ISERROR(VLOOKUP($A112,競技者csv変換!$A:$AK,MATCH(N$1,競技者csv変換!$1:$1,0),0)),"",IF(VLOOKUP($A112,競技者csv変換!$A:$AK,MATCH(N$1,競技者csv変換!$1:$1,0),0)="","",VLOOKUP($A112,競技者csv変換!$A:$AK,MATCH(N$1,競技者csv変換!$1:$1,0),0)))</f>
        <v/>
      </c>
      <c r="O112" t="str">
        <f>IF(ISERROR(VLOOKUP($A112,競技者csv変換!$A:$AK,MATCH(O$1,競技者csv変換!$1:$1,0),0)),"",IF(VLOOKUP($A112,競技者csv変換!$A:$AK,MATCH(O$1,競技者csv変換!$1:$1,0),0)="","",VLOOKUP($A112,競技者csv変換!$A:$AK,MATCH(O$1,競技者csv変換!$1:$1,0),0)))</f>
        <v/>
      </c>
      <c r="P112" t="str">
        <f>IF(ISERROR(VLOOKUP($A112,競技者csv変換!$A:$AK,MATCH(P$1,競技者csv変換!$1:$1,0),0)),"",IF(VLOOKUP($A112,競技者csv変換!$A:$AK,MATCH(P$1,競技者csv変換!$1:$1,0),0)="","",VLOOKUP($A112,競技者csv変換!$A:$AK,MATCH(P$1,競技者csv変換!$1:$1,0),0)))</f>
        <v/>
      </c>
      <c r="Q112" t="str">
        <f>IF(ISERROR(VLOOKUP($A112,競技者csv変換!$A:$AK,MATCH(Q$1,競技者csv変換!$1:$1,0),0)),"",IF(VLOOKUP($A112,競技者csv変換!$A:$AK,MATCH(Q$1,競技者csv変換!$1:$1,0),0)="","",VLOOKUP($A112,競技者csv変換!$A:$AK,MATCH(Q$1,競技者csv変換!$1:$1,0),0)))</f>
        <v/>
      </c>
      <c r="R112" t="str">
        <f>IF(ISERROR(VLOOKUP($A112,競技者csv変換!$A:$AK,MATCH(R$1,競技者csv変換!$1:$1,0),0)),"",IF(VLOOKUP($A112,競技者csv変換!$A:$AK,MATCH(R$1,競技者csv変換!$1:$1,0),0)="","",VLOOKUP($A112,競技者csv変換!$A:$AK,MATCH(R$1,競技者csv変換!$1:$1,0),0)))</f>
        <v/>
      </c>
      <c r="S112" t="str">
        <f>IF(ISERROR(VLOOKUP($A112,競技者csv変換!$A:$AK,MATCH(S$1,競技者csv変換!$1:$1,0),0)),"",IF(VLOOKUP($A112,競技者csv変換!$A:$AK,MATCH(S$1,競技者csv変換!$1:$1,0),0)="","",VLOOKUP($A112,競技者csv変換!$A:$AK,MATCH(S$1,競技者csv変換!$1:$1,0),0)))</f>
        <v/>
      </c>
      <c r="T112" t="str">
        <f>IF(ISERROR(VLOOKUP($A112,競技者csv変換!$A:$AK,MATCH(T$1,競技者csv変換!$1:$1,0),0)),"",IF(VLOOKUP($A112,競技者csv変換!$A:$AK,MATCH(T$1,競技者csv変換!$1:$1,0),0)="","",VLOOKUP($A112,競技者csv変換!$A:$AK,MATCH(T$1,競技者csv変換!$1:$1,0),0)))</f>
        <v/>
      </c>
      <c r="U112" t="str">
        <f>IF(ISERROR(VLOOKUP($A112,競技者csv変換!$A:$AK,MATCH(U$1,競技者csv変換!$1:$1,0),0)),"",IF(VLOOKUP($A112,競技者csv変換!$A:$AK,MATCH(U$1,競技者csv変換!$1:$1,0),0)="","",VLOOKUP($A112,競技者csv変換!$A:$AK,MATCH(U$1,競技者csv変換!$1:$1,0),0)))</f>
        <v/>
      </c>
      <c r="V112" t="str">
        <f>IF(ISERROR(VLOOKUP($A112,競技者csv変換!$A:$AK,MATCH(V$1,競技者csv変換!$1:$1,0),0)),"",IF(VLOOKUP($A112,競技者csv変換!$A:$AK,MATCH(V$1,競技者csv変換!$1:$1,0),0)="","",VLOOKUP($A112,競技者csv変換!$A:$AK,MATCH(V$1,競技者csv変換!$1:$1,0),0)))</f>
        <v/>
      </c>
      <c r="W112" t="str">
        <f>IF(ISERROR(VLOOKUP($A112,競技者csv変換!$A:$AK,MATCH(W$1,競技者csv変換!$1:$1,0),0)),"",IF(VLOOKUP($A112,競技者csv変換!$A:$AK,MATCH(W$1,競技者csv変換!$1:$1,0),0)="","",VLOOKUP($A112,競技者csv変換!$A:$AK,MATCH(W$1,競技者csv変換!$1:$1,0),0)))</f>
        <v/>
      </c>
      <c r="X112" t="str">
        <f>IF(ISERROR(VLOOKUP($A112,競技者csv変換!$A:$AK,MATCH(X$1,競技者csv変換!$1:$1,0),0)),"",IF(VLOOKUP($A112,競技者csv変換!$A:$AK,MATCH(X$1,競技者csv変換!$1:$1,0),0)="","",VLOOKUP($A112,競技者csv変換!$A:$AK,MATCH(X$1,競技者csv変換!$1:$1,0),0)))</f>
        <v/>
      </c>
      <c r="Y112" t="str">
        <f>IF(ISERROR(VLOOKUP($A112,競技者csv変換!$A:$AK,MATCH(Y$1,競技者csv変換!$1:$1,0),0)),"",IF(VLOOKUP($A112,競技者csv変換!$A:$AK,MATCH(Y$1,競技者csv変換!$1:$1,0),0)="","",VLOOKUP($A112,競技者csv変換!$A:$AK,MATCH(Y$1,競技者csv変換!$1:$1,0),0)))</f>
        <v/>
      </c>
      <c r="Z112" t="str">
        <f>IF(ISERROR(VLOOKUP($A112,競技者csv変換!$A:$AK,MATCH(Z$1,競技者csv変換!$1:$1,0),0)),"",IF(VLOOKUP($A112,競技者csv変換!$A:$AK,MATCH(Z$1,競技者csv変換!$1:$1,0),0)="","",VLOOKUP($A112,競技者csv変換!$A:$AK,MATCH(Z$1,競技者csv変換!$1:$1,0),0)))</f>
        <v/>
      </c>
      <c r="AA112" t="str">
        <f>IF(ISERROR(VLOOKUP($A112,競技者csv変換!$A:$AK,MATCH(AA$1,競技者csv変換!$1:$1,0),0)),"",IF(VLOOKUP($A112,競技者csv変換!$A:$AK,MATCH(AA$1,競技者csv変換!$1:$1,0),0)="","",VLOOKUP($A112,競技者csv変換!$A:$AK,MATCH(AA$1,競技者csv変換!$1:$1,0),0)))</f>
        <v/>
      </c>
      <c r="AB112" t="str">
        <f>IF(ISERROR(VLOOKUP($A112,競技者csv変換!$A:$AK,MATCH(AB$1,競技者csv変換!$1:$1,0),0)),"",IF(VLOOKUP($A112,競技者csv変換!$A:$AK,MATCH(AB$1,競技者csv変換!$1:$1,0),0)="","",VLOOKUP($A112,競技者csv変換!$A:$AK,MATCH(AB$1,競技者csv変換!$1:$1,0),0)))</f>
        <v/>
      </c>
      <c r="AC112" t="str">
        <f>IF(ISERROR(VLOOKUP($A112,競技者csv変換!$A:$AK,MATCH(AC$1,競技者csv変換!$1:$1,0),0)),"",IF(VLOOKUP($A112,競技者csv変換!$A:$AK,MATCH(AC$1,競技者csv変換!$1:$1,0),0)="","",VLOOKUP($A112,競技者csv変換!$A:$AK,MATCH(AC$1,競技者csv変換!$1:$1,0),0)))</f>
        <v/>
      </c>
      <c r="AD112" t="str">
        <f>IF(ISERROR(VLOOKUP($A112,競技者csv変換!$A:$AK,MATCH(AD$1,競技者csv変換!$1:$1,0),0)),"",IF(VLOOKUP($A112,競技者csv変換!$A:$AK,MATCH(AD$1,競技者csv変換!$1:$1,0),0)="","",VLOOKUP($A112,競技者csv変換!$A:$AK,MATCH(AD$1,競技者csv変換!$1:$1,0),0)))</f>
        <v/>
      </c>
      <c r="AE112" t="str">
        <f>IF(ISERROR(VLOOKUP($A112,競技者csv変換!$A:$AK,MATCH(AE$1,競技者csv変換!$1:$1,0),0)),"",IF(VLOOKUP($A112,競技者csv変換!$A:$AK,MATCH(AE$1,競技者csv変換!$1:$1,0),0)="","",VLOOKUP($A112,競技者csv変換!$A:$AK,MATCH(AE$1,競技者csv変換!$1:$1,0),0)))</f>
        <v/>
      </c>
      <c r="AF112" t="str">
        <f>IF(ISERROR(VLOOKUP($A112,競技者csv変換!$A:$AK,MATCH(AF$1,競技者csv変換!$1:$1,0),0)),"",IF(VLOOKUP($A112,競技者csv変換!$A:$AK,MATCH(AF$1,競技者csv変換!$1:$1,0),0)="","",VLOOKUP($A112,競技者csv変換!$A:$AK,MATCH(AF$1,競技者csv変換!$1:$1,0),0)))</f>
        <v/>
      </c>
      <c r="AG112" t="str">
        <f>IF(ISERROR(VLOOKUP($A112,競技者csv変換!$A:$AK,MATCH(AG$1,競技者csv変換!$1:$1,0),0)),"",IF(VLOOKUP($A112,競技者csv変換!$A:$AK,MATCH(AG$1,競技者csv変換!$1:$1,0),0)="","",VLOOKUP($A112,競技者csv変換!$A:$AK,MATCH(AG$1,競技者csv変換!$1:$1,0),0)))</f>
        <v/>
      </c>
      <c r="AH112" t="str">
        <f>IF(ISERROR(VLOOKUP($A112,競技者csv変換!$A:$AK,MATCH(AH$1,競技者csv変換!$1:$1,0),0)),"",IF(VLOOKUP($A112,競技者csv変換!$A:$AK,MATCH(AH$1,競技者csv変換!$1:$1,0),0)="","",VLOOKUP($A112,競技者csv変換!$A:$AK,MATCH(AH$1,競技者csv変換!$1:$1,0),0)))</f>
        <v/>
      </c>
      <c r="AI112" t="str">
        <f>IF(ISERROR(VLOOKUP($A112,競技者csv変換!$A:$AK,MATCH(AI$1,競技者csv変換!$1:$1,0),0)),"",IF(VLOOKUP($A112,競技者csv変換!$A:$AK,MATCH(AI$1,競技者csv変換!$1:$1,0),0)="","",VLOOKUP($A112,競技者csv変換!$A:$AK,MATCH(AI$1,競技者csv変換!$1:$1,0),0)))</f>
        <v/>
      </c>
      <c r="AJ112" t="str">
        <f>IF(ISERROR(VLOOKUP($A112,競技者csv変換!$A:$AK,MATCH(AJ$1,競技者csv変換!$1:$1,0),0)),"",IF(VLOOKUP($A112,競技者csv変換!$A:$AK,MATCH(AJ$1,競技者csv変換!$1:$1,0),0)="","",VLOOKUP($A112,競技者csv変換!$A:$AK,MATCH(AJ$1,競技者csv変換!$1:$1,0),0)))</f>
        <v/>
      </c>
      <c r="AK112" t="str">
        <f>IF(ISERROR(VLOOKUP($A112,競技者csv変換!$A:$AK,MATCH(AK$1,競技者csv変換!$1:$1,0),0)),"",IF(VLOOKUP($A112,競技者csv変換!$A:$AK,MATCH(AK$1,競技者csv変換!$1:$1,0),0)="","",VLOOKUP($A112,競技者csv変換!$A:$AK,MATCH(AK$1,競技者csv変換!$1:$1,0),0)))</f>
        <v/>
      </c>
    </row>
    <row r="113" spans="1:37" x14ac:dyDescent="0.65">
      <c r="A113" t="str">
        <f t="shared" si="1"/>
        <v/>
      </c>
      <c r="B113" t="str">
        <f>IF(ISERROR(VLOOKUP($A113,競技者csv変換!$A:$AK,MATCH(B$1,競技者csv変換!$1:$1,0),0)),"",IF(VLOOKUP($A113,競技者csv変換!$A:$AK,MATCH(B$1,競技者csv変換!$1:$1,0),0)="","",VLOOKUP($A113,競技者csv変換!$A:$AK,MATCH(B$1,競技者csv変換!$1:$1,0),0)))</f>
        <v/>
      </c>
      <c r="C113" t="str">
        <f>IF(ISERROR(VLOOKUP($A113,競技者csv変換!$A:$AK,MATCH(C$1,競技者csv変換!$1:$1,0),0)),"",IF(VLOOKUP($A113,競技者csv変換!$A:$AK,MATCH(C$1,競技者csv変換!$1:$1,0),0)="","",VLOOKUP($A113,競技者csv変換!$A:$AK,MATCH(C$1,競技者csv変換!$1:$1,0),0)))</f>
        <v/>
      </c>
      <c r="D113" t="str">
        <f>IF(ISERROR(VLOOKUP($A113,競技者csv変換!$A:$AK,MATCH(D$1,競技者csv変換!$1:$1,0),0)),"",IF(VLOOKUP($A113,競技者csv変換!$A:$AK,MATCH(D$1,競技者csv変換!$1:$1,0),0)="","",VLOOKUP($A113,競技者csv変換!$A:$AK,MATCH(D$1,競技者csv変換!$1:$1,0),0)))</f>
        <v/>
      </c>
      <c r="E113" t="str">
        <f>IF(ISERROR(VLOOKUP($A113,競技者csv変換!$A:$AK,MATCH(E$1,競技者csv変換!$1:$1,0),0)),"",IF(VLOOKUP($A113,競技者csv変換!$A:$AK,MATCH(E$1,競技者csv変換!$1:$1,0),0)="","",VLOOKUP($A113,競技者csv変換!$A:$AK,MATCH(E$1,競技者csv変換!$1:$1,0),0)))</f>
        <v/>
      </c>
      <c r="F113" t="str">
        <f>IF(ISERROR(VLOOKUP($A113,競技者csv変換!$A:$AK,MATCH(F$1,競技者csv変換!$1:$1,0),0)),"",IF(VLOOKUP($A113,競技者csv変換!$A:$AK,MATCH(F$1,競技者csv変換!$1:$1,0),0)="","",VLOOKUP($A113,競技者csv変換!$A:$AK,MATCH(F$1,競技者csv変換!$1:$1,0),0)))</f>
        <v/>
      </c>
      <c r="G113" t="str">
        <f>IF(ISERROR(VLOOKUP($A113,競技者csv変換!$A:$AK,MATCH(G$1,競技者csv変換!$1:$1,0),0)),"",IF(VLOOKUP($A113,競技者csv変換!$A:$AK,MATCH(G$1,競技者csv変換!$1:$1,0),0)="","",VLOOKUP($A113,競技者csv変換!$A:$AK,MATCH(G$1,競技者csv変換!$1:$1,0),0)))</f>
        <v/>
      </c>
      <c r="H113" t="str">
        <f>IF(ISERROR(VLOOKUP($A113,競技者csv変換!$A:$AK,MATCH(H$1,競技者csv変換!$1:$1,0),0)),"",IF(VLOOKUP($A113,競技者csv変換!$A:$AK,MATCH(H$1,競技者csv変換!$1:$1,0),0)="","",VLOOKUP($A113,競技者csv変換!$A:$AK,MATCH(H$1,競技者csv変換!$1:$1,0),0)))</f>
        <v/>
      </c>
      <c r="I113" t="str">
        <f>IF(ISERROR(VLOOKUP($A113,競技者csv変換!$A:$AK,MATCH(I$1,競技者csv変換!$1:$1,0),0)),"",IF(VLOOKUP($A113,競技者csv変換!$A:$AK,MATCH(I$1,競技者csv変換!$1:$1,0),0)="","",VLOOKUP($A113,競技者csv変換!$A:$AK,MATCH(I$1,競技者csv変換!$1:$1,0),0)))</f>
        <v/>
      </c>
      <c r="J113" t="str">
        <f>IF(ISERROR(VLOOKUP($A113,競技者csv変換!$A:$AK,MATCH(J$1,競技者csv変換!$1:$1,0),0)),"",IF(VLOOKUP($A113,競技者csv変換!$A:$AK,MATCH(J$1,競技者csv変換!$1:$1,0),0)="","",VLOOKUP($A113,競技者csv変換!$A:$AK,MATCH(J$1,競技者csv変換!$1:$1,0),0)))</f>
        <v/>
      </c>
      <c r="K113" t="str">
        <f>IF(ISERROR(VLOOKUP($A113,競技者csv変換!$A:$AK,MATCH(K$1,競技者csv変換!$1:$1,0),0)),"",IF(VLOOKUP($A113,競技者csv変換!$A:$AK,MATCH(K$1,競技者csv変換!$1:$1,0),0)="","",VLOOKUP($A113,競技者csv変換!$A:$AK,MATCH(K$1,競技者csv変換!$1:$1,0),0)))</f>
        <v/>
      </c>
      <c r="L113" t="str">
        <f>IF(ISERROR(VLOOKUP($A113,競技者csv変換!$A:$AK,MATCH(L$1,競技者csv変換!$1:$1,0),0)),"",IF(VLOOKUP($A113,競技者csv変換!$A:$AK,MATCH(L$1,競技者csv変換!$1:$1,0),0)="","",VLOOKUP($A113,競技者csv変換!$A:$AK,MATCH(L$1,競技者csv変換!$1:$1,0),0)))</f>
        <v/>
      </c>
      <c r="M113" t="str">
        <f>IF(ISERROR(VLOOKUP($A113,競技者csv変換!$A:$AK,MATCH(M$1,競技者csv変換!$1:$1,0),0)),"",IF(VLOOKUP($A113,競技者csv変換!$A:$AK,MATCH(M$1,競技者csv変換!$1:$1,0),0)="","",VLOOKUP($A113,競技者csv変換!$A:$AK,MATCH(M$1,競技者csv変換!$1:$1,0),0)))</f>
        <v/>
      </c>
      <c r="N113" t="str">
        <f>IF(ISERROR(VLOOKUP($A113,競技者csv変換!$A:$AK,MATCH(N$1,競技者csv変換!$1:$1,0),0)),"",IF(VLOOKUP($A113,競技者csv変換!$A:$AK,MATCH(N$1,競技者csv変換!$1:$1,0),0)="","",VLOOKUP($A113,競技者csv変換!$A:$AK,MATCH(N$1,競技者csv変換!$1:$1,0),0)))</f>
        <v/>
      </c>
      <c r="O113" t="str">
        <f>IF(ISERROR(VLOOKUP($A113,競技者csv変換!$A:$AK,MATCH(O$1,競技者csv変換!$1:$1,0),0)),"",IF(VLOOKUP($A113,競技者csv変換!$A:$AK,MATCH(O$1,競技者csv変換!$1:$1,0),0)="","",VLOOKUP($A113,競技者csv変換!$A:$AK,MATCH(O$1,競技者csv変換!$1:$1,0),0)))</f>
        <v/>
      </c>
      <c r="P113" t="str">
        <f>IF(ISERROR(VLOOKUP($A113,競技者csv変換!$A:$AK,MATCH(P$1,競技者csv変換!$1:$1,0),0)),"",IF(VLOOKUP($A113,競技者csv変換!$A:$AK,MATCH(P$1,競技者csv変換!$1:$1,0),0)="","",VLOOKUP($A113,競技者csv変換!$A:$AK,MATCH(P$1,競技者csv変換!$1:$1,0),0)))</f>
        <v/>
      </c>
      <c r="Q113" t="str">
        <f>IF(ISERROR(VLOOKUP($A113,競技者csv変換!$A:$AK,MATCH(Q$1,競技者csv変換!$1:$1,0),0)),"",IF(VLOOKUP($A113,競技者csv変換!$A:$AK,MATCH(Q$1,競技者csv変換!$1:$1,0),0)="","",VLOOKUP($A113,競技者csv変換!$A:$AK,MATCH(Q$1,競技者csv変換!$1:$1,0),0)))</f>
        <v/>
      </c>
      <c r="R113" t="str">
        <f>IF(ISERROR(VLOOKUP($A113,競技者csv変換!$A:$AK,MATCH(R$1,競技者csv変換!$1:$1,0),0)),"",IF(VLOOKUP($A113,競技者csv変換!$A:$AK,MATCH(R$1,競技者csv変換!$1:$1,0),0)="","",VLOOKUP($A113,競技者csv変換!$A:$AK,MATCH(R$1,競技者csv変換!$1:$1,0),0)))</f>
        <v/>
      </c>
      <c r="S113" t="str">
        <f>IF(ISERROR(VLOOKUP($A113,競技者csv変換!$A:$AK,MATCH(S$1,競技者csv変換!$1:$1,0),0)),"",IF(VLOOKUP($A113,競技者csv変換!$A:$AK,MATCH(S$1,競技者csv変換!$1:$1,0),0)="","",VLOOKUP($A113,競技者csv変換!$A:$AK,MATCH(S$1,競技者csv変換!$1:$1,0),0)))</f>
        <v/>
      </c>
      <c r="T113" t="str">
        <f>IF(ISERROR(VLOOKUP($A113,競技者csv変換!$A:$AK,MATCH(T$1,競技者csv変換!$1:$1,0),0)),"",IF(VLOOKUP($A113,競技者csv変換!$A:$AK,MATCH(T$1,競技者csv変換!$1:$1,0),0)="","",VLOOKUP($A113,競技者csv変換!$A:$AK,MATCH(T$1,競技者csv変換!$1:$1,0),0)))</f>
        <v/>
      </c>
      <c r="U113" t="str">
        <f>IF(ISERROR(VLOOKUP($A113,競技者csv変換!$A:$AK,MATCH(U$1,競技者csv変換!$1:$1,0),0)),"",IF(VLOOKUP($A113,競技者csv変換!$A:$AK,MATCH(U$1,競技者csv変換!$1:$1,0),0)="","",VLOOKUP($A113,競技者csv変換!$A:$AK,MATCH(U$1,競技者csv変換!$1:$1,0),0)))</f>
        <v/>
      </c>
      <c r="V113" t="str">
        <f>IF(ISERROR(VLOOKUP($A113,競技者csv変換!$A:$AK,MATCH(V$1,競技者csv変換!$1:$1,0),0)),"",IF(VLOOKUP($A113,競技者csv変換!$A:$AK,MATCH(V$1,競技者csv変換!$1:$1,0),0)="","",VLOOKUP($A113,競技者csv変換!$A:$AK,MATCH(V$1,競技者csv変換!$1:$1,0),0)))</f>
        <v/>
      </c>
      <c r="W113" t="str">
        <f>IF(ISERROR(VLOOKUP($A113,競技者csv変換!$A:$AK,MATCH(W$1,競技者csv変換!$1:$1,0),0)),"",IF(VLOOKUP($A113,競技者csv変換!$A:$AK,MATCH(W$1,競技者csv変換!$1:$1,0),0)="","",VLOOKUP($A113,競技者csv変換!$A:$AK,MATCH(W$1,競技者csv変換!$1:$1,0),0)))</f>
        <v/>
      </c>
      <c r="X113" t="str">
        <f>IF(ISERROR(VLOOKUP($A113,競技者csv変換!$A:$AK,MATCH(X$1,競技者csv変換!$1:$1,0),0)),"",IF(VLOOKUP($A113,競技者csv変換!$A:$AK,MATCH(X$1,競技者csv変換!$1:$1,0),0)="","",VLOOKUP($A113,競技者csv変換!$A:$AK,MATCH(X$1,競技者csv変換!$1:$1,0),0)))</f>
        <v/>
      </c>
      <c r="Y113" t="str">
        <f>IF(ISERROR(VLOOKUP($A113,競技者csv変換!$A:$AK,MATCH(Y$1,競技者csv変換!$1:$1,0),0)),"",IF(VLOOKUP($A113,競技者csv変換!$A:$AK,MATCH(Y$1,競技者csv変換!$1:$1,0),0)="","",VLOOKUP($A113,競技者csv変換!$A:$AK,MATCH(Y$1,競技者csv変換!$1:$1,0),0)))</f>
        <v/>
      </c>
      <c r="Z113" t="str">
        <f>IF(ISERROR(VLOOKUP($A113,競技者csv変換!$A:$AK,MATCH(Z$1,競技者csv変換!$1:$1,0),0)),"",IF(VLOOKUP($A113,競技者csv変換!$A:$AK,MATCH(Z$1,競技者csv変換!$1:$1,0),0)="","",VLOOKUP($A113,競技者csv変換!$A:$AK,MATCH(Z$1,競技者csv変換!$1:$1,0),0)))</f>
        <v/>
      </c>
      <c r="AA113" t="str">
        <f>IF(ISERROR(VLOOKUP($A113,競技者csv変換!$A:$AK,MATCH(AA$1,競技者csv変換!$1:$1,0),0)),"",IF(VLOOKUP($A113,競技者csv変換!$A:$AK,MATCH(AA$1,競技者csv変換!$1:$1,0),0)="","",VLOOKUP($A113,競技者csv変換!$A:$AK,MATCH(AA$1,競技者csv変換!$1:$1,0),0)))</f>
        <v/>
      </c>
      <c r="AB113" t="str">
        <f>IF(ISERROR(VLOOKUP($A113,競技者csv変換!$A:$AK,MATCH(AB$1,競技者csv変換!$1:$1,0),0)),"",IF(VLOOKUP($A113,競技者csv変換!$A:$AK,MATCH(AB$1,競技者csv変換!$1:$1,0),0)="","",VLOOKUP($A113,競技者csv変換!$A:$AK,MATCH(AB$1,競技者csv変換!$1:$1,0),0)))</f>
        <v/>
      </c>
      <c r="AC113" t="str">
        <f>IF(ISERROR(VLOOKUP($A113,競技者csv変換!$A:$AK,MATCH(AC$1,競技者csv変換!$1:$1,0),0)),"",IF(VLOOKUP($A113,競技者csv変換!$A:$AK,MATCH(AC$1,競技者csv変換!$1:$1,0),0)="","",VLOOKUP($A113,競技者csv変換!$A:$AK,MATCH(AC$1,競技者csv変換!$1:$1,0),0)))</f>
        <v/>
      </c>
      <c r="AD113" t="str">
        <f>IF(ISERROR(VLOOKUP($A113,競技者csv変換!$A:$AK,MATCH(AD$1,競技者csv変換!$1:$1,0),0)),"",IF(VLOOKUP($A113,競技者csv変換!$A:$AK,MATCH(AD$1,競技者csv変換!$1:$1,0),0)="","",VLOOKUP($A113,競技者csv変換!$A:$AK,MATCH(AD$1,競技者csv変換!$1:$1,0),0)))</f>
        <v/>
      </c>
      <c r="AE113" t="str">
        <f>IF(ISERROR(VLOOKUP($A113,競技者csv変換!$A:$AK,MATCH(AE$1,競技者csv変換!$1:$1,0),0)),"",IF(VLOOKUP($A113,競技者csv変換!$A:$AK,MATCH(AE$1,競技者csv変換!$1:$1,0),0)="","",VLOOKUP($A113,競技者csv変換!$A:$AK,MATCH(AE$1,競技者csv変換!$1:$1,0),0)))</f>
        <v/>
      </c>
      <c r="AF113" t="str">
        <f>IF(ISERROR(VLOOKUP($A113,競技者csv変換!$A:$AK,MATCH(AF$1,競技者csv変換!$1:$1,0),0)),"",IF(VLOOKUP($A113,競技者csv変換!$A:$AK,MATCH(AF$1,競技者csv変換!$1:$1,0),0)="","",VLOOKUP($A113,競技者csv変換!$A:$AK,MATCH(AF$1,競技者csv変換!$1:$1,0),0)))</f>
        <v/>
      </c>
      <c r="AG113" t="str">
        <f>IF(ISERROR(VLOOKUP($A113,競技者csv変換!$A:$AK,MATCH(AG$1,競技者csv変換!$1:$1,0),0)),"",IF(VLOOKUP($A113,競技者csv変換!$A:$AK,MATCH(AG$1,競技者csv変換!$1:$1,0),0)="","",VLOOKUP($A113,競技者csv変換!$A:$AK,MATCH(AG$1,競技者csv変換!$1:$1,0),0)))</f>
        <v/>
      </c>
      <c r="AH113" t="str">
        <f>IF(ISERROR(VLOOKUP($A113,競技者csv変換!$A:$AK,MATCH(AH$1,競技者csv変換!$1:$1,0),0)),"",IF(VLOOKUP($A113,競技者csv変換!$A:$AK,MATCH(AH$1,競技者csv変換!$1:$1,0),0)="","",VLOOKUP($A113,競技者csv変換!$A:$AK,MATCH(AH$1,競技者csv変換!$1:$1,0),0)))</f>
        <v/>
      </c>
      <c r="AI113" t="str">
        <f>IF(ISERROR(VLOOKUP($A113,競技者csv変換!$A:$AK,MATCH(AI$1,競技者csv変換!$1:$1,0),0)),"",IF(VLOOKUP($A113,競技者csv変換!$A:$AK,MATCH(AI$1,競技者csv変換!$1:$1,0),0)="","",VLOOKUP($A113,競技者csv変換!$A:$AK,MATCH(AI$1,競技者csv変換!$1:$1,0),0)))</f>
        <v/>
      </c>
      <c r="AJ113" t="str">
        <f>IF(ISERROR(VLOOKUP($A113,競技者csv変換!$A:$AK,MATCH(AJ$1,競技者csv変換!$1:$1,0),0)),"",IF(VLOOKUP($A113,競技者csv変換!$A:$AK,MATCH(AJ$1,競技者csv変換!$1:$1,0),0)="","",VLOOKUP($A113,競技者csv変換!$A:$AK,MATCH(AJ$1,競技者csv変換!$1:$1,0),0)))</f>
        <v/>
      </c>
      <c r="AK113" t="str">
        <f>IF(ISERROR(VLOOKUP($A113,競技者csv変換!$A:$AK,MATCH(AK$1,競技者csv変換!$1:$1,0),0)),"",IF(VLOOKUP($A113,競技者csv変換!$A:$AK,MATCH(AK$1,競技者csv変換!$1:$1,0),0)="","",VLOOKUP($A113,競技者csv変換!$A:$AK,MATCH(AK$1,競技者csv変換!$1:$1,0),0)))</f>
        <v/>
      </c>
    </row>
    <row r="114" spans="1:37" x14ac:dyDescent="0.65">
      <c r="A114" t="str">
        <f t="shared" si="1"/>
        <v/>
      </c>
      <c r="B114" t="str">
        <f>IF(ISERROR(VLOOKUP($A114,競技者csv変換!$A:$AK,MATCH(B$1,競技者csv変換!$1:$1,0),0)),"",IF(VLOOKUP($A114,競技者csv変換!$A:$AK,MATCH(B$1,競技者csv変換!$1:$1,0),0)="","",VLOOKUP($A114,競技者csv変換!$A:$AK,MATCH(B$1,競技者csv変換!$1:$1,0),0)))</f>
        <v/>
      </c>
      <c r="C114" t="str">
        <f>IF(ISERROR(VLOOKUP($A114,競技者csv変換!$A:$AK,MATCH(C$1,競技者csv変換!$1:$1,0),0)),"",IF(VLOOKUP($A114,競技者csv変換!$A:$AK,MATCH(C$1,競技者csv変換!$1:$1,0),0)="","",VLOOKUP($A114,競技者csv変換!$A:$AK,MATCH(C$1,競技者csv変換!$1:$1,0),0)))</f>
        <v/>
      </c>
      <c r="D114" t="str">
        <f>IF(ISERROR(VLOOKUP($A114,競技者csv変換!$A:$AK,MATCH(D$1,競技者csv変換!$1:$1,0),0)),"",IF(VLOOKUP($A114,競技者csv変換!$A:$AK,MATCH(D$1,競技者csv変換!$1:$1,0),0)="","",VLOOKUP($A114,競技者csv変換!$A:$AK,MATCH(D$1,競技者csv変換!$1:$1,0),0)))</f>
        <v/>
      </c>
      <c r="E114" t="str">
        <f>IF(ISERROR(VLOOKUP($A114,競技者csv変換!$A:$AK,MATCH(E$1,競技者csv変換!$1:$1,0),0)),"",IF(VLOOKUP($A114,競技者csv変換!$A:$AK,MATCH(E$1,競技者csv変換!$1:$1,0),0)="","",VLOOKUP($A114,競技者csv変換!$A:$AK,MATCH(E$1,競技者csv変換!$1:$1,0),0)))</f>
        <v/>
      </c>
      <c r="F114" t="str">
        <f>IF(ISERROR(VLOOKUP($A114,競技者csv変換!$A:$AK,MATCH(F$1,競技者csv変換!$1:$1,0),0)),"",IF(VLOOKUP($A114,競技者csv変換!$A:$AK,MATCH(F$1,競技者csv変換!$1:$1,0),0)="","",VLOOKUP($A114,競技者csv変換!$A:$AK,MATCH(F$1,競技者csv変換!$1:$1,0),0)))</f>
        <v/>
      </c>
      <c r="G114" t="str">
        <f>IF(ISERROR(VLOOKUP($A114,競技者csv変換!$A:$AK,MATCH(G$1,競技者csv変換!$1:$1,0),0)),"",IF(VLOOKUP($A114,競技者csv変換!$A:$AK,MATCH(G$1,競技者csv変換!$1:$1,0),0)="","",VLOOKUP($A114,競技者csv変換!$A:$AK,MATCH(G$1,競技者csv変換!$1:$1,0),0)))</f>
        <v/>
      </c>
      <c r="H114" t="str">
        <f>IF(ISERROR(VLOOKUP($A114,競技者csv変換!$A:$AK,MATCH(H$1,競技者csv変換!$1:$1,0),0)),"",IF(VLOOKUP($A114,競技者csv変換!$A:$AK,MATCH(H$1,競技者csv変換!$1:$1,0),0)="","",VLOOKUP($A114,競技者csv変換!$A:$AK,MATCH(H$1,競技者csv変換!$1:$1,0),0)))</f>
        <v/>
      </c>
      <c r="I114" t="str">
        <f>IF(ISERROR(VLOOKUP($A114,競技者csv変換!$A:$AK,MATCH(I$1,競技者csv変換!$1:$1,0),0)),"",IF(VLOOKUP($A114,競技者csv変換!$A:$AK,MATCH(I$1,競技者csv変換!$1:$1,0),0)="","",VLOOKUP($A114,競技者csv変換!$A:$AK,MATCH(I$1,競技者csv変換!$1:$1,0),0)))</f>
        <v/>
      </c>
      <c r="J114" t="str">
        <f>IF(ISERROR(VLOOKUP($A114,競技者csv変換!$A:$AK,MATCH(J$1,競技者csv変換!$1:$1,0),0)),"",IF(VLOOKUP($A114,競技者csv変換!$A:$AK,MATCH(J$1,競技者csv変換!$1:$1,0),0)="","",VLOOKUP($A114,競技者csv変換!$A:$AK,MATCH(J$1,競技者csv変換!$1:$1,0),0)))</f>
        <v/>
      </c>
      <c r="K114" t="str">
        <f>IF(ISERROR(VLOOKUP($A114,競技者csv変換!$A:$AK,MATCH(K$1,競技者csv変換!$1:$1,0),0)),"",IF(VLOOKUP($A114,競技者csv変換!$A:$AK,MATCH(K$1,競技者csv変換!$1:$1,0),0)="","",VLOOKUP($A114,競技者csv変換!$A:$AK,MATCH(K$1,競技者csv変換!$1:$1,0),0)))</f>
        <v/>
      </c>
      <c r="L114" t="str">
        <f>IF(ISERROR(VLOOKUP($A114,競技者csv変換!$A:$AK,MATCH(L$1,競技者csv変換!$1:$1,0),0)),"",IF(VLOOKUP($A114,競技者csv変換!$A:$AK,MATCH(L$1,競技者csv変換!$1:$1,0),0)="","",VLOOKUP($A114,競技者csv変換!$A:$AK,MATCH(L$1,競技者csv変換!$1:$1,0),0)))</f>
        <v/>
      </c>
      <c r="M114" t="str">
        <f>IF(ISERROR(VLOOKUP($A114,競技者csv変換!$A:$AK,MATCH(M$1,競技者csv変換!$1:$1,0),0)),"",IF(VLOOKUP($A114,競技者csv変換!$A:$AK,MATCH(M$1,競技者csv変換!$1:$1,0),0)="","",VLOOKUP($A114,競技者csv変換!$A:$AK,MATCH(M$1,競技者csv変換!$1:$1,0),0)))</f>
        <v/>
      </c>
      <c r="N114" t="str">
        <f>IF(ISERROR(VLOOKUP($A114,競技者csv変換!$A:$AK,MATCH(N$1,競技者csv変換!$1:$1,0),0)),"",IF(VLOOKUP($A114,競技者csv変換!$A:$AK,MATCH(N$1,競技者csv変換!$1:$1,0),0)="","",VLOOKUP($A114,競技者csv変換!$A:$AK,MATCH(N$1,競技者csv変換!$1:$1,0),0)))</f>
        <v/>
      </c>
      <c r="O114" t="str">
        <f>IF(ISERROR(VLOOKUP($A114,競技者csv変換!$A:$AK,MATCH(O$1,競技者csv変換!$1:$1,0),0)),"",IF(VLOOKUP($A114,競技者csv変換!$A:$AK,MATCH(O$1,競技者csv変換!$1:$1,0),0)="","",VLOOKUP($A114,競技者csv変換!$A:$AK,MATCH(O$1,競技者csv変換!$1:$1,0),0)))</f>
        <v/>
      </c>
      <c r="P114" t="str">
        <f>IF(ISERROR(VLOOKUP($A114,競技者csv変換!$A:$AK,MATCH(P$1,競技者csv変換!$1:$1,0),0)),"",IF(VLOOKUP($A114,競技者csv変換!$A:$AK,MATCH(P$1,競技者csv変換!$1:$1,0),0)="","",VLOOKUP($A114,競技者csv変換!$A:$AK,MATCH(P$1,競技者csv変換!$1:$1,0),0)))</f>
        <v/>
      </c>
      <c r="Q114" t="str">
        <f>IF(ISERROR(VLOOKUP($A114,競技者csv変換!$A:$AK,MATCH(Q$1,競技者csv変換!$1:$1,0),0)),"",IF(VLOOKUP($A114,競技者csv変換!$A:$AK,MATCH(Q$1,競技者csv変換!$1:$1,0),0)="","",VLOOKUP($A114,競技者csv変換!$A:$AK,MATCH(Q$1,競技者csv変換!$1:$1,0),0)))</f>
        <v/>
      </c>
      <c r="R114" t="str">
        <f>IF(ISERROR(VLOOKUP($A114,競技者csv変換!$A:$AK,MATCH(R$1,競技者csv変換!$1:$1,0),0)),"",IF(VLOOKUP($A114,競技者csv変換!$A:$AK,MATCH(R$1,競技者csv変換!$1:$1,0),0)="","",VLOOKUP($A114,競技者csv変換!$A:$AK,MATCH(R$1,競技者csv変換!$1:$1,0),0)))</f>
        <v/>
      </c>
      <c r="S114" t="str">
        <f>IF(ISERROR(VLOOKUP($A114,競技者csv変換!$A:$AK,MATCH(S$1,競技者csv変換!$1:$1,0),0)),"",IF(VLOOKUP($A114,競技者csv変換!$A:$AK,MATCH(S$1,競技者csv変換!$1:$1,0),0)="","",VLOOKUP($A114,競技者csv変換!$A:$AK,MATCH(S$1,競技者csv変換!$1:$1,0),0)))</f>
        <v/>
      </c>
      <c r="T114" t="str">
        <f>IF(ISERROR(VLOOKUP($A114,競技者csv変換!$A:$AK,MATCH(T$1,競技者csv変換!$1:$1,0),0)),"",IF(VLOOKUP($A114,競技者csv変換!$A:$AK,MATCH(T$1,競技者csv変換!$1:$1,0),0)="","",VLOOKUP($A114,競技者csv変換!$A:$AK,MATCH(T$1,競技者csv変換!$1:$1,0),0)))</f>
        <v/>
      </c>
      <c r="U114" t="str">
        <f>IF(ISERROR(VLOOKUP($A114,競技者csv変換!$A:$AK,MATCH(U$1,競技者csv変換!$1:$1,0),0)),"",IF(VLOOKUP($A114,競技者csv変換!$A:$AK,MATCH(U$1,競技者csv変換!$1:$1,0),0)="","",VLOOKUP($A114,競技者csv変換!$A:$AK,MATCH(U$1,競技者csv変換!$1:$1,0),0)))</f>
        <v/>
      </c>
      <c r="V114" t="str">
        <f>IF(ISERROR(VLOOKUP($A114,競技者csv変換!$A:$AK,MATCH(V$1,競技者csv変換!$1:$1,0),0)),"",IF(VLOOKUP($A114,競技者csv変換!$A:$AK,MATCH(V$1,競技者csv変換!$1:$1,0),0)="","",VLOOKUP($A114,競技者csv変換!$A:$AK,MATCH(V$1,競技者csv変換!$1:$1,0),0)))</f>
        <v/>
      </c>
      <c r="W114" t="str">
        <f>IF(ISERROR(VLOOKUP($A114,競技者csv変換!$A:$AK,MATCH(W$1,競技者csv変換!$1:$1,0),0)),"",IF(VLOOKUP($A114,競技者csv変換!$A:$AK,MATCH(W$1,競技者csv変換!$1:$1,0),0)="","",VLOOKUP($A114,競技者csv変換!$A:$AK,MATCH(W$1,競技者csv変換!$1:$1,0),0)))</f>
        <v/>
      </c>
      <c r="X114" t="str">
        <f>IF(ISERROR(VLOOKUP($A114,競技者csv変換!$A:$AK,MATCH(X$1,競技者csv変換!$1:$1,0),0)),"",IF(VLOOKUP($A114,競技者csv変換!$A:$AK,MATCH(X$1,競技者csv変換!$1:$1,0),0)="","",VLOOKUP($A114,競技者csv変換!$A:$AK,MATCH(X$1,競技者csv変換!$1:$1,0),0)))</f>
        <v/>
      </c>
      <c r="Y114" t="str">
        <f>IF(ISERROR(VLOOKUP($A114,競技者csv変換!$A:$AK,MATCH(Y$1,競技者csv変換!$1:$1,0),0)),"",IF(VLOOKUP($A114,競技者csv変換!$A:$AK,MATCH(Y$1,競技者csv変換!$1:$1,0),0)="","",VLOOKUP($A114,競技者csv変換!$A:$AK,MATCH(Y$1,競技者csv変換!$1:$1,0),0)))</f>
        <v/>
      </c>
      <c r="Z114" t="str">
        <f>IF(ISERROR(VLOOKUP($A114,競技者csv変換!$A:$AK,MATCH(Z$1,競技者csv変換!$1:$1,0),0)),"",IF(VLOOKUP($A114,競技者csv変換!$A:$AK,MATCH(Z$1,競技者csv変換!$1:$1,0),0)="","",VLOOKUP($A114,競技者csv変換!$A:$AK,MATCH(Z$1,競技者csv変換!$1:$1,0),0)))</f>
        <v/>
      </c>
      <c r="AA114" t="str">
        <f>IF(ISERROR(VLOOKUP($A114,競技者csv変換!$A:$AK,MATCH(AA$1,競技者csv変換!$1:$1,0),0)),"",IF(VLOOKUP($A114,競技者csv変換!$A:$AK,MATCH(AA$1,競技者csv変換!$1:$1,0),0)="","",VLOOKUP($A114,競技者csv変換!$A:$AK,MATCH(AA$1,競技者csv変換!$1:$1,0),0)))</f>
        <v/>
      </c>
      <c r="AB114" t="str">
        <f>IF(ISERROR(VLOOKUP($A114,競技者csv変換!$A:$AK,MATCH(AB$1,競技者csv変換!$1:$1,0),0)),"",IF(VLOOKUP($A114,競技者csv変換!$A:$AK,MATCH(AB$1,競技者csv変換!$1:$1,0),0)="","",VLOOKUP($A114,競技者csv変換!$A:$AK,MATCH(AB$1,競技者csv変換!$1:$1,0),0)))</f>
        <v/>
      </c>
      <c r="AC114" t="str">
        <f>IF(ISERROR(VLOOKUP($A114,競技者csv変換!$A:$AK,MATCH(AC$1,競技者csv変換!$1:$1,0),0)),"",IF(VLOOKUP($A114,競技者csv変換!$A:$AK,MATCH(AC$1,競技者csv変換!$1:$1,0),0)="","",VLOOKUP($A114,競技者csv変換!$A:$AK,MATCH(AC$1,競技者csv変換!$1:$1,0),0)))</f>
        <v/>
      </c>
      <c r="AD114" t="str">
        <f>IF(ISERROR(VLOOKUP($A114,競技者csv変換!$A:$AK,MATCH(AD$1,競技者csv変換!$1:$1,0),0)),"",IF(VLOOKUP($A114,競技者csv変換!$A:$AK,MATCH(AD$1,競技者csv変換!$1:$1,0),0)="","",VLOOKUP($A114,競技者csv変換!$A:$AK,MATCH(AD$1,競技者csv変換!$1:$1,0),0)))</f>
        <v/>
      </c>
      <c r="AE114" t="str">
        <f>IF(ISERROR(VLOOKUP($A114,競技者csv変換!$A:$AK,MATCH(AE$1,競技者csv変換!$1:$1,0),0)),"",IF(VLOOKUP($A114,競技者csv変換!$A:$AK,MATCH(AE$1,競技者csv変換!$1:$1,0),0)="","",VLOOKUP($A114,競技者csv変換!$A:$AK,MATCH(AE$1,競技者csv変換!$1:$1,0),0)))</f>
        <v/>
      </c>
      <c r="AF114" t="str">
        <f>IF(ISERROR(VLOOKUP($A114,競技者csv変換!$A:$AK,MATCH(AF$1,競技者csv変換!$1:$1,0),0)),"",IF(VLOOKUP($A114,競技者csv変換!$A:$AK,MATCH(AF$1,競技者csv変換!$1:$1,0),0)="","",VLOOKUP($A114,競技者csv変換!$A:$AK,MATCH(AF$1,競技者csv変換!$1:$1,0),0)))</f>
        <v/>
      </c>
      <c r="AG114" t="str">
        <f>IF(ISERROR(VLOOKUP($A114,競技者csv変換!$A:$AK,MATCH(AG$1,競技者csv変換!$1:$1,0),0)),"",IF(VLOOKUP($A114,競技者csv変換!$A:$AK,MATCH(AG$1,競技者csv変換!$1:$1,0),0)="","",VLOOKUP($A114,競技者csv変換!$A:$AK,MATCH(AG$1,競技者csv変換!$1:$1,0),0)))</f>
        <v/>
      </c>
      <c r="AH114" t="str">
        <f>IF(ISERROR(VLOOKUP($A114,競技者csv変換!$A:$AK,MATCH(AH$1,競技者csv変換!$1:$1,0),0)),"",IF(VLOOKUP($A114,競技者csv変換!$A:$AK,MATCH(AH$1,競技者csv変換!$1:$1,0),0)="","",VLOOKUP($A114,競技者csv変換!$A:$AK,MATCH(AH$1,競技者csv変換!$1:$1,0),0)))</f>
        <v/>
      </c>
      <c r="AI114" t="str">
        <f>IF(ISERROR(VLOOKUP($A114,競技者csv変換!$A:$AK,MATCH(AI$1,競技者csv変換!$1:$1,0),0)),"",IF(VLOOKUP($A114,競技者csv変換!$A:$AK,MATCH(AI$1,競技者csv変換!$1:$1,0),0)="","",VLOOKUP($A114,競技者csv変換!$A:$AK,MATCH(AI$1,競技者csv変換!$1:$1,0),0)))</f>
        <v/>
      </c>
      <c r="AJ114" t="str">
        <f>IF(ISERROR(VLOOKUP($A114,競技者csv変換!$A:$AK,MATCH(AJ$1,競技者csv変換!$1:$1,0),0)),"",IF(VLOOKUP($A114,競技者csv変換!$A:$AK,MATCH(AJ$1,競技者csv変換!$1:$1,0),0)="","",VLOOKUP($A114,競技者csv変換!$A:$AK,MATCH(AJ$1,競技者csv変換!$1:$1,0),0)))</f>
        <v/>
      </c>
      <c r="AK114" t="str">
        <f>IF(ISERROR(VLOOKUP($A114,競技者csv変換!$A:$AK,MATCH(AK$1,競技者csv変換!$1:$1,0),0)),"",IF(VLOOKUP($A114,競技者csv変換!$A:$AK,MATCH(AK$1,競技者csv変換!$1:$1,0),0)="","",VLOOKUP($A114,競技者csv変換!$A:$AK,MATCH(AK$1,競技者csv変換!$1:$1,0),0)))</f>
        <v/>
      </c>
    </row>
    <row r="115" spans="1:37" x14ac:dyDescent="0.65">
      <c r="A115" t="str">
        <f t="shared" si="1"/>
        <v/>
      </c>
      <c r="B115" t="str">
        <f>IF(ISERROR(VLOOKUP($A115,競技者csv変換!$A:$AK,MATCH(B$1,競技者csv変換!$1:$1,0),0)),"",IF(VLOOKUP($A115,競技者csv変換!$A:$AK,MATCH(B$1,競技者csv変換!$1:$1,0),0)="","",VLOOKUP($A115,競技者csv変換!$A:$AK,MATCH(B$1,競技者csv変換!$1:$1,0),0)))</f>
        <v/>
      </c>
      <c r="C115" t="str">
        <f>IF(ISERROR(VLOOKUP($A115,競技者csv変換!$A:$AK,MATCH(C$1,競技者csv変換!$1:$1,0),0)),"",IF(VLOOKUP($A115,競技者csv変換!$A:$AK,MATCH(C$1,競技者csv変換!$1:$1,0),0)="","",VLOOKUP($A115,競技者csv変換!$A:$AK,MATCH(C$1,競技者csv変換!$1:$1,0),0)))</f>
        <v/>
      </c>
      <c r="D115" t="str">
        <f>IF(ISERROR(VLOOKUP($A115,競技者csv変換!$A:$AK,MATCH(D$1,競技者csv変換!$1:$1,0),0)),"",IF(VLOOKUP($A115,競技者csv変換!$A:$AK,MATCH(D$1,競技者csv変換!$1:$1,0),0)="","",VLOOKUP($A115,競技者csv変換!$A:$AK,MATCH(D$1,競技者csv変換!$1:$1,0),0)))</f>
        <v/>
      </c>
      <c r="E115" t="str">
        <f>IF(ISERROR(VLOOKUP($A115,競技者csv変換!$A:$AK,MATCH(E$1,競技者csv変換!$1:$1,0),0)),"",IF(VLOOKUP($A115,競技者csv変換!$A:$AK,MATCH(E$1,競技者csv変換!$1:$1,0),0)="","",VLOOKUP($A115,競技者csv変換!$A:$AK,MATCH(E$1,競技者csv変換!$1:$1,0),0)))</f>
        <v/>
      </c>
      <c r="F115" t="str">
        <f>IF(ISERROR(VLOOKUP($A115,競技者csv変換!$A:$AK,MATCH(F$1,競技者csv変換!$1:$1,0),0)),"",IF(VLOOKUP($A115,競技者csv変換!$A:$AK,MATCH(F$1,競技者csv変換!$1:$1,0),0)="","",VLOOKUP($A115,競技者csv変換!$A:$AK,MATCH(F$1,競技者csv変換!$1:$1,0),0)))</f>
        <v/>
      </c>
      <c r="G115" t="str">
        <f>IF(ISERROR(VLOOKUP($A115,競技者csv変換!$A:$AK,MATCH(G$1,競技者csv変換!$1:$1,0),0)),"",IF(VLOOKUP($A115,競技者csv変換!$A:$AK,MATCH(G$1,競技者csv変換!$1:$1,0),0)="","",VLOOKUP($A115,競技者csv変換!$A:$AK,MATCH(G$1,競技者csv変換!$1:$1,0),0)))</f>
        <v/>
      </c>
      <c r="H115" t="str">
        <f>IF(ISERROR(VLOOKUP($A115,競技者csv変換!$A:$AK,MATCH(H$1,競技者csv変換!$1:$1,0),0)),"",IF(VLOOKUP($A115,競技者csv変換!$A:$AK,MATCH(H$1,競技者csv変換!$1:$1,0),0)="","",VLOOKUP($A115,競技者csv変換!$A:$AK,MATCH(H$1,競技者csv変換!$1:$1,0),0)))</f>
        <v/>
      </c>
      <c r="I115" t="str">
        <f>IF(ISERROR(VLOOKUP($A115,競技者csv変換!$A:$AK,MATCH(I$1,競技者csv変換!$1:$1,0),0)),"",IF(VLOOKUP($A115,競技者csv変換!$A:$AK,MATCH(I$1,競技者csv変換!$1:$1,0),0)="","",VLOOKUP($A115,競技者csv変換!$A:$AK,MATCH(I$1,競技者csv変換!$1:$1,0),0)))</f>
        <v/>
      </c>
      <c r="J115" t="str">
        <f>IF(ISERROR(VLOOKUP($A115,競技者csv変換!$A:$AK,MATCH(J$1,競技者csv変換!$1:$1,0),0)),"",IF(VLOOKUP($A115,競技者csv変換!$A:$AK,MATCH(J$1,競技者csv変換!$1:$1,0),0)="","",VLOOKUP($A115,競技者csv変換!$A:$AK,MATCH(J$1,競技者csv変換!$1:$1,0),0)))</f>
        <v/>
      </c>
      <c r="K115" t="str">
        <f>IF(ISERROR(VLOOKUP($A115,競技者csv変換!$A:$AK,MATCH(K$1,競技者csv変換!$1:$1,0),0)),"",IF(VLOOKUP($A115,競技者csv変換!$A:$AK,MATCH(K$1,競技者csv変換!$1:$1,0),0)="","",VLOOKUP($A115,競技者csv変換!$A:$AK,MATCH(K$1,競技者csv変換!$1:$1,0),0)))</f>
        <v/>
      </c>
      <c r="L115" t="str">
        <f>IF(ISERROR(VLOOKUP($A115,競技者csv変換!$A:$AK,MATCH(L$1,競技者csv変換!$1:$1,0),0)),"",IF(VLOOKUP($A115,競技者csv変換!$A:$AK,MATCH(L$1,競技者csv変換!$1:$1,0),0)="","",VLOOKUP($A115,競技者csv変換!$A:$AK,MATCH(L$1,競技者csv変換!$1:$1,0),0)))</f>
        <v/>
      </c>
      <c r="M115" t="str">
        <f>IF(ISERROR(VLOOKUP($A115,競技者csv変換!$A:$AK,MATCH(M$1,競技者csv変換!$1:$1,0),0)),"",IF(VLOOKUP($A115,競技者csv変換!$A:$AK,MATCH(M$1,競技者csv変換!$1:$1,0),0)="","",VLOOKUP($A115,競技者csv変換!$A:$AK,MATCH(M$1,競技者csv変換!$1:$1,0),0)))</f>
        <v/>
      </c>
      <c r="N115" t="str">
        <f>IF(ISERROR(VLOOKUP($A115,競技者csv変換!$A:$AK,MATCH(N$1,競技者csv変換!$1:$1,0),0)),"",IF(VLOOKUP($A115,競技者csv変換!$A:$AK,MATCH(N$1,競技者csv変換!$1:$1,0),0)="","",VLOOKUP($A115,競技者csv変換!$A:$AK,MATCH(N$1,競技者csv変換!$1:$1,0),0)))</f>
        <v/>
      </c>
      <c r="O115" t="str">
        <f>IF(ISERROR(VLOOKUP($A115,競技者csv変換!$A:$AK,MATCH(O$1,競技者csv変換!$1:$1,0),0)),"",IF(VLOOKUP($A115,競技者csv変換!$A:$AK,MATCH(O$1,競技者csv変換!$1:$1,0),0)="","",VLOOKUP($A115,競技者csv変換!$A:$AK,MATCH(O$1,競技者csv変換!$1:$1,0),0)))</f>
        <v/>
      </c>
      <c r="P115" t="str">
        <f>IF(ISERROR(VLOOKUP($A115,競技者csv変換!$A:$AK,MATCH(P$1,競技者csv変換!$1:$1,0),0)),"",IF(VLOOKUP($A115,競技者csv変換!$A:$AK,MATCH(P$1,競技者csv変換!$1:$1,0),0)="","",VLOOKUP($A115,競技者csv変換!$A:$AK,MATCH(P$1,競技者csv変換!$1:$1,0),0)))</f>
        <v/>
      </c>
      <c r="Q115" t="str">
        <f>IF(ISERROR(VLOOKUP($A115,競技者csv変換!$A:$AK,MATCH(Q$1,競技者csv変換!$1:$1,0),0)),"",IF(VLOOKUP($A115,競技者csv変換!$A:$AK,MATCH(Q$1,競技者csv変換!$1:$1,0),0)="","",VLOOKUP($A115,競技者csv変換!$A:$AK,MATCH(Q$1,競技者csv変換!$1:$1,0),0)))</f>
        <v/>
      </c>
      <c r="R115" t="str">
        <f>IF(ISERROR(VLOOKUP($A115,競技者csv変換!$A:$AK,MATCH(R$1,競技者csv変換!$1:$1,0),0)),"",IF(VLOOKUP($A115,競技者csv変換!$A:$AK,MATCH(R$1,競技者csv変換!$1:$1,0),0)="","",VLOOKUP($A115,競技者csv変換!$A:$AK,MATCH(R$1,競技者csv変換!$1:$1,0),0)))</f>
        <v/>
      </c>
      <c r="S115" t="str">
        <f>IF(ISERROR(VLOOKUP($A115,競技者csv変換!$A:$AK,MATCH(S$1,競技者csv変換!$1:$1,0),0)),"",IF(VLOOKUP($A115,競技者csv変換!$A:$AK,MATCH(S$1,競技者csv変換!$1:$1,0),0)="","",VLOOKUP($A115,競技者csv変換!$A:$AK,MATCH(S$1,競技者csv変換!$1:$1,0),0)))</f>
        <v/>
      </c>
      <c r="T115" t="str">
        <f>IF(ISERROR(VLOOKUP($A115,競技者csv変換!$A:$AK,MATCH(T$1,競技者csv変換!$1:$1,0),0)),"",IF(VLOOKUP($A115,競技者csv変換!$A:$AK,MATCH(T$1,競技者csv変換!$1:$1,0),0)="","",VLOOKUP($A115,競技者csv変換!$A:$AK,MATCH(T$1,競技者csv変換!$1:$1,0),0)))</f>
        <v/>
      </c>
      <c r="U115" t="str">
        <f>IF(ISERROR(VLOOKUP($A115,競技者csv変換!$A:$AK,MATCH(U$1,競技者csv変換!$1:$1,0),0)),"",IF(VLOOKUP($A115,競技者csv変換!$A:$AK,MATCH(U$1,競技者csv変換!$1:$1,0),0)="","",VLOOKUP($A115,競技者csv変換!$A:$AK,MATCH(U$1,競技者csv変換!$1:$1,0),0)))</f>
        <v/>
      </c>
      <c r="V115" t="str">
        <f>IF(ISERROR(VLOOKUP($A115,競技者csv変換!$A:$AK,MATCH(V$1,競技者csv変換!$1:$1,0),0)),"",IF(VLOOKUP($A115,競技者csv変換!$A:$AK,MATCH(V$1,競技者csv変換!$1:$1,0),0)="","",VLOOKUP($A115,競技者csv変換!$A:$AK,MATCH(V$1,競技者csv変換!$1:$1,0),0)))</f>
        <v/>
      </c>
      <c r="W115" t="str">
        <f>IF(ISERROR(VLOOKUP($A115,競技者csv変換!$A:$AK,MATCH(W$1,競技者csv変換!$1:$1,0),0)),"",IF(VLOOKUP($A115,競技者csv変換!$A:$AK,MATCH(W$1,競技者csv変換!$1:$1,0),0)="","",VLOOKUP($A115,競技者csv変換!$A:$AK,MATCH(W$1,競技者csv変換!$1:$1,0),0)))</f>
        <v/>
      </c>
      <c r="X115" t="str">
        <f>IF(ISERROR(VLOOKUP($A115,競技者csv変換!$A:$AK,MATCH(X$1,競技者csv変換!$1:$1,0),0)),"",IF(VLOOKUP($A115,競技者csv変換!$A:$AK,MATCH(X$1,競技者csv変換!$1:$1,0),0)="","",VLOOKUP($A115,競技者csv変換!$A:$AK,MATCH(X$1,競技者csv変換!$1:$1,0),0)))</f>
        <v/>
      </c>
      <c r="Y115" t="str">
        <f>IF(ISERROR(VLOOKUP($A115,競技者csv変換!$A:$AK,MATCH(Y$1,競技者csv変換!$1:$1,0),0)),"",IF(VLOOKUP($A115,競技者csv変換!$A:$AK,MATCH(Y$1,競技者csv変換!$1:$1,0),0)="","",VLOOKUP($A115,競技者csv変換!$A:$AK,MATCH(Y$1,競技者csv変換!$1:$1,0),0)))</f>
        <v/>
      </c>
      <c r="Z115" t="str">
        <f>IF(ISERROR(VLOOKUP($A115,競技者csv変換!$A:$AK,MATCH(Z$1,競技者csv変換!$1:$1,0),0)),"",IF(VLOOKUP($A115,競技者csv変換!$A:$AK,MATCH(Z$1,競技者csv変換!$1:$1,0),0)="","",VLOOKUP($A115,競技者csv変換!$A:$AK,MATCH(Z$1,競技者csv変換!$1:$1,0),0)))</f>
        <v/>
      </c>
      <c r="AA115" t="str">
        <f>IF(ISERROR(VLOOKUP($A115,競技者csv変換!$A:$AK,MATCH(AA$1,競技者csv変換!$1:$1,0),0)),"",IF(VLOOKUP($A115,競技者csv変換!$A:$AK,MATCH(AA$1,競技者csv変換!$1:$1,0),0)="","",VLOOKUP($A115,競技者csv変換!$A:$AK,MATCH(AA$1,競技者csv変換!$1:$1,0),0)))</f>
        <v/>
      </c>
      <c r="AB115" t="str">
        <f>IF(ISERROR(VLOOKUP($A115,競技者csv変換!$A:$AK,MATCH(AB$1,競技者csv変換!$1:$1,0),0)),"",IF(VLOOKUP($A115,競技者csv変換!$A:$AK,MATCH(AB$1,競技者csv変換!$1:$1,0),0)="","",VLOOKUP($A115,競技者csv変換!$A:$AK,MATCH(AB$1,競技者csv変換!$1:$1,0),0)))</f>
        <v/>
      </c>
      <c r="AC115" t="str">
        <f>IF(ISERROR(VLOOKUP($A115,競技者csv変換!$A:$AK,MATCH(AC$1,競技者csv変換!$1:$1,0),0)),"",IF(VLOOKUP($A115,競技者csv変換!$A:$AK,MATCH(AC$1,競技者csv変換!$1:$1,0),0)="","",VLOOKUP($A115,競技者csv変換!$A:$AK,MATCH(AC$1,競技者csv変換!$1:$1,0),0)))</f>
        <v/>
      </c>
      <c r="AD115" t="str">
        <f>IF(ISERROR(VLOOKUP($A115,競技者csv変換!$A:$AK,MATCH(AD$1,競技者csv変換!$1:$1,0),0)),"",IF(VLOOKUP($A115,競技者csv変換!$A:$AK,MATCH(AD$1,競技者csv変換!$1:$1,0),0)="","",VLOOKUP($A115,競技者csv変換!$A:$AK,MATCH(AD$1,競技者csv変換!$1:$1,0),0)))</f>
        <v/>
      </c>
      <c r="AE115" t="str">
        <f>IF(ISERROR(VLOOKUP($A115,競技者csv変換!$A:$AK,MATCH(AE$1,競技者csv変換!$1:$1,0),0)),"",IF(VLOOKUP($A115,競技者csv変換!$A:$AK,MATCH(AE$1,競技者csv変換!$1:$1,0),0)="","",VLOOKUP($A115,競技者csv変換!$A:$AK,MATCH(AE$1,競技者csv変換!$1:$1,0),0)))</f>
        <v/>
      </c>
      <c r="AF115" t="str">
        <f>IF(ISERROR(VLOOKUP($A115,競技者csv変換!$A:$AK,MATCH(AF$1,競技者csv変換!$1:$1,0),0)),"",IF(VLOOKUP($A115,競技者csv変換!$A:$AK,MATCH(AF$1,競技者csv変換!$1:$1,0),0)="","",VLOOKUP($A115,競技者csv変換!$A:$AK,MATCH(AF$1,競技者csv変換!$1:$1,0),0)))</f>
        <v/>
      </c>
      <c r="AG115" t="str">
        <f>IF(ISERROR(VLOOKUP($A115,競技者csv変換!$A:$AK,MATCH(AG$1,競技者csv変換!$1:$1,0),0)),"",IF(VLOOKUP($A115,競技者csv変換!$A:$AK,MATCH(AG$1,競技者csv変換!$1:$1,0),0)="","",VLOOKUP($A115,競技者csv変換!$A:$AK,MATCH(AG$1,競技者csv変換!$1:$1,0),0)))</f>
        <v/>
      </c>
      <c r="AH115" t="str">
        <f>IF(ISERROR(VLOOKUP($A115,競技者csv変換!$A:$AK,MATCH(AH$1,競技者csv変換!$1:$1,0),0)),"",IF(VLOOKUP($A115,競技者csv変換!$A:$AK,MATCH(AH$1,競技者csv変換!$1:$1,0),0)="","",VLOOKUP($A115,競技者csv変換!$A:$AK,MATCH(AH$1,競技者csv変換!$1:$1,0),0)))</f>
        <v/>
      </c>
      <c r="AI115" t="str">
        <f>IF(ISERROR(VLOOKUP($A115,競技者csv変換!$A:$AK,MATCH(AI$1,競技者csv変換!$1:$1,0),0)),"",IF(VLOOKUP($A115,競技者csv変換!$A:$AK,MATCH(AI$1,競技者csv変換!$1:$1,0),0)="","",VLOOKUP($A115,競技者csv変換!$A:$AK,MATCH(AI$1,競技者csv変換!$1:$1,0),0)))</f>
        <v/>
      </c>
      <c r="AJ115" t="str">
        <f>IF(ISERROR(VLOOKUP($A115,競技者csv変換!$A:$AK,MATCH(AJ$1,競技者csv変換!$1:$1,0),0)),"",IF(VLOOKUP($A115,競技者csv変換!$A:$AK,MATCH(AJ$1,競技者csv変換!$1:$1,0),0)="","",VLOOKUP($A115,競技者csv変換!$A:$AK,MATCH(AJ$1,競技者csv変換!$1:$1,0),0)))</f>
        <v/>
      </c>
      <c r="AK115" t="str">
        <f>IF(ISERROR(VLOOKUP($A115,競技者csv変換!$A:$AK,MATCH(AK$1,競技者csv変換!$1:$1,0),0)),"",IF(VLOOKUP($A115,競技者csv変換!$A:$AK,MATCH(AK$1,競技者csv変換!$1:$1,0),0)="","",VLOOKUP($A115,競技者csv変換!$A:$AK,MATCH(AK$1,競技者csv変換!$1:$1,0),0)))</f>
        <v/>
      </c>
    </row>
    <row r="116" spans="1:37" x14ac:dyDescent="0.65">
      <c r="A116" t="str">
        <f t="shared" si="1"/>
        <v/>
      </c>
      <c r="B116" t="str">
        <f>IF(ISERROR(VLOOKUP($A116,競技者csv変換!$A:$AK,MATCH(B$1,競技者csv変換!$1:$1,0),0)),"",IF(VLOOKUP($A116,競技者csv変換!$A:$AK,MATCH(B$1,競技者csv変換!$1:$1,0),0)="","",VLOOKUP($A116,競技者csv変換!$A:$AK,MATCH(B$1,競技者csv変換!$1:$1,0),0)))</f>
        <v/>
      </c>
      <c r="C116" t="str">
        <f>IF(ISERROR(VLOOKUP($A116,競技者csv変換!$A:$AK,MATCH(C$1,競技者csv変換!$1:$1,0),0)),"",IF(VLOOKUP($A116,競技者csv変換!$A:$AK,MATCH(C$1,競技者csv変換!$1:$1,0),0)="","",VLOOKUP($A116,競技者csv変換!$A:$AK,MATCH(C$1,競技者csv変換!$1:$1,0),0)))</f>
        <v/>
      </c>
      <c r="D116" t="str">
        <f>IF(ISERROR(VLOOKUP($A116,競技者csv変換!$A:$AK,MATCH(D$1,競技者csv変換!$1:$1,0),0)),"",IF(VLOOKUP($A116,競技者csv変換!$A:$AK,MATCH(D$1,競技者csv変換!$1:$1,0),0)="","",VLOOKUP($A116,競技者csv変換!$A:$AK,MATCH(D$1,競技者csv変換!$1:$1,0),0)))</f>
        <v/>
      </c>
      <c r="E116" t="str">
        <f>IF(ISERROR(VLOOKUP($A116,競技者csv変換!$A:$AK,MATCH(E$1,競技者csv変換!$1:$1,0),0)),"",IF(VLOOKUP($A116,競技者csv変換!$A:$AK,MATCH(E$1,競技者csv変換!$1:$1,0),0)="","",VLOOKUP($A116,競技者csv変換!$A:$AK,MATCH(E$1,競技者csv変換!$1:$1,0),0)))</f>
        <v/>
      </c>
      <c r="F116" t="str">
        <f>IF(ISERROR(VLOOKUP($A116,競技者csv変換!$A:$AK,MATCH(F$1,競技者csv変換!$1:$1,0),0)),"",IF(VLOOKUP($A116,競技者csv変換!$A:$AK,MATCH(F$1,競技者csv変換!$1:$1,0),0)="","",VLOOKUP($A116,競技者csv変換!$A:$AK,MATCH(F$1,競技者csv変換!$1:$1,0),0)))</f>
        <v/>
      </c>
      <c r="G116" t="str">
        <f>IF(ISERROR(VLOOKUP($A116,競技者csv変換!$A:$AK,MATCH(G$1,競技者csv変換!$1:$1,0),0)),"",IF(VLOOKUP($A116,競技者csv変換!$A:$AK,MATCH(G$1,競技者csv変換!$1:$1,0),0)="","",VLOOKUP($A116,競技者csv変換!$A:$AK,MATCH(G$1,競技者csv変換!$1:$1,0),0)))</f>
        <v/>
      </c>
      <c r="H116" t="str">
        <f>IF(ISERROR(VLOOKUP($A116,競技者csv変換!$A:$AK,MATCH(H$1,競技者csv変換!$1:$1,0),0)),"",IF(VLOOKUP($A116,競技者csv変換!$A:$AK,MATCH(H$1,競技者csv変換!$1:$1,0),0)="","",VLOOKUP($A116,競技者csv変換!$A:$AK,MATCH(H$1,競技者csv変換!$1:$1,0),0)))</f>
        <v/>
      </c>
      <c r="I116" t="str">
        <f>IF(ISERROR(VLOOKUP($A116,競技者csv変換!$A:$AK,MATCH(I$1,競技者csv変換!$1:$1,0),0)),"",IF(VLOOKUP($A116,競技者csv変換!$A:$AK,MATCH(I$1,競技者csv変換!$1:$1,0),0)="","",VLOOKUP($A116,競技者csv変換!$A:$AK,MATCH(I$1,競技者csv変換!$1:$1,0),0)))</f>
        <v/>
      </c>
      <c r="J116" t="str">
        <f>IF(ISERROR(VLOOKUP($A116,競技者csv変換!$A:$AK,MATCH(J$1,競技者csv変換!$1:$1,0),0)),"",IF(VLOOKUP($A116,競技者csv変換!$A:$AK,MATCH(J$1,競技者csv変換!$1:$1,0),0)="","",VLOOKUP($A116,競技者csv変換!$A:$AK,MATCH(J$1,競技者csv変換!$1:$1,0),0)))</f>
        <v/>
      </c>
      <c r="K116" t="str">
        <f>IF(ISERROR(VLOOKUP($A116,競技者csv変換!$A:$AK,MATCH(K$1,競技者csv変換!$1:$1,0),0)),"",IF(VLOOKUP($A116,競技者csv変換!$A:$AK,MATCH(K$1,競技者csv変換!$1:$1,0),0)="","",VLOOKUP($A116,競技者csv変換!$A:$AK,MATCH(K$1,競技者csv変換!$1:$1,0),0)))</f>
        <v/>
      </c>
      <c r="L116" t="str">
        <f>IF(ISERROR(VLOOKUP($A116,競技者csv変換!$A:$AK,MATCH(L$1,競技者csv変換!$1:$1,0),0)),"",IF(VLOOKUP($A116,競技者csv変換!$A:$AK,MATCH(L$1,競技者csv変換!$1:$1,0),0)="","",VLOOKUP($A116,競技者csv変換!$A:$AK,MATCH(L$1,競技者csv変換!$1:$1,0),0)))</f>
        <v/>
      </c>
      <c r="M116" t="str">
        <f>IF(ISERROR(VLOOKUP($A116,競技者csv変換!$A:$AK,MATCH(M$1,競技者csv変換!$1:$1,0),0)),"",IF(VLOOKUP($A116,競技者csv変換!$A:$AK,MATCH(M$1,競技者csv変換!$1:$1,0),0)="","",VLOOKUP($A116,競技者csv変換!$A:$AK,MATCH(M$1,競技者csv変換!$1:$1,0),0)))</f>
        <v/>
      </c>
      <c r="N116" t="str">
        <f>IF(ISERROR(VLOOKUP($A116,競技者csv変換!$A:$AK,MATCH(N$1,競技者csv変換!$1:$1,0),0)),"",IF(VLOOKUP($A116,競技者csv変換!$A:$AK,MATCH(N$1,競技者csv変換!$1:$1,0),0)="","",VLOOKUP($A116,競技者csv変換!$A:$AK,MATCH(N$1,競技者csv変換!$1:$1,0),0)))</f>
        <v/>
      </c>
      <c r="O116" t="str">
        <f>IF(ISERROR(VLOOKUP($A116,競技者csv変換!$A:$AK,MATCH(O$1,競技者csv変換!$1:$1,0),0)),"",IF(VLOOKUP($A116,競技者csv変換!$A:$AK,MATCH(O$1,競技者csv変換!$1:$1,0),0)="","",VLOOKUP($A116,競技者csv変換!$A:$AK,MATCH(O$1,競技者csv変換!$1:$1,0),0)))</f>
        <v/>
      </c>
      <c r="P116" t="str">
        <f>IF(ISERROR(VLOOKUP($A116,競技者csv変換!$A:$AK,MATCH(P$1,競技者csv変換!$1:$1,0),0)),"",IF(VLOOKUP($A116,競技者csv変換!$A:$AK,MATCH(P$1,競技者csv変換!$1:$1,0),0)="","",VLOOKUP($A116,競技者csv変換!$A:$AK,MATCH(P$1,競技者csv変換!$1:$1,0),0)))</f>
        <v/>
      </c>
      <c r="Q116" t="str">
        <f>IF(ISERROR(VLOOKUP($A116,競技者csv変換!$A:$AK,MATCH(Q$1,競技者csv変換!$1:$1,0),0)),"",IF(VLOOKUP($A116,競技者csv変換!$A:$AK,MATCH(Q$1,競技者csv変換!$1:$1,0),0)="","",VLOOKUP($A116,競技者csv変換!$A:$AK,MATCH(Q$1,競技者csv変換!$1:$1,0),0)))</f>
        <v/>
      </c>
      <c r="R116" t="str">
        <f>IF(ISERROR(VLOOKUP($A116,競技者csv変換!$A:$AK,MATCH(R$1,競技者csv変換!$1:$1,0),0)),"",IF(VLOOKUP($A116,競技者csv変換!$A:$AK,MATCH(R$1,競技者csv変換!$1:$1,0),0)="","",VLOOKUP($A116,競技者csv変換!$A:$AK,MATCH(R$1,競技者csv変換!$1:$1,0),0)))</f>
        <v/>
      </c>
      <c r="S116" t="str">
        <f>IF(ISERROR(VLOOKUP($A116,競技者csv変換!$A:$AK,MATCH(S$1,競技者csv変換!$1:$1,0),0)),"",IF(VLOOKUP($A116,競技者csv変換!$A:$AK,MATCH(S$1,競技者csv変換!$1:$1,0),0)="","",VLOOKUP($A116,競技者csv変換!$A:$AK,MATCH(S$1,競技者csv変換!$1:$1,0),0)))</f>
        <v/>
      </c>
      <c r="T116" t="str">
        <f>IF(ISERROR(VLOOKUP($A116,競技者csv変換!$A:$AK,MATCH(T$1,競技者csv変換!$1:$1,0),0)),"",IF(VLOOKUP($A116,競技者csv変換!$A:$AK,MATCH(T$1,競技者csv変換!$1:$1,0),0)="","",VLOOKUP($A116,競技者csv変換!$A:$AK,MATCH(T$1,競技者csv変換!$1:$1,0),0)))</f>
        <v/>
      </c>
      <c r="U116" t="str">
        <f>IF(ISERROR(VLOOKUP($A116,競技者csv変換!$A:$AK,MATCH(U$1,競技者csv変換!$1:$1,0),0)),"",IF(VLOOKUP($A116,競技者csv変換!$A:$AK,MATCH(U$1,競技者csv変換!$1:$1,0),0)="","",VLOOKUP($A116,競技者csv変換!$A:$AK,MATCH(U$1,競技者csv変換!$1:$1,0),0)))</f>
        <v/>
      </c>
      <c r="V116" t="str">
        <f>IF(ISERROR(VLOOKUP($A116,競技者csv変換!$A:$AK,MATCH(V$1,競技者csv変換!$1:$1,0),0)),"",IF(VLOOKUP($A116,競技者csv変換!$A:$AK,MATCH(V$1,競技者csv変換!$1:$1,0),0)="","",VLOOKUP($A116,競技者csv変換!$A:$AK,MATCH(V$1,競技者csv変換!$1:$1,0),0)))</f>
        <v/>
      </c>
      <c r="W116" t="str">
        <f>IF(ISERROR(VLOOKUP($A116,競技者csv変換!$A:$AK,MATCH(W$1,競技者csv変換!$1:$1,0),0)),"",IF(VLOOKUP($A116,競技者csv変換!$A:$AK,MATCH(W$1,競技者csv変換!$1:$1,0),0)="","",VLOOKUP($A116,競技者csv変換!$A:$AK,MATCH(W$1,競技者csv変換!$1:$1,0),0)))</f>
        <v/>
      </c>
      <c r="X116" t="str">
        <f>IF(ISERROR(VLOOKUP($A116,競技者csv変換!$A:$AK,MATCH(X$1,競技者csv変換!$1:$1,0),0)),"",IF(VLOOKUP($A116,競技者csv変換!$A:$AK,MATCH(X$1,競技者csv変換!$1:$1,0),0)="","",VLOOKUP($A116,競技者csv変換!$A:$AK,MATCH(X$1,競技者csv変換!$1:$1,0),0)))</f>
        <v/>
      </c>
      <c r="Y116" t="str">
        <f>IF(ISERROR(VLOOKUP($A116,競技者csv変換!$A:$AK,MATCH(Y$1,競技者csv変換!$1:$1,0),0)),"",IF(VLOOKUP($A116,競技者csv変換!$A:$AK,MATCH(Y$1,競技者csv変換!$1:$1,0),0)="","",VLOOKUP($A116,競技者csv変換!$A:$AK,MATCH(Y$1,競技者csv変換!$1:$1,0),0)))</f>
        <v/>
      </c>
      <c r="Z116" t="str">
        <f>IF(ISERROR(VLOOKUP($A116,競技者csv変換!$A:$AK,MATCH(Z$1,競技者csv変換!$1:$1,0),0)),"",IF(VLOOKUP($A116,競技者csv変換!$A:$AK,MATCH(Z$1,競技者csv変換!$1:$1,0),0)="","",VLOOKUP($A116,競技者csv変換!$A:$AK,MATCH(Z$1,競技者csv変換!$1:$1,0),0)))</f>
        <v/>
      </c>
      <c r="AA116" t="str">
        <f>IF(ISERROR(VLOOKUP($A116,競技者csv変換!$A:$AK,MATCH(AA$1,競技者csv変換!$1:$1,0),0)),"",IF(VLOOKUP($A116,競技者csv変換!$A:$AK,MATCH(AA$1,競技者csv変換!$1:$1,0),0)="","",VLOOKUP($A116,競技者csv変換!$A:$AK,MATCH(AA$1,競技者csv変換!$1:$1,0),0)))</f>
        <v/>
      </c>
      <c r="AB116" t="str">
        <f>IF(ISERROR(VLOOKUP($A116,競技者csv変換!$A:$AK,MATCH(AB$1,競技者csv変換!$1:$1,0),0)),"",IF(VLOOKUP($A116,競技者csv変換!$A:$AK,MATCH(AB$1,競技者csv変換!$1:$1,0),0)="","",VLOOKUP($A116,競技者csv変換!$A:$AK,MATCH(AB$1,競技者csv変換!$1:$1,0),0)))</f>
        <v/>
      </c>
      <c r="AC116" t="str">
        <f>IF(ISERROR(VLOOKUP($A116,競技者csv変換!$A:$AK,MATCH(AC$1,競技者csv変換!$1:$1,0),0)),"",IF(VLOOKUP($A116,競技者csv変換!$A:$AK,MATCH(AC$1,競技者csv変換!$1:$1,0),0)="","",VLOOKUP($A116,競技者csv変換!$A:$AK,MATCH(AC$1,競技者csv変換!$1:$1,0),0)))</f>
        <v/>
      </c>
      <c r="AD116" t="str">
        <f>IF(ISERROR(VLOOKUP($A116,競技者csv変換!$A:$AK,MATCH(AD$1,競技者csv変換!$1:$1,0),0)),"",IF(VLOOKUP($A116,競技者csv変換!$A:$AK,MATCH(AD$1,競技者csv変換!$1:$1,0),0)="","",VLOOKUP($A116,競技者csv変換!$A:$AK,MATCH(AD$1,競技者csv変換!$1:$1,0),0)))</f>
        <v/>
      </c>
      <c r="AE116" t="str">
        <f>IF(ISERROR(VLOOKUP($A116,競技者csv変換!$A:$AK,MATCH(AE$1,競技者csv変換!$1:$1,0),0)),"",IF(VLOOKUP($A116,競技者csv変換!$A:$AK,MATCH(AE$1,競技者csv変換!$1:$1,0),0)="","",VLOOKUP($A116,競技者csv変換!$A:$AK,MATCH(AE$1,競技者csv変換!$1:$1,0),0)))</f>
        <v/>
      </c>
      <c r="AF116" t="str">
        <f>IF(ISERROR(VLOOKUP($A116,競技者csv変換!$A:$AK,MATCH(AF$1,競技者csv変換!$1:$1,0),0)),"",IF(VLOOKUP($A116,競技者csv変換!$A:$AK,MATCH(AF$1,競技者csv変換!$1:$1,0),0)="","",VLOOKUP($A116,競技者csv変換!$A:$AK,MATCH(AF$1,競技者csv変換!$1:$1,0),0)))</f>
        <v/>
      </c>
      <c r="AG116" t="str">
        <f>IF(ISERROR(VLOOKUP($A116,競技者csv変換!$A:$AK,MATCH(AG$1,競技者csv変換!$1:$1,0),0)),"",IF(VLOOKUP($A116,競技者csv変換!$A:$AK,MATCH(AG$1,競技者csv変換!$1:$1,0),0)="","",VLOOKUP($A116,競技者csv変換!$A:$AK,MATCH(AG$1,競技者csv変換!$1:$1,0),0)))</f>
        <v/>
      </c>
      <c r="AH116" t="str">
        <f>IF(ISERROR(VLOOKUP($A116,競技者csv変換!$A:$AK,MATCH(AH$1,競技者csv変換!$1:$1,0),0)),"",IF(VLOOKUP($A116,競技者csv変換!$A:$AK,MATCH(AH$1,競技者csv変換!$1:$1,0),0)="","",VLOOKUP($A116,競技者csv変換!$A:$AK,MATCH(AH$1,競技者csv変換!$1:$1,0),0)))</f>
        <v/>
      </c>
      <c r="AI116" t="str">
        <f>IF(ISERROR(VLOOKUP($A116,競技者csv変換!$A:$AK,MATCH(AI$1,競技者csv変換!$1:$1,0),0)),"",IF(VLOOKUP($A116,競技者csv変換!$A:$AK,MATCH(AI$1,競技者csv変換!$1:$1,0),0)="","",VLOOKUP($A116,競技者csv変換!$A:$AK,MATCH(AI$1,競技者csv変換!$1:$1,0),0)))</f>
        <v/>
      </c>
      <c r="AJ116" t="str">
        <f>IF(ISERROR(VLOOKUP($A116,競技者csv変換!$A:$AK,MATCH(AJ$1,競技者csv変換!$1:$1,0),0)),"",IF(VLOOKUP($A116,競技者csv変換!$A:$AK,MATCH(AJ$1,競技者csv変換!$1:$1,0),0)="","",VLOOKUP($A116,競技者csv変換!$A:$AK,MATCH(AJ$1,競技者csv変換!$1:$1,0),0)))</f>
        <v/>
      </c>
      <c r="AK116" t="str">
        <f>IF(ISERROR(VLOOKUP($A116,競技者csv変換!$A:$AK,MATCH(AK$1,競技者csv変換!$1:$1,0),0)),"",IF(VLOOKUP($A116,競技者csv変換!$A:$AK,MATCH(AK$1,競技者csv変換!$1:$1,0),0)="","",VLOOKUP($A116,競技者csv変換!$A:$AK,MATCH(AK$1,競技者csv変換!$1:$1,0),0)))</f>
        <v/>
      </c>
    </row>
    <row r="117" spans="1:37" x14ac:dyDescent="0.65">
      <c r="A117" t="str">
        <f t="shared" si="1"/>
        <v/>
      </c>
      <c r="B117" t="str">
        <f>IF(ISERROR(VLOOKUP($A117,競技者csv変換!$A:$AK,MATCH(B$1,競技者csv変換!$1:$1,0),0)),"",IF(VLOOKUP($A117,競技者csv変換!$A:$AK,MATCH(B$1,競技者csv変換!$1:$1,0),0)="","",VLOOKUP($A117,競技者csv変換!$A:$AK,MATCH(B$1,競技者csv変換!$1:$1,0),0)))</f>
        <v/>
      </c>
      <c r="C117" t="str">
        <f>IF(ISERROR(VLOOKUP($A117,競技者csv変換!$A:$AK,MATCH(C$1,競技者csv変換!$1:$1,0),0)),"",IF(VLOOKUP($A117,競技者csv変換!$A:$AK,MATCH(C$1,競技者csv変換!$1:$1,0),0)="","",VLOOKUP($A117,競技者csv変換!$A:$AK,MATCH(C$1,競技者csv変換!$1:$1,0),0)))</f>
        <v/>
      </c>
      <c r="D117" t="str">
        <f>IF(ISERROR(VLOOKUP($A117,競技者csv変換!$A:$AK,MATCH(D$1,競技者csv変換!$1:$1,0),0)),"",IF(VLOOKUP($A117,競技者csv変換!$A:$AK,MATCH(D$1,競技者csv変換!$1:$1,0),0)="","",VLOOKUP($A117,競技者csv変換!$A:$AK,MATCH(D$1,競技者csv変換!$1:$1,0),0)))</f>
        <v/>
      </c>
      <c r="E117" t="str">
        <f>IF(ISERROR(VLOOKUP($A117,競技者csv変換!$A:$AK,MATCH(E$1,競技者csv変換!$1:$1,0),0)),"",IF(VLOOKUP($A117,競技者csv変換!$A:$AK,MATCH(E$1,競技者csv変換!$1:$1,0),0)="","",VLOOKUP($A117,競技者csv変換!$A:$AK,MATCH(E$1,競技者csv変換!$1:$1,0),0)))</f>
        <v/>
      </c>
      <c r="F117" t="str">
        <f>IF(ISERROR(VLOOKUP($A117,競技者csv変換!$A:$AK,MATCH(F$1,競技者csv変換!$1:$1,0),0)),"",IF(VLOOKUP($A117,競技者csv変換!$A:$AK,MATCH(F$1,競技者csv変換!$1:$1,0),0)="","",VLOOKUP($A117,競技者csv変換!$A:$AK,MATCH(F$1,競技者csv変換!$1:$1,0),0)))</f>
        <v/>
      </c>
      <c r="G117" t="str">
        <f>IF(ISERROR(VLOOKUP($A117,競技者csv変換!$A:$AK,MATCH(G$1,競技者csv変換!$1:$1,0),0)),"",IF(VLOOKUP($A117,競技者csv変換!$A:$AK,MATCH(G$1,競技者csv変換!$1:$1,0),0)="","",VLOOKUP($A117,競技者csv変換!$A:$AK,MATCH(G$1,競技者csv変換!$1:$1,0),0)))</f>
        <v/>
      </c>
      <c r="H117" t="str">
        <f>IF(ISERROR(VLOOKUP($A117,競技者csv変換!$A:$AK,MATCH(H$1,競技者csv変換!$1:$1,0),0)),"",IF(VLOOKUP($A117,競技者csv変換!$A:$AK,MATCH(H$1,競技者csv変換!$1:$1,0),0)="","",VLOOKUP($A117,競技者csv変換!$A:$AK,MATCH(H$1,競技者csv変換!$1:$1,0),0)))</f>
        <v/>
      </c>
      <c r="I117" t="str">
        <f>IF(ISERROR(VLOOKUP($A117,競技者csv変換!$A:$AK,MATCH(I$1,競技者csv変換!$1:$1,0),0)),"",IF(VLOOKUP($A117,競技者csv変換!$A:$AK,MATCH(I$1,競技者csv変換!$1:$1,0),0)="","",VLOOKUP($A117,競技者csv変換!$A:$AK,MATCH(I$1,競技者csv変換!$1:$1,0),0)))</f>
        <v/>
      </c>
      <c r="J117" t="str">
        <f>IF(ISERROR(VLOOKUP($A117,競技者csv変換!$A:$AK,MATCH(J$1,競技者csv変換!$1:$1,0),0)),"",IF(VLOOKUP($A117,競技者csv変換!$A:$AK,MATCH(J$1,競技者csv変換!$1:$1,0),0)="","",VLOOKUP($A117,競技者csv変換!$A:$AK,MATCH(J$1,競技者csv変換!$1:$1,0),0)))</f>
        <v/>
      </c>
      <c r="K117" t="str">
        <f>IF(ISERROR(VLOOKUP($A117,競技者csv変換!$A:$AK,MATCH(K$1,競技者csv変換!$1:$1,0),0)),"",IF(VLOOKUP($A117,競技者csv変換!$A:$AK,MATCH(K$1,競技者csv変換!$1:$1,0),0)="","",VLOOKUP($A117,競技者csv変換!$A:$AK,MATCH(K$1,競技者csv変換!$1:$1,0),0)))</f>
        <v/>
      </c>
      <c r="L117" t="str">
        <f>IF(ISERROR(VLOOKUP($A117,競技者csv変換!$A:$AK,MATCH(L$1,競技者csv変換!$1:$1,0),0)),"",IF(VLOOKUP($A117,競技者csv変換!$A:$AK,MATCH(L$1,競技者csv変換!$1:$1,0),0)="","",VLOOKUP($A117,競技者csv変換!$A:$AK,MATCH(L$1,競技者csv変換!$1:$1,0),0)))</f>
        <v/>
      </c>
      <c r="M117" t="str">
        <f>IF(ISERROR(VLOOKUP($A117,競技者csv変換!$A:$AK,MATCH(M$1,競技者csv変換!$1:$1,0),0)),"",IF(VLOOKUP($A117,競技者csv変換!$A:$AK,MATCH(M$1,競技者csv変換!$1:$1,0),0)="","",VLOOKUP($A117,競技者csv変換!$A:$AK,MATCH(M$1,競技者csv変換!$1:$1,0),0)))</f>
        <v/>
      </c>
      <c r="N117" t="str">
        <f>IF(ISERROR(VLOOKUP($A117,競技者csv変換!$A:$AK,MATCH(N$1,競技者csv変換!$1:$1,0),0)),"",IF(VLOOKUP($A117,競技者csv変換!$A:$AK,MATCH(N$1,競技者csv変換!$1:$1,0),0)="","",VLOOKUP($A117,競技者csv変換!$A:$AK,MATCH(N$1,競技者csv変換!$1:$1,0),0)))</f>
        <v/>
      </c>
      <c r="O117" t="str">
        <f>IF(ISERROR(VLOOKUP($A117,競技者csv変換!$A:$AK,MATCH(O$1,競技者csv変換!$1:$1,0),0)),"",IF(VLOOKUP($A117,競技者csv変換!$A:$AK,MATCH(O$1,競技者csv変換!$1:$1,0),0)="","",VLOOKUP($A117,競技者csv変換!$A:$AK,MATCH(O$1,競技者csv変換!$1:$1,0),0)))</f>
        <v/>
      </c>
      <c r="P117" t="str">
        <f>IF(ISERROR(VLOOKUP($A117,競技者csv変換!$A:$AK,MATCH(P$1,競技者csv変換!$1:$1,0),0)),"",IF(VLOOKUP($A117,競技者csv変換!$A:$AK,MATCH(P$1,競技者csv変換!$1:$1,0),0)="","",VLOOKUP($A117,競技者csv変換!$A:$AK,MATCH(P$1,競技者csv変換!$1:$1,0),0)))</f>
        <v/>
      </c>
      <c r="Q117" t="str">
        <f>IF(ISERROR(VLOOKUP($A117,競技者csv変換!$A:$AK,MATCH(Q$1,競技者csv変換!$1:$1,0),0)),"",IF(VLOOKUP($A117,競技者csv変換!$A:$AK,MATCH(Q$1,競技者csv変換!$1:$1,0),0)="","",VLOOKUP($A117,競技者csv変換!$A:$AK,MATCH(Q$1,競技者csv変換!$1:$1,0),0)))</f>
        <v/>
      </c>
      <c r="R117" t="str">
        <f>IF(ISERROR(VLOOKUP($A117,競技者csv変換!$A:$AK,MATCH(R$1,競技者csv変換!$1:$1,0),0)),"",IF(VLOOKUP($A117,競技者csv変換!$A:$AK,MATCH(R$1,競技者csv変換!$1:$1,0),0)="","",VLOOKUP($A117,競技者csv変換!$A:$AK,MATCH(R$1,競技者csv変換!$1:$1,0),0)))</f>
        <v/>
      </c>
      <c r="S117" t="str">
        <f>IF(ISERROR(VLOOKUP($A117,競技者csv変換!$A:$AK,MATCH(S$1,競技者csv変換!$1:$1,0),0)),"",IF(VLOOKUP($A117,競技者csv変換!$A:$AK,MATCH(S$1,競技者csv変換!$1:$1,0),0)="","",VLOOKUP($A117,競技者csv変換!$A:$AK,MATCH(S$1,競技者csv変換!$1:$1,0),0)))</f>
        <v/>
      </c>
      <c r="T117" t="str">
        <f>IF(ISERROR(VLOOKUP($A117,競技者csv変換!$A:$AK,MATCH(T$1,競技者csv変換!$1:$1,0),0)),"",IF(VLOOKUP($A117,競技者csv変換!$A:$AK,MATCH(T$1,競技者csv変換!$1:$1,0),0)="","",VLOOKUP($A117,競技者csv変換!$A:$AK,MATCH(T$1,競技者csv変換!$1:$1,0),0)))</f>
        <v/>
      </c>
      <c r="U117" t="str">
        <f>IF(ISERROR(VLOOKUP($A117,競技者csv変換!$A:$AK,MATCH(U$1,競技者csv変換!$1:$1,0),0)),"",IF(VLOOKUP($A117,競技者csv変換!$A:$AK,MATCH(U$1,競技者csv変換!$1:$1,0),0)="","",VLOOKUP($A117,競技者csv変換!$A:$AK,MATCH(U$1,競技者csv変換!$1:$1,0),0)))</f>
        <v/>
      </c>
      <c r="V117" t="str">
        <f>IF(ISERROR(VLOOKUP($A117,競技者csv変換!$A:$AK,MATCH(V$1,競技者csv変換!$1:$1,0),0)),"",IF(VLOOKUP($A117,競技者csv変換!$A:$AK,MATCH(V$1,競技者csv変換!$1:$1,0),0)="","",VLOOKUP($A117,競技者csv変換!$A:$AK,MATCH(V$1,競技者csv変換!$1:$1,0),0)))</f>
        <v/>
      </c>
      <c r="W117" t="str">
        <f>IF(ISERROR(VLOOKUP($A117,競技者csv変換!$A:$AK,MATCH(W$1,競技者csv変換!$1:$1,0),0)),"",IF(VLOOKUP($A117,競技者csv変換!$A:$AK,MATCH(W$1,競技者csv変換!$1:$1,0),0)="","",VLOOKUP($A117,競技者csv変換!$A:$AK,MATCH(W$1,競技者csv変換!$1:$1,0),0)))</f>
        <v/>
      </c>
      <c r="X117" t="str">
        <f>IF(ISERROR(VLOOKUP($A117,競技者csv変換!$A:$AK,MATCH(X$1,競技者csv変換!$1:$1,0),0)),"",IF(VLOOKUP($A117,競技者csv変換!$A:$AK,MATCH(X$1,競技者csv変換!$1:$1,0),0)="","",VLOOKUP($A117,競技者csv変換!$A:$AK,MATCH(X$1,競技者csv変換!$1:$1,0),0)))</f>
        <v/>
      </c>
      <c r="Y117" t="str">
        <f>IF(ISERROR(VLOOKUP($A117,競技者csv変換!$A:$AK,MATCH(Y$1,競技者csv変換!$1:$1,0),0)),"",IF(VLOOKUP($A117,競技者csv変換!$A:$AK,MATCH(Y$1,競技者csv変換!$1:$1,0),0)="","",VLOOKUP($A117,競技者csv変換!$A:$AK,MATCH(Y$1,競技者csv変換!$1:$1,0),0)))</f>
        <v/>
      </c>
      <c r="Z117" t="str">
        <f>IF(ISERROR(VLOOKUP($A117,競技者csv変換!$A:$AK,MATCH(Z$1,競技者csv変換!$1:$1,0),0)),"",IF(VLOOKUP($A117,競技者csv変換!$A:$AK,MATCH(Z$1,競技者csv変換!$1:$1,0),0)="","",VLOOKUP($A117,競技者csv変換!$A:$AK,MATCH(Z$1,競技者csv変換!$1:$1,0),0)))</f>
        <v/>
      </c>
      <c r="AA117" t="str">
        <f>IF(ISERROR(VLOOKUP($A117,競技者csv変換!$A:$AK,MATCH(AA$1,競技者csv変換!$1:$1,0),0)),"",IF(VLOOKUP($A117,競技者csv変換!$A:$AK,MATCH(AA$1,競技者csv変換!$1:$1,0),0)="","",VLOOKUP($A117,競技者csv変換!$A:$AK,MATCH(AA$1,競技者csv変換!$1:$1,0),0)))</f>
        <v/>
      </c>
      <c r="AB117" t="str">
        <f>IF(ISERROR(VLOOKUP($A117,競技者csv変換!$A:$AK,MATCH(AB$1,競技者csv変換!$1:$1,0),0)),"",IF(VLOOKUP($A117,競技者csv変換!$A:$AK,MATCH(AB$1,競技者csv変換!$1:$1,0),0)="","",VLOOKUP($A117,競技者csv変換!$A:$AK,MATCH(AB$1,競技者csv変換!$1:$1,0),0)))</f>
        <v/>
      </c>
      <c r="AC117" t="str">
        <f>IF(ISERROR(VLOOKUP($A117,競技者csv変換!$A:$AK,MATCH(AC$1,競技者csv変換!$1:$1,0),0)),"",IF(VLOOKUP($A117,競技者csv変換!$A:$AK,MATCH(AC$1,競技者csv変換!$1:$1,0),0)="","",VLOOKUP($A117,競技者csv変換!$A:$AK,MATCH(AC$1,競技者csv変換!$1:$1,0),0)))</f>
        <v/>
      </c>
      <c r="AD117" t="str">
        <f>IF(ISERROR(VLOOKUP($A117,競技者csv変換!$A:$AK,MATCH(AD$1,競技者csv変換!$1:$1,0),0)),"",IF(VLOOKUP($A117,競技者csv変換!$A:$AK,MATCH(AD$1,競技者csv変換!$1:$1,0),0)="","",VLOOKUP($A117,競技者csv変換!$A:$AK,MATCH(AD$1,競技者csv変換!$1:$1,0),0)))</f>
        <v/>
      </c>
      <c r="AE117" t="str">
        <f>IF(ISERROR(VLOOKUP($A117,競技者csv変換!$A:$AK,MATCH(AE$1,競技者csv変換!$1:$1,0),0)),"",IF(VLOOKUP($A117,競技者csv変換!$A:$AK,MATCH(AE$1,競技者csv変換!$1:$1,0),0)="","",VLOOKUP($A117,競技者csv変換!$A:$AK,MATCH(AE$1,競技者csv変換!$1:$1,0),0)))</f>
        <v/>
      </c>
      <c r="AF117" t="str">
        <f>IF(ISERROR(VLOOKUP($A117,競技者csv変換!$A:$AK,MATCH(AF$1,競技者csv変換!$1:$1,0),0)),"",IF(VLOOKUP($A117,競技者csv変換!$A:$AK,MATCH(AF$1,競技者csv変換!$1:$1,0),0)="","",VLOOKUP($A117,競技者csv変換!$A:$AK,MATCH(AF$1,競技者csv変換!$1:$1,0),0)))</f>
        <v/>
      </c>
      <c r="AG117" t="str">
        <f>IF(ISERROR(VLOOKUP($A117,競技者csv変換!$A:$AK,MATCH(AG$1,競技者csv変換!$1:$1,0),0)),"",IF(VLOOKUP($A117,競技者csv変換!$A:$AK,MATCH(AG$1,競技者csv変換!$1:$1,0),0)="","",VLOOKUP($A117,競技者csv変換!$A:$AK,MATCH(AG$1,競技者csv変換!$1:$1,0),0)))</f>
        <v/>
      </c>
      <c r="AH117" t="str">
        <f>IF(ISERROR(VLOOKUP($A117,競技者csv変換!$A:$AK,MATCH(AH$1,競技者csv変換!$1:$1,0),0)),"",IF(VLOOKUP($A117,競技者csv変換!$A:$AK,MATCH(AH$1,競技者csv変換!$1:$1,0),0)="","",VLOOKUP($A117,競技者csv変換!$A:$AK,MATCH(AH$1,競技者csv変換!$1:$1,0),0)))</f>
        <v/>
      </c>
      <c r="AI117" t="str">
        <f>IF(ISERROR(VLOOKUP($A117,競技者csv変換!$A:$AK,MATCH(AI$1,競技者csv変換!$1:$1,0),0)),"",IF(VLOOKUP($A117,競技者csv変換!$A:$AK,MATCH(AI$1,競技者csv変換!$1:$1,0),0)="","",VLOOKUP($A117,競技者csv変換!$A:$AK,MATCH(AI$1,競技者csv変換!$1:$1,0),0)))</f>
        <v/>
      </c>
      <c r="AJ117" t="str">
        <f>IF(ISERROR(VLOOKUP($A117,競技者csv変換!$A:$AK,MATCH(AJ$1,競技者csv変換!$1:$1,0),0)),"",IF(VLOOKUP($A117,競技者csv変換!$A:$AK,MATCH(AJ$1,競技者csv変換!$1:$1,0),0)="","",VLOOKUP($A117,競技者csv変換!$A:$AK,MATCH(AJ$1,競技者csv変換!$1:$1,0),0)))</f>
        <v/>
      </c>
      <c r="AK117" t="str">
        <f>IF(ISERROR(VLOOKUP($A117,競技者csv変換!$A:$AK,MATCH(AK$1,競技者csv変換!$1:$1,0),0)),"",IF(VLOOKUP($A117,競技者csv変換!$A:$AK,MATCH(AK$1,競技者csv変換!$1:$1,0),0)="","",VLOOKUP($A117,競技者csv変換!$A:$AK,MATCH(AK$1,競技者csv変換!$1:$1,0),0)))</f>
        <v/>
      </c>
    </row>
    <row r="118" spans="1:37" x14ac:dyDescent="0.65">
      <c r="A118" t="str">
        <f t="shared" si="1"/>
        <v/>
      </c>
      <c r="B118" t="str">
        <f>IF(ISERROR(VLOOKUP($A118,競技者csv変換!$A:$AK,MATCH(B$1,競技者csv変換!$1:$1,0),0)),"",IF(VLOOKUP($A118,競技者csv変換!$A:$AK,MATCH(B$1,競技者csv変換!$1:$1,0),0)="","",VLOOKUP($A118,競技者csv変換!$A:$AK,MATCH(B$1,競技者csv変換!$1:$1,0),0)))</f>
        <v/>
      </c>
      <c r="C118" t="str">
        <f>IF(ISERROR(VLOOKUP($A118,競技者csv変換!$A:$AK,MATCH(C$1,競技者csv変換!$1:$1,0),0)),"",IF(VLOOKUP($A118,競技者csv変換!$A:$AK,MATCH(C$1,競技者csv変換!$1:$1,0),0)="","",VLOOKUP($A118,競技者csv変換!$A:$AK,MATCH(C$1,競技者csv変換!$1:$1,0),0)))</f>
        <v/>
      </c>
      <c r="D118" t="str">
        <f>IF(ISERROR(VLOOKUP($A118,競技者csv変換!$A:$AK,MATCH(D$1,競技者csv変換!$1:$1,0),0)),"",IF(VLOOKUP($A118,競技者csv変換!$A:$AK,MATCH(D$1,競技者csv変換!$1:$1,0),0)="","",VLOOKUP($A118,競技者csv変換!$A:$AK,MATCH(D$1,競技者csv変換!$1:$1,0),0)))</f>
        <v/>
      </c>
      <c r="E118" t="str">
        <f>IF(ISERROR(VLOOKUP($A118,競技者csv変換!$A:$AK,MATCH(E$1,競技者csv変換!$1:$1,0),0)),"",IF(VLOOKUP($A118,競技者csv変換!$A:$AK,MATCH(E$1,競技者csv変換!$1:$1,0),0)="","",VLOOKUP($A118,競技者csv変換!$A:$AK,MATCH(E$1,競技者csv変換!$1:$1,0),0)))</f>
        <v/>
      </c>
      <c r="F118" t="str">
        <f>IF(ISERROR(VLOOKUP($A118,競技者csv変換!$A:$AK,MATCH(F$1,競技者csv変換!$1:$1,0),0)),"",IF(VLOOKUP($A118,競技者csv変換!$A:$AK,MATCH(F$1,競技者csv変換!$1:$1,0),0)="","",VLOOKUP($A118,競技者csv変換!$A:$AK,MATCH(F$1,競技者csv変換!$1:$1,0),0)))</f>
        <v/>
      </c>
      <c r="G118" t="str">
        <f>IF(ISERROR(VLOOKUP($A118,競技者csv変換!$A:$AK,MATCH(G$1,競技者csv変換!$1:$1,0),0)),"",IF(VLOOKUP($A118,競技者csv変換!$A:$AK,MATCH(G$1,競技者csv変換!$1:$1,0),0)="","",VLOOKUP($A118,競技者csv変換!$A:$AK,MATCH(G$1,競技者csv変換!$1:$1,0),0)))</f>
        <v/>
      </c>
      <c r="H118" t="str">
        <f>IF(ISERROR(VLOOKUP($A118,競技者csv変換!$A:$AK,MATCH(H$1,競技者csv変換!$1:$1,0),0)),"",IF(VLOOKUP($A118,競技者csv変換!$A:$AK,MATCH(H$1,競技者csv変換!$1:$1,0),0)="","",VLOOKUP($A118,競技者csv変換!$A:$AK,MATCH(H$1,競技者csv変換!$1:$1,0),0)))</f>
        <v/>
      </c>
      <c r="I118" t="str">
        <f>IF(ISERROR(VLOOKUP($A118,競技者csv変換!$A:$AK,MATCH(I$1,競技者csv変換!$1:$1,0),0)),"",IF(VLOOKUP($A118,競技者csv変換!$A:$AK,MATCH(I$1,競技者csv変換!$1:$1,0),0)="","",VLOOKUP($A118,競技者csv変換!$A:$AK,MATCH(I$1,競技者csv変換!$1:$1,0),0)))</f>
        <v/>
      </c>
      <c r="J118" t="str">
        <f>IF(ISERROR(VLOOKUP($A118,競技者csv変換!$A:$AK,MATCH(J$1,競技者csv変換!$1:$1,0),0)),"",IF(VLOOKUP($A118,競技者csv変換!$A:$AK,MATCH(J$1,競技者csv変換!$1:$1,0),0)="","",VLOOKUP($A118,競技者csv変換!$A:$AK,MATCH(J$1,競技者csv変換!$1:$1,0),0)))</f>
        <v/>
      </c>
      <c r="K118" t="str">
        <f>IF(ISERROR(VLOOKUP($A118,競技者csv変換!$A:$AK,MATCH(K$1,競技者csv変換!$1:$1,0),0)),"",IF(VLOOKUP($A118,競技者csv変換!$A:$AK,MATCH(K$1,競技者csv変換!$1:$1,0),0)="","",VLOOKUP($A118,競技者csv変換!$A:$AK,MATCH(K$1,競技者csv変換!$1:$1,0),0)))</f>
        <v/>
      </c>
      <c r="L118" t="str">
        <f>IF(ISERROR(VLOOKUP($A118,競技者csv変換!$A:$AK,MATCH(L$1,競技者csv変換!$1:$1,0),0)),"",IF(VLOOKUP($A118,競技者csv変換!$A:$AK,MATCH(L$1,競技者csv変換!$1:$1,0),0)="","",VLOOKUP($A118,競技者csv変換!$A:$AK,MATCH(L$1,競技者csv変換!$1:$1,0),0)))</f>
        <v/>
      </c>
      <c r="M118" t="str">
        <f>IF(ISERROR(VLOOKUP($A118,競技者csv変換!$A:$AK,MATCH(M$1,競技者csv変換!$1:$1,0),0)),"",IF(VLOOKUP($A118,競技者csv変換!$A:$AK,MATCH(M$1,競技者csv変換!$1:$1,0),0)="","",VLOOKUP($A118,競技者csv変換!$A:$AK,MATCH(M$1,競技者csv変換!$1:$1,0),0)))</f>
        <v/>
      </c>
      <c r="N118" t="str">
        <f>IF(ISERROR(VLOOKUP($A118,競技者csv変換!$A:$AK,MATCH(N$1,競技者csv変換!$1:$1,0),0)),"",IF(VLOOKUP($A118,競技者csv変換!$A:$AK,MATCH(N$1,競技者csv変換!$1:$1,0),0)="","",VLOOKUP($A118,競技者csv変換!$A:$AK,MATCH(N$1,競技者csv変換!$1:$1,0),0)))</f>
        <v/>
      </c>
      <c r="O118" t="str">
        <f>IF(ISERROR(VLOOKUP($A118,競技者csv変換!$A:$AK,MATCH(O$1,競技者csv変換!$1:$1,0),0)),"",IF(VLOOKUP($A118,競技者csv変換!$A:$AK,MATCH(O$1,競技者csv変換!$1:$1,0),0)="","",VLOOKUP($A118,競技者csv変換!$A:$AK,MATCH(O$1,競技者csv変換!$1:$1,0),0)))</f>
        <v/>
      </c>
      <c r="P118" t="str">
        <f>IF(ISERROR(VLOOKUP($A118,競技者csv変換!$A:$AK,MATCH(P$1,競技者csv変換!$1:$1,0),0)),"",IF(VLOOKUP($A118,競技者csv変換!$A:$AK,MATCH(P$1,競技者csv変換!$1:$1,0),0)="","",VLOOKUP($A118,競技者csv変換!$A:$AK,MATCH(P$1,競技者csv変換!$1:$1,0),0)))</f>
        <v/>
      </c>
      <c r="Q118" t="str">
        <f>IF(ISERROR(VLOOKUP($A118,競技者csv変換!$A:$AK,MATCH(Q$1,競技者csv変換!$1:$1,0),0)),"",IF(VLOOKUP($A118,競技者csv変換!$A:$AK,MATCH(Q$1,競技者csv変換!$1:$1,0),0)="","",VLOOKUP($A118,競技者csv変換!$A:$AK,MATCH(Q$1,競技者csv変換!$1:$1,0),0)))</f>
        <v/>
      </c>
      <c r="R118" t="str">
        <f>IF(ISERROR(VLOOKUP($A118,競技者csv変換!$A:$AK,MATCH(R$1,競技者csv変換!$1:$1,0),0)),"",IF(VLOOKUP($A118,競技者csv変換!$A:$AK,MATCH(R$1,競技者csv変換!$1:$1,0),0)="","",VLOOKUP($A118,競技者csv変換!$A:$AK,MATCH(R$1,競技者csv変換!$1:$1,0),0)))</f>
        <v/>
      </c>
      <c r="S118" t="str">
        <f>IF(ISERROR(VLOOKUP($A118,競技者csv変換!$A:$AK,MATCH(S$1,競技者csv変換!$1:$1,0),0)),"",IF(VLOOKUP($A118,競技者csv変換!$A:$AK,MATCH(S$1,競技者csv変換!$1:$1,0),0)="","",VLOOKUP($A118,競技者csv変換!$A:$AK,MATCH(S$1,競技者csv変換!$1:$1,0),0)))</f>
        <v/>
      </c>
      <c r="T118" t="str">
        <f>IF(ISERROR(VLOOKUP($A118,競技者csv変換!$A:$AK,MATCH(T$1,競技者csv変換!$1:$1,0),0)),"",IF(VLOOKUP($A118,競技者csv変換!$A:$AK,MATCH(T$1,競技者csv変換!$1:$1,0),0)="","",VLOOKUP($A118,競技者csv変換!$A:$AK,MATCH(T$1,競技者csv変換!$1:$1,0),0)))</f>
        <v/>
      </c>
      <c r="U118" t="str">
        <f>IF(ISERROR(VLOOKUP($A118,競技者csv変換!$A:$AK,MATCH(U$1,競技者csv変換!$1:$1,0),0)),"",IF(VLOOKUP($A118,競技者csv変換!$A:$AK,MATCH(U$1,競技者csv変換!$1:$1,0),0)="","",VLOOKUP($A118,競技者csv変換!$A:$AK,MATCH(U$1,競技者csv変換!$1:$1,0),0)))</f>
        <v/>
      </c>
      <c r="V118" t="str">
        <f>IF(ISERROR(VLOOKUP($A118,競技者csv変換!$A:$AK,MATCH(V$1,競技者csv変換!$1:$1,0),0)),"",IF(VLOOKUP($A118,競技者csv変換!$A:$AK,MATCH(V$1,競技者csv変換!$1:$1,0),0)="","",VLOOKUP($A118,競技者csv変換!$A:$AK,MATCH(V$1,競技者csv変換!$1:$1,0),0)))</f>
        <v/>
      </c>
      <c r="W118" t="str">
        <f>IF(ISERROR(VLOOKUP($A118,競技者csv変換!$A:$AK,MATCH(W$1,競技者csv変換!$1:$1,0),0)),"",IF(VLOOKUP($A118,競技者csv変換!$A:$AK,MATCH(W$1,競技者csv変換!$1:$1,0),0)="","",VLOOKUP($A118,競技者csv変換!$A:$AK,MATCH(W$1,競技者csv変換!$1:$1,0),0)))</f>
        <v/>
      </c>
      <c r="X118" t="str">
        <f>IF(ISERROR(VLOOKUP($A118,競技者csv変換!$A:$AK,MATCH(X$1,競技者csv変換!$1:$1,0),0)),"",IF(VLOOKUP($A118,競技者csv変換!$A:$AK,MATCH(X$1,競技者csv変換!$1:$1,0),0)="","",VLOOKUP($A118,競技者csv変換!$A:$AK,MATCH(X$1,競技者csv変換!$1:$1,0),0)))</f>
        <v/>
      </c>
      <c r="Y118" t="str">
        <f>IF(ISERROR(VLOOKUP($A118,競技者csv変換!$A:$AK,MATCH(Y$1,競技者csv変換!$1:$1,0),0)),"",IF(VLOOKUP($A118,競技者csv変換!$A:$AK,MATCH(Y$1,競技者csv変換!$1:$1,0),0)="","",VLOOKUP($A118,競技者csv変換!$A:$AK,MATCH(Y$1,競技者csv変換!$1:$1,0),0)))</f>
        <v/>
      </c>
      <c r="Z118" t="str">
        <f>IF(ISERROR(VLOOKUP($A118,競技者csv変換!$A:$AK,MATCH(Z$1,競技者csv変換!$1:$1,0),0)),"",IF(VLOOKUP($A118,競技者csv変換!$A:$AK,MATCH(Z$1,競技者csv変換!$1:$1,0),0)="","",VLOOKUP($A118,競技者csv変換!$A:$AK,MATCH(Z$1,競技者csv変換!$1:$1,0),0)))</f>
        <v/>
      </c>
      <c r="AA118" t="str">
        <f>IF(ISERROR(VLOOKUP($A118,競技者csv変換!$A:$AK,MATCH(AA$1,競技者csv変換!$1:$1,0),0)),"",IF(VLOOKUP($A118,競技者csv変換!$A:$AK,MATCH(AA$1,競技者csv変換!$1:$1,0),0)="","",VLOOKUP($A118,競技者csv変換!$A:$AK,MATCH(AA$1,競技者csv変換!$1:$1,0),0)))</f>
        <v/>
      </c>
      <c r="AB118" t="str">
        <f>IF(ISERROR(VLOOKUP($A118,競技者csv変換!$A:$AK,MATCH(AB$1,競技者csv変換!$1:$1,0),0)),"",IF(VLOOKUP($A118,競技者csv変換!$A:$AK,MATCH(AB$1,競技者csv変換!$1:$1,0),0)="","",VLOOKUP($A118,競技者csv変換!$A:$AK,MATCH(AB$1,競技者csv変換!$1:$1,0),0)))</f>
        <v/>
      </c>
      <c r="AC118" t="str">
        <f>IF(ISERROR(VLOOKUP($A118,競技者csv変換!$A:$AK,MATCH(AC$1,競技者csv変換!$1:$1,0),0)),"",IF(VLOOKUP($A118,競技者csv変換!$A:$AK,MATCH(AC$1,競技者csv変換!$1:$1,0),0)="","",VLOOKUP($A118,競技者csv変換!$A:$AK,MATCH(AC$1,競技者csv変換!$1:$1,0),0)))</f>
        <v/>
      </c>
      <c r="AD118" t="str">
        <f>IF(ISERROR(VLOOKUP($A118,競技者csv変換!$A:$AK,MATCH(AD$1,競技者csv変換!$1:$1,0),0)),"",IF(VLOOKUP($A118,競技者csv変換!$A:$AK,MATCH(AD$1,競技者csv変換!$1:$1,0),0)="","",VLOOKUP($A118,競技者csv変換!$A:$AK,MATCH(AD$1,競技者csv変換!$1:$1,0),0)))</f>
        <v/>
      </c>
      <c r="AE118" t="str">
        <f>IF(ISERROR(VLOOKUP($A118,競技者csv変換!$A:$AK,MATCH(AE$1,競技者csv変換!$1:$1,0),0)),"",IF(VLOOKUP($A118,競技者csv変換!$A:$AK,MATCH(AE$1,競技者csv変換!$1:$1,0),0)="","",VLOOKUP($A118,競技者csv変換!$A:$AK,MATCH(AE$1,競技者csv変換!$1:$1,0),0)))</f>
        <v/>
      </c>
      <c r="AF118" t="str">
        <f>IF(ISERROR(VLOOKUP($A118,競技者csv変換!$A:$AK,MATCH(AF$1,競技者csv変換!$1:$1,0),0)),"",IF(VLOOKUP($A118,競技者csv変換!$A:$AK,MATCH(AF$1,競技者csv変換!$1:$1,0),0)="","",VLOOKUP($A118,競技者csv変換!$A:$AK,MATCH(AF$1,競技者csv変換!$1:$1,0),0)))</f>
        <v/>
      </c>
      <c r="AG118" t="str">
        <f>IF(ISERROR(VLOOKUP($A118,競技者csv変換!$A:$AK,MATCH(AG$1,競技者csv変換!$1:$1,0),0)),"",IF(VLOOKUP($A118,競技者csv変換!$A:$AK,MATCH(AG$1,競技者csv変換!$1:$1,0),0)="","",VLOOKUP($A118,競技者csv変換!$A:$AK,MATCH(AG$1,競技者csv変換!$1:$1,0),0)))</f>
        <v/>
      </c>
      <c r="AH118" t="str">
        <f>IF(ISERROR(VLOOKUP($A118,競技者csv変換!$A:$AK,MATCH(AH$1,競技者csv変換!$1:$1,0),0)),"",IF(VLOOKUP($A118,競技者csv変換!$A:$AK,MATCH(AH$1,競技者csv変換!$1:$1,0),0)="","",VLOOKUP($A118,競技者csv変換!$A:$AK,MATCH(AH$1,競技者csv変換!$1:$1,0),0)))</f>
        <v/>
      </c>
      <c r="AI118" t="str">
        <f>IF(ISERROR(VLOOKUP($A118,競技者csv変換!$A:$AK,MATCH(AI$1,競技者csv変換!$1:$1,0),0)),"",IF(VLOOKUP($A118,競技者csv変換!$A:$AK,MATCH(AI$1,競技者csv変換!$1:$1,0),0)="","",VLOOKUP($A118,競技者csv変換!$A:$AK,MATCH(AI$1,競技者csv変換!$1:$1,0),0)))</f>
        <v/>
      </c>
      <c r="AJ118" t="str">
        <f>IF(ISERROR(VLOOKUP($A118,競技者csv変換!$A:$AK,MATCH(AJ$1,競技者csv変換!$1:$1,0),0)),"",IF(VLOOKUP($A118,競技者csv変換!$A:$AK,MATCH(AJ$1,競技者csv変換!$1:$1,0),0)="","",VLOOKUP($A118,競技者csv変換!$A:$AK,MATCH(AJ$1,競技者csv変換!$1:$1,0),0)))</f>
        <v/>
      </c>
      <c r="AK118" t="str">
        <f>IF(ISERROR(VLOOKUP($A118,競技者csv変換!$A:$AK,MATCH(AK$1,競技者csv変換!$1:$1,0),0)),"",IF(VLOOKUP($A118,競技者csv変換!$A:$AK,MATCH(AK$1,競技者csv変換!$1:$1,0),0)="","",VLOOKUP($A118,競技者csv変換!$A:$AK,MATCH(AK$1,競技者csv変換!$1:$1,0),0)))</f>
        <v/>
      </c>
    </row>
    <row r="119" spans="1:37" x14ac:dyDescent="0.65">
      <c r="A119" t="str">
        <f t="shared" si="1"/>
        <v/>
      </c>
      <c r="B119" t="str">
        <f>IF(ISERROR(VLOOKUP($A119,競技者csv変換!$A:$AK,MATCH(B$1,競技者csv変換!$1:$1,0),0)),"",IF(VLOOKUP($A119,競技者csv変換!$A:$AK,MATCH(B$1,競技者csv変換!$1:$1,0),0)="","",VLOOKUP($A119,競技者csv変換!$A:$AK,MATCH(B$1,競技者csv変換!$1:$1,0),0)))</f>
        <v/>
      </c>
      <c r="C119" t="str">
        <f>IF(ISERROR(VLOOKUP($A119,競技者csv変換!$A:$AK,MATCH(C$1,競技者csv変換!$1:$1,0),0)),"",IF(VLOOKUP($A119,競技者csv変換!$A:$AK,MATCH(C$1,競技者csv変換!$1:$1,0),0)="","",VLOOKUP($A119,競技者csv変換!$A:$AK,MATCH(C$1,競技者csv変換!$1:$1,0),0)))</f>
        <v/>
      </c>
      <c r="D119" t="str">
        <f>IF(ISERROR(VLOOKUP($A119,競技者csv変換!$A:$AK,MATCH(D$1,競技者csv変換!$1:$1,0),0)),"",IF(VLOOKUP($A119,競技者csv変換!$A:$AK,MATCH(D$1,競技者csv変換!$1:$1,0),0)="","",VLOOKUP($A119,競技者csv変換!$A:$AK,MATCH(D$1,競技者csv変換!$1:$1,0),0)))</f>
        <v/>
      </c>
      <c r="E119" t="str">
        <f>IF(ISERROR(VLOOKUP($A119,競技者csv変換!$A:$AK,MATCH(E$1,競技者csv変換!$1:$1,0),0)),"",IF(VLOOKUP($A119,競技者csv変換!$A:$AK,MATCH(E$1,競技者csv変換!$1:$1,0),0)="","",VLOOKUP($A119,競技者csv変換!$A:$AK,MATCH(E$1,競技者csv変換!$1:$1,0),0)))</f>
        <v/>
      </c>
      <c r="F119" t="str">
        <f>IF(ISERROR(VLOOKUP($A119,競技者csv変換!$A:$AK,MATCH(F$1,競技者csv変換!$1:$1,0),0)),"",IF(VLOOKUP($A119,競技者csv変換!$A:$AK,MATCH(F$1,競技者csv変換!$1:$1,0),0)="","",VLOOKUP($A119,競技者csv変換!$A:$AK,MATCH(F$1,競技者csv変換!$1:$1,0),0)))</f>
        <v/>
      </c>
      <c r="G119" t="str">
        <f>IF(ISERROR(VLOOKUP($A119,競技者csv変換!$A:$AK,MATCH(G$1,競技者csv変換!$1:$1,0),0)),"",IF(VLOOKUP($A119,競技者csv変換!$A:$AK,MATCH(G$1,競技者csv変換!$1:$1,0),0)="","",VLOOKUP($A119,競技者csv変換!$A:$AK,MATCH(G$1,競技者csv変換!$1:$1,0),0)))</f>
        <v/>
      </c>
      <c r="H119" t="str">
        <f>IF(ISERROR(VLOOKUP($A119,競技者csv変換!$A:$AK,MATCH(H$1,競技者csv変換!$1:$1,0),0)),"",IF(VLOOKUP($A119,競技者csv変換!$A:$AK,MATCH(H$1,競技者csv変換!$1:$1,0),0)="","",VLOOKUP($A119,競技者csv変換!$A:$AK,MATCH(H$1,競技者csv変換!$1:$1,0),0)))</f>
        <v/>
      </c>
      <c r="I119" t="str">
        <f>IF(ISERROR(VLOOKUP($A119,競技者csv変換!$A:$AK,MATCH(I$1,競技者csv変換!$1:$1,0),0)),"",IF(VLOOKUP($A119,競技者csv変換!$A:$AK,MATCH(I$1,競技者csv変換!$1:$1,0),0)="","",VLOOKUP($A119,競技者csv変換!$A:$AK,MATCH(I$1,競技者csv変換!$1:$1,0),0)))</f>
        <v/>
      </c>
      <c r="J119" t="str">
        <f>IF(ISERROR(VLOOKUP($A119,競技者csv変換!$A:$AK,MATCH(J$1,競技者csv変換!$1:$1,0),0)),"",IF(VLOOKUP($A119,競技者csv変換!$A:$AK,MATCH(J$1,競技者csv変換!$1:$1,0),0)="","",VLOOKUP($A119,競技者csv変換!$A:$AK,MATCH(J$1,競技者csv変換!$1:$1,0),0)))</f>
        <v/>
      </c>
      <c r="K119" t="str">
        <f>IF(ISERROR(VLOOKUP($A119,競技者csv変換!$A:$AK,MATCH(K$1,競技者csv変換!$1:$1,0),0)),"",IF(VLOOKUP($A119,競技者csv変換!$A:$AK,MATCH(K$1,競技者csv変換!$1:$1,0),0)="","",VLOOKUP($A119,競技者csv変換!$A:$AK,MATCH(K$1,競技者csv変換!$1:$1,0),0)))</f>
        <v/>
      </c>
      <c r="L119" t="str">
        <f>IF(ISERROR(VLOOKUP($A119,競技者csv変換!$A:$AK,MATCH(L$1,競技者csv変換!$1:$1,0),0)),"",IF(VLOOKUP($A119,競技者csv変換!$A:$AK,MATCH(L$1,競技者csv変換!$1:$1,0),0)="","",VLOOKUP($A119,競技者csv変換!$A:$AK,MATCH(L$1,競技者csv変換!$1:$1,0),0)))</f>
        <v/>
      </c>
      <c r="M119" t="str">
        <f>IF(ISERROR(VLOOKUP($A119,競技者csv変換!$A:$AK,MATCH(M$1,競技者csv変換!$1:$1,0),0)),"",IF(VLOOKUP($A119,競技者csv変換!$A:$AK,MATCH(M$1,競技者csv変換!$1:$1,0),0)="","",VLOOKUP($A119,競技者csv変換!$A:$AK,MATCH(M$1,競技者csv変換!$1:$1,0),0)))</f>
        <v/>
      </c>
      <c r="N119" t="str">
        <f>IF(ISERROR(VLOOKUP($A119,競技者csv変換!$A:$AK,MATCH(N$1,競技者csv変換!$1:$1,0),0)),"",IF(VLOOKUP($A119,競技者csv変換!$A:$AK,MATCH(N$1,競技者csv変換!$1:$1,0),0)="","",VLOOKUP($A119,競技者csv変換!$A:$AK,MATCH(N$1,競技者csv変換!$1:$1,0),0)))</f>
        <v/>
      </c>
      <c r="O119" t="str">
        <f>IF(ISERROR(VLOOKUP($A119,競技者csv変換!$A:$AK,MATCH(O$1,競技者csv変換!$1:$1,0),0)),"",IF(VLOOKUP($A119,競技者csv変換!$A:$AK,MATCH(O$1,競技者csv変換!$1:$1,0),0)="","",VLOOKUP($A119,競技者csv変換!$A:$AK,MATCH(O$1,競技者csv変換!$1:$1,0),0)))</f>
        <v/>
      </c>
      <c r="P119" t="str">
        <f>IF(ISERROR(VLOOKUP($A119,競技者csv変換!$A:$AK,MATCH(P$1,競技者csv変換!$1:$1,0),0)),"",IF(VLOOKUP($A119,競技者csv変換!$A:$AK,MATCH(P$1,競技者csv変換!$1:$1,0),0)="","",VLOOKUP($A119,競技者csv変換!$A:$AK,MATCH(P$1,競技者csv変換!$1:$1,0),0)))</f>
        <v/>
      </c>
      <c r="Q119" t="str">
        <f>IF(ISERROR(VLOOKUP($A119,競技者csv変換!$A:$AK,MATCH(Q$1,競技者csv変換!$1:$1,0),0)),"",IF(VLOOKUP($A119,競技者csv変換!$A:$AK,MATCH(Q$1,競技者csv変換!$1:$1,0),0)="","",VLOOKUP($A119,競技者csv変換!$A:$AK,MATCH(Q$1,競技者csv変換!$1:$1,0),0)))</f>
        <v/>
      </c>
      <c r="R119" t="str">
        <f>IF(ISERROR(VLOOKUP($A119,競技者csv変換!$A:$AK,MATCH(R$1,競技者csv変換!$1:$1,0),0)),"",IF(VLOOKUP($A119,競技者csv変換!$A:$AK,MATCH(R$1,競技者csv変換!$1:$1,0),0)="","",VLOOKUP($A119,競技者csv変換!$A:$AK,MATCH(R$1,競技者csv変換!$1:$1,0),0)))</f>
        <v/>
      </c>
      <c r="S119" t="str">
        <f>IF(ISERROR(VLOOKUP($A119,競技者csv変換!$A:$AK,MATCH(S$1,競技者csv変換!$1:$1,0),0)),"",IF(VLOOKUP($A119,競技者csv変換!$A:$AK,MATCH(S$1,競技者csv変換!$1:$1,0),0)="","",VLOOKUP($A119,競技者csv変換!$A:$AK,MATCH(S$1,競技者csv変換!$1:$1,0),0)))</f>
        <v/>
      </c>
      <c r="T119" t="str">
        <f>IF(ISERROR(VLOOKUP($A119,競技者csv変換!$A:$AK,MATCH(T$1,競技者csv変換!$1:$1,0),0)),"",IF(VLOOKUP($A119,競技者csv変換!$A:$AK,MATCH(T$1,競技者csv変換!$1:$1,0),0)="","",VLOOKUP($A119,競技者csv変換!$A:$AK,MATCH(T$1,競技者csv変換!$1:$1,0),0)))</f>
        <v/>
      </c>
      <c r="U119" t="str">
        <f>IF(ISERROR(VLOOKUP($A119,競技者csv変換!$A:$AK,MATCH(U$1,競技者csv変換!$1:$1,0),0)),"",IF(VLOOKUP($A119,競技者csv変換!$A:$AK,MATCH(U$1,競技者csv変換!$1:$1,0),0)="","",VLOOKUP($A119,競技者csv変換!$A:$AK,MATCH(U$1,競技者csv変換!$1:$1,0),0)))</f>
        <v/>
      </c>
      <c r="V119" t="str">
        <f>IF(ISERROR(VLOOKUP($A119,競技者csv変換!$A:$AK,MATCH(V$1,競技者csv変換!$1:$1,0),0)),"",IF(VLOOKUP($A119,競技者csv変換!$A:$AK,MATCH(V$1,競技者csv変換!$1:$1,0),0)="","",VLOOKUP($A119,競技者csv変換!$A:$AK,MATCH(V$1,競技者csv変換!$1:$1,0),0)))</f>
        <v/>
      </c>
      <c r="W119" t="str">
        <f>IF(ISERROR(VLOOKUP($A119,競技者csv変換!$A:$AK,MATCH(W$1,競技者csv変換!$1:$1,0),0)),"",IF(VLOOKUP($A119,競技者csv変換!$A:$AK,MATCH(W$1,競技者csv変換!$1:$1,0),0)="","",VLOOKUP($A119,競技者csv変換!$A:$AK,MATCH(W$1,競技者csv変換!$1:$1,0),0)))</f>
        <v/>
      </c>
      <c r="X119" t="str">
        <f>IF(ISERROR(VLOOKUP($A119,競技者csv変換!$A:$AK,MATCH(X$1,競技者csv変換!$1:$1,0),0)),"",IF(VLOOKUP($A119,競技者csv変換!$A:$AK,MATCH(X$1,競技者csv変換!$1:$1,0),0)="","",VLOOKUP($A119,競技者csv変換!$A:$AK,MATCH(X$1,競技者csv変換!$1:$1,0),0)))</f>
        <v/>
      </c>
      <c r="Y119" t="str">
        <f>IF(ISERROR(VLOOKUP($A119,競技者csv変換!$A:$AK,MATCH(Y$1,競技者csv変換!$1:$1,0),0)),"",IF(VLOOKUP($A119,競技者csv変換!$A:$AK,MATCH(Y$1,競技者csv変換!$1:$1,0),0)="","",VLOOKUP($A119,競技者csv変換!$A:$AK,MATCH(Y$1,競技者csv変換!$1:$1,0),0)))</f>
        <v/>
      </c>
      <c r="Z119" t="str">
        <f>IF(ISERROR(VLOOKUP($A119,競技者csv変換!$A:$AK,MATCH(Z$1,競技者csv変換!$1:$1,0),0)),"",IF(VLOOKUP($A119,競技者csv変換!$A:$AK,MATCH(Z$1,競技者csv変換!$1:$1,0),0)="","",VLOOKUP($A119,競技者csv変換!$A:$AK,MATCH(Z$1,競技者csv変換!$1:$1,0),0)))</f>
        <v/>
      </c>
      <c r="AA119" t="str">
        <f>IF(ISERROR(VLOOKUP($A119,競技者csv変換!$A:$AK,MATCH(AA$1,競技者csv変換!$1:$1,0),0)),"",IF(VLOOKUP($A119,競技者csv変換!$A:$AK,MATCH(AA$1,競技者csv変換!$1:$1,0),0)="","",VLOOKUP($A119,競技者csv変換!$A:$AK,MATCH(AA$1,競技者csv変換!$1:$1,0),0)))</f>
        <v/>
      </c>
      <c r="AB119" t="str">
        <f>IF(ISERROR(VLOOKUP($A119,競技者csv変換!$A:$AK,MATCH(AB$1,競技者csv変換!$1:$1,0),0)),"",IF(VLOOKUP($A119,競技者csv変換!$A:$AK,MATCH(AB$1,競技者csv変換!$1:$1,0),0)="","",VLOOKUP($A119,競技者csv変換!$A:$AK,MATCH(AB$1,競技者csv変換!$1:$1,0),0)))</f>
        <v/>
      </c>
      <c r="AC119" t="str">
        <f>IF(ISERROR(VLOOKUP($A119,競技者csv変換!$A:$AK,MATCH(AC$1,競技者csv変換!$1:$1,0),0)),"",IF(VLOOKUP($A119,競技者csv変換!$A:$AK,MATCH(AC$1,競技者csv変換!$1:$1,0),0)="","",VLOOKUP($A119,競技者csv変換!$A:$AK,MATCH(AC$1,競技者csv変換!$1:$1,0),0)))</f>
        <v/>
      </c>
      <c r="AD119" t="str">
        <f>IF(ISERROR(VLOOKUP($A119,競技者csv変換!$A:$AK,MATCH(AD$1,競技者csv変換!$1:$1,0),0)),"",IF(VLOOKUP($A119,競技者csv変換!$A:$AK,MATCH(AD$1,競技者csv変換!$1:$1,0),0)="","",VLOOKUP($A119,競技者csv変換!$A:$AK,MATCH(AD$1,競技者csv変換!$1:$1,0),0)))</f>
        <v/>
      </c>
      <c r="AE119" t="str">
        <f>IF(ISERROR(VLOOKUP($A119,競技者csv変換!$A:$AK,MATCH(AE$1,競技者csv変換!$1:$1,0),0)),"",IF(VLOOKUP($A119,競技者csv変換!$A:$AK,MATCH(AE$1,競技者csv変換!$1:$1,0),0)="","",VLOOKUP($A119,競技者csv変換!$A:$AK,MATCH(AE$1,競技者csv変換!$1:$1,0),0)))</f>
        <v/>
      </c>
      <c r="AF119" t="str">
        <f>IF(ISERROR(VLOOKUP($A119,競技者csv変換!$A:$AK,MATCH(AF$1,競技者csv変換!$1:$1,0),0)),"",IF(VLOOKUP($A119,競技者csv変換!$A:$AK,MATCH(AF$1,競技者csv変換!$1:$1,0),0)="","",VLOOKUP($A119,競技者csv変換!$A:$AK,MATCH(AF$1,競技者csv変換!$1:$1,0),0)))</f>
        <v/>
      </c>
      <c r="AG119" t="str">
        <f>IF(ISERROR(VLOOKUP($A119,競技者csv変換!$A:$AK,MATCH(AG$1,競技者csv変換!$1:$1,0),0)),"",IF(VLOOKUP($A119,競技者csv変換!$A:$AK,MATCH(AG$1,競技者csv変換!$1:$1,0),0)="","",VLOOKUP($A119,競技者csv変換!$A:$AK,MATCH(AG$1,競技者csv変換!$1:$1,0),0)))</f>
        <v/>
      </c>
      <c r="AH119" t="str">
        <f>IF(ISERROR(VLOOKUP($A119,競技者csv変換!$A:$AK,MATCH(AH$1,競技者csv変換!$1:$1,0),0)),"",IF(VLOOKUP($A119,競技者csv変換!$A:$AK,MATCH(AH$1,競技者csv変換!$1:$1,0),0)="","",VLOOKUP($A119,競技者csv変換!$A:$AK,MATCH(AH$1,競技者csv変換!$1:$1,0),0)))</f>
        <v/>
      </c>
      <c r="AI119" t="str">
        <f>IF(ISERROR(VLOOKUP($A119,競技者csv変換!$A:$AK,MATCH(AI$1,競技者csv変換!$1:$1,0),0)),"",IF(VLOOKUP($A119,競技者csv変換!$A:$AK,MATCH(AI$1,競技者csv変換!$1:$1,0),0)="","",VLOOKUP($A119,競技者csv変換!$A:$AK,MATCH(AI$1,競技者csv変換!$1:$1,0),0)))</f>
        <v/>
      </c>
      <c r="AJ119" t="str">
        <f>IF(ISERROR(VLOOKUP($A119,競技者csv変換!$A:$AK,MATCH(AJ$1,競技者csv変換!$1:$1,0),0)),"",IF(VLOOKUP($A119,競技者csv変換!$A:$AK,MATCH(AJ$1,競技者csv変換!$1:$1,0),0)="","",VLOOKUP($A119,競技者csv変換!$A:$AK,MATCH(AJ$1,競技者csv変換!$1:$1,0),0)))</f>
        <v/>
      </c>
      <c r="AK119" t="str">
        <f>IF(ISERROR(VLOOKUP($A119,競技者csv変換!$A:$AK,MATCH(AK$1,競技者csv変換!$1:$1,0),0)),"",IF(VLOOKUP($A119,競技者csv変換!$A:$AK,MATCH(AK$1,競技者csv変換!$1:$1,0),0)="","",VLOOKUP($A119,競技者csv変換!$A:$AK,MATCH(AK$1,競技者csv変換!$1:$1,0),0)))</f>
        <v/>
      </c>
    </row>
    <row r="120" spans="1:37" x14ac:dyDescent="0.65">
      <c r="A120" t="str">
        <f t="shared" si="1"/>
        <v/>
      </c>
      <c r="B120" t="str">
        <f>IF(ISERROR(VLOOKUP($A120,競技者csv変換!$A:$AK,MATCH(B$1,競技者csv変換!$1:$1,0),0)),"",IF(VLOOKUP($A120,競技者csv変換!$A:$AK,MATCH(B$1,競技者csv変換!$1:$1,0),0)="","",VLOOKUP($A120,競技者csv変換!$A:$AK,MATCH(B$1,競技者csv変換!$1:$1,0),0)))</f>
        <v/>
      </c>
      <c r="C120" t="str">
        <f>IF(ISERROR(VLOOKUP($A120,競技者csv変換!$A:$AK,MATCH(C$1,競技者csv変換!$1:$1,0),0)),"",IF(VLOOKUP($A120,競技者csv変換!$A:$AK,MATCH(C$1,競技者csv変換!$1:$1,0),0)="","",VLOOKUP($A120,競技者csv変換!$A:$AK,MATCH(C$1,競技者csv変換!$1:$1,0),0)))</f>
        <v/>
      </c>
      <c r="D120" t="str">
        <f>IF(ISERROR(VLOOKUP($A120,競技者csv変換!$A:$AK,MATCH(D$1,競技者csv変換!$1:$1,0),0)),"",IF(VLOOKUP($A120,競技者csv変換!$A:$AK,MATCH(D$1,競技者csv変換!$1:$1,0),0)="","",VLOOKUP($A120,競技者csv変換!$A:$AK,MATCH(D$1,競技者csv変換!$1:$1,0),0)))</f>
        <v/>
      </c>
      <c r="E120" t="str">
        <f>IF(ISERROR(VLOOKUP($A120,競技者csv変換!$A:$AK,MATCH(E$1,競技者csv変換!$1:$1,0),0)),"",IF(VLOOKUP($A120,競技者csv変換!$A:$AK,MATCH(E$1,競技者csv変換!$1:$1,0),0)="","",VLOOKUP($A120,競技者csv変換!$A:$AK,MATCH(E$1,競技者csv変換!$1:$1,0),0)))</f>
        <v/>
      </c>
      <c r="F120" t="str">
        <f>IF(ISERROR(VLOOKUP($A120,競技者csv変換!$A:$AK,MATCH(F$1,競技者csv変換!$1:$1,0),0)),"",IF(VLOOKUP($A120,競技者csv変換!$A:$AK,MATCH(F$1,競技者csv変換!$1:$1,0),0)="","",VLOOKUP($A120,競技者csv変換!$A:$AK,MATCH(F$1,競技者csv変換!$1:$1,0),0)))</f>
        <v/>
      </c>
      <c r="G120" t="str">
        <f>IF(ISERROR(VLOOKUP($A120,競技者csv変換!$A:$AK,MATCH(G$1,競技者csv変換!$1:$1,0),0)),"",IF(VLOOKUP($A120,競技者csv変換!$A:$AK,MATCH(G$1,競技者csv変換!$1:$1,0),0)="","",VLOOKUP($A120,競技者csv変換!$A:$AK,MATCH(G$1,競技者csv変換!$1:$1,0),0)))</f>
        <v/>
      </c>
      <c r="H120" t="str">
        <f>IF(ISERROR(VLOOKUP($A120,競技者csv変換!$A:$AK,MATCH(H$1,競技者csv変換!$1:$1,0),0)),"",IF(VLOOKUP($A120,競技者csv変換!$A:$AK,MATCH(H$1,競技者csv変換!$1:$1,0),0)="","",VLOOKUP($A120,競技者csv変換!$A:$AK,MATCH(H$1,競技者csv変換!$1:$1,0),0)))</f>
        <v/>
      </c>
      <c r="I120" t="str">
        <f>IF(ISERROR(VLOOKUP($A120,競技者csv変換!$A:$AK,MATCH(I$1,競技者csv変換!$1:$1,0),0)),"",IF(VLOOKUP($A120,競技者csv変換!$A:$AK,MATCH(I$1,競技者csv変換!$1:$1,0),0)="","",VLOOKUP($A120,競技者csv変換!$A:$AK,MATCH(I$1,競技者csv変換!$1:$1,0),0)))</f>
        <v/>
      </c>
      <c r="J120" t="str">
        <f>IF(ISERROR(VLOOKUP($A120,競技者csv変換!$A:$AK,MATCH(J$1,競技者csv変換!$1:$1,0),0)),"",IF(VLOOKUP($A120,競技者csv変換!$A:$AK,MATCH(J$1,競技者csv変換!$1:$1,0),0)="","",VLOOKUP($A120,競技者csv変換!$A:$AK,MATCH(J$1,競技者csv変換!$1:$1,0),0)))</f>
        <v/>
      </c>
      <c r="K120" t="str">
        <f>IF(ISERROR(VLOOKUP($A120,競技者csv変換!$A:$AK,MATCH(K$1,競技者csv変換!$1:$1,0),0)),"",IF(VLOOKUP($A120,競技者csv変換!$A:$AK,MATCH(K$1,競技者csv変換!$1:$1,0),0)="","",VLOOKUP($A120,競技者csv変換!$A:$AK,MATCH(K$1,競技者csv変換!$1:$1,0),0)))</f>
        <v/>
      </c>
      <c r="L120" t="str">
        <f>IF(ISERROR(VLOOKUP($A120,競技者csv変換!$A:$AK,MATCH(L$1,競技者csv変換!$1:$1,0),0)),"",IF(VLOOKUP($A120,競技者csv変換!$A:$AK,MATCH(L$1,競技者csv変換!$1:$1,0),0)="","",VLOOKUP($A120,競技者csv変換!$A:$AK,MATCH(L$1,競技者csv変換!$1:$1,0),0)))</f>
        <v/>
      </c>
      <c r="M120" t="str">
        <f>IF(ISERROR(VLOOKUP($A120,競技者csv変換!$A:$AK,MATCH(M$1,競技者csv変換!$1:$1,0),0)),"",IF(VLOOKUP($A120,競技者csv変換!$A:$AK,MATCH(M$1,競技者csv変換!$1:$1,0),0)="","",VLOOKUP($A120,競技者csv変換!$A:$AK,MATCH(M$1,競技者csv変換!$1:$1,0),0)))</f>
        <v/>
      </c>
      <c r="N120" t="str">
        <f>IF(ISERROR(VLOOKUP($A120,競技者csv変換!$A:$AK,MATCH(N$1,競技者csv変換!$1:$1,0),0)),"",IF(VLOOKUP($A120,競技者csv変換!$A:$AK,MATCH(N$1,競技者csv変換!$1:$1,0),0)="","",VLOOKUP($A120,競技者csv変換!$A:$AK,MATCH(N$1,競技者csv変換!$1:$1,0),0)))</f>
        <v/>
      </c>
      <c r="O120" t="str">
        <f>IF(ISERROR(VLOOKUP($A120,競技者csv変換!$A:$AK,MATCH(O$1,競技者csv変換!$1:$1,0),0)),"",IF(VLOOKUP($A120,競技者csv変換!$A:$AK,MATCH(O$1,競技者csv変換!$1:$1,0),0)="","",VLOOKUP($A120,競技者csv変換!$A:$AK,MATCH(O$1,競技者csv変換!$1:$1,0),0)))</f>
        <v/>
      </c>
      <c r="P120" t="str">
        <f>IF(ISERROR(VLOOKUP($A120,競技者csv変換!$A:$AK,MATCH(P$1,競技者csv変換!$1:$1,0),0)),"",IF(VLOOKUP($A120,競技者csv変換!$A:$AK,MATCH(P$1,競技者csv変換!$1:$1,0),0)="","",VLOOKUP($A120,競技者csv変換!$A:$AK,MATCH(P$1,競技者csv変換!$1:$1,0),0)))</f>
        <v/>
      </c>
      <c r="Q120" t="str">
        <f>IF(ISERROR(VLOOKUP($A120,競技者csv変換!$A:$AK,MATCH(Q$1,競技者csv変換!$1:$1,0),0)),"",IF(VLOOKUP($A120,競技者csv変換!$A:$AK,MATCH(Q$1,競技者csv変換!$1:$1,0),0)="","",VLOOKUP($A120,競技者csv変換!$A:$AK,MATCH(Q$1,競技者csv変換!$1:$1,0),0)))</f>
        <v/>
      </c>
      <c r="R120" t="str">
        <f>IF(ISERROR(VLOOKUP($A120,競技者csv変換!$A:$AK,MATCH(R$1,競技者csv変換!$1:$1,0),0)),"",IF(VLOOKUP($A120,競技者csv変換!$A:$AK,MATCH(R$1,競技者csv変換!$1:$1,0),0)="","",VLOOKUP($A120,競技者csv変換!$A:$AK,MATCH(R$1,競技者csv変換!$1:$1,0),0)))</f>
        <v/>
      </c>
      <c r="S120" t="str">
        <f>IF(ISERROR(VLOOKUP($A120,競技者csv変換!$A:$AK,MATCH(S$1,競技者csv変換!$1:$1,0),0)),"",IF(VLOOKUP($A120,競技者csv変換!$A:$AK,MATCH(S$1,競技者csv変換!$1:$1,0),0)="","",VLOOKUP($A120,競技者csv変換!$A:$AK,MATCH(S$1,競技者csv変換!$1:$1,0),0)))</f>
        <v/>
      </c>
      <c r="T120" t="str">
        <f>IF(ISERROR(VLOOKUP($A120,競技者csv変換!$A:$AK,MATCH(T$1,競技者csv変換!$1:$1,0),0)),"",IF(VLOOKUP($A120,競技者csv変換!$A:$AK,MATCH(T$1,競技者csv変換!$1:$1,0),0)="","",VLOOKUP($A120,競技者csv変換!$A:$AK,MATCH(T$1,競技者csv変換!$1:$1,0),0)))</f>
        <v/>
      </c>
      <c r="U120" t="str">
        <f>IF(ISERROR(VLOOKUP($A120,競技者csv変換!$A:$AK,MATCH(U$1,競技者csv変換!$1:$1,0),0)),"",IF(VLOOKUP($A120,競技者csv変換!$A:$AK,MATCH(U$1,競技者csv変換!$1:$1,0),0)="","",VLOOKUP($A120,競技者csv変換!$A:$AK,MATCH(U$1,競技者csv変換!$1:$1,0),0)))</f>
        <v/>
      </c>
      <c r="V120" t="str">
        <f>IF(ISERROR(VLOOKUP($A120,競技者csv変換!$A:$AK,MATCH(V$1,競技者csv変換!$1:$1,0),0)),"",IF(VLOOKUP($A120,競技者csv変換!$A:$AK,MATCH(V$1,競技者csv変換!$1:$1,0),0)="","",VLOOKUP($A120,競技者csv変換!$A:$AK,MATCH(V$1,競技者csv変換!$1:$1,0),0)))</f>
        <v/>
      </c>
      <c r="W120" t="str">
        <f>IF(ISERROR(VLOOKUP($A120,競技者csv変換!$A:$AK,MATCH(W$1,競技者csv変換!$1:$1,0),0)),"",IF(VLOOKUP($A120,競技者csv変換!$A:$AK,MATCH(W$1,競技者csv変換!$1:$1,0),0)="","",VLOOKUP($A120,競技者csv変換!$A:$AK,MATCH(W$1,競技者csv変換!$1:$1,0),0)))</f>
        <v/>
      </c>
      <c r="X120" t="str">
        <f>IF(ISERROR(VLOOKUP($A120,競技者csv変換!$A:$AK,MATCH(X$1,競技者csv変換!$1:$1,0),0)),"",IF(VLOOKUP($A120,競技者csv変換!$A:$AK,MATCH(X$1,競技者csv変換!$1:$1,0),0)="","",VLOOKUP($A120,競技者csv変換!$A:$AK,MATCH(X$1,競技者csv変換!$1:$1,0),0)))</f>
        <v/>
      </c>
      <c r="Y120" t="str">
        <f>IF(ISERROR(VLOOKUP($A120,競技者csv変換!$A:$AK,MATCH(Y$1,競技者csv変換!$1:$1,0),0)),"",IF(VLOOKUP($A120,競技者csv変換!$A:$AK,MATCH(Y$1,競技者csv変換!$1:$1,0),0)="","",VLOOKUP($A120,競技者csv変換!$A:$AK,MATCH(Y$1,競技者csv変換!$1:$1,0),0)))</f>
        <v/>
      </c>
      <c r="Z120" t="str">
        <f>IF(ISERROR(VLOOKUP($A120,競技者csv変換!$A:$AK,MATCH(Z$1,競技者csv変換!$1:$1,0),0)),"",IF(VLOOKUP($A120,競技者csv変換!$A:$AK,MATCH(Z$1,競技者csv変換!$1:$1,0),0)="","",VLOOKUP($A120,競技者csv変換!$A:$AK,MATCH(Z$1,競技者csv変換!$1:$1,0),0)))</f>
        <v/>
      </c>
      <c r="AA120" t="str">
        <f>IF(ISERROR(VLOOKUP($A120,競技者csv変換!$A:$AK,MATCH(AA$1,競技者csv変換!$1:$1,0),0)),"",IF(VLOOKUP($A120,競技者csv変換!$A:$AK,MATCH(AA$1,競技者csv変換!$1:$1,0),0)="","",VLOOKUP($A120,競技者csv変換!$A:$AK,MATCH(AA$1,競技者csv変換!$1:$1,0),0)))</f>
        <v/>
      </c>
      <c r="AB120" t="str">
        <f>IF(ISERROR(VLOOKUP($A120,競技者csv変換!$A:$AK,MATCH(AB$1,競技者csv変換!$1:$1,0),0)),"",IF(VLOOKUP($A120,競技者csv変換!$A:$AK,MATCH(AB$1,競技者csv変換!$1:$1,0),0)="","",VLOOKUP($A120,競技者csv変換!$A:$AK,MATCH(AB$1,競技者csv変換!$1:$1,0),0)))</f>
        <v/>
      </c>
      <c r="AC120" t="str">
        <f>IF(ISERROR(VLOOKUP($A120,競技者csv変換!$A:$AK,MATCH(AC$1,競技者csv変換!$1:$1,0),0)),"",IF(VLOOKUP($A120,競技者csv変換!$A:$AK,MATCH(AC$1,競技者csv変換!$1:$1,0),0)="","",VLOOKUP($A120,競技者csv変換!$A:$AK,MATCH(AC$1,競技者csv変換!$1:$1,0),0)))</f>
        <v/>
      </c>
      <c r="AD120" t="str">
        <f>IF(ISERROR(VLOOKUP($A120,競技者csv変換!$A:$AK,MATCH(AD$1,競技者csv変換!$1:$1,0),0)),"",IF(VLOOKUP($A120,競技者csv変換!$A:$AK,MATCH(AD$1,競技者csv変換!$1:$1,0),0)="","",VLOOKUP($A120,競技者csv変換!$A:$AK,MATCH(AD$1,競技者csv変換!$1:$1,0),0)))</f>
        <v/>
      </c>
      <c r="AE120" t="str">
        <f>IF(ISERROR(VLOOKUP($A120,競技者csv変換!$A:$AK,MATCH(AE$1,競技者csv変換!$1:$1,0),0)),"",IF(VLOOKUP($A120,競技者csv変換!$A:$AK,MATCH(AE$1,競技者csv変換!$1:$1,0),0)="","",VLOOKUP($A120,競技者csv変換!$A:$AK,MATCH(AE$1,競技者csv変換!$1:$1,0),0)))</f>
        <v/>
      </c>
      <c r="AF120" t="str">
        <f>IF(ISERROR(VLOOKUP($A120,競技者csv変換!$A:$AK,MATCH(AF$1,競技者csv変換!$1:$1,0),0)),"",IF(VLOOKUP($A120,競技者csv変換!$A:$AK,MATCH(AF$1,競技者csv変換!$1:$1,0),0)="","",VLOOKUP($A120,競技者csv変換!$A:$AK,MATCH(AF$1,競技者csv変換!$1:$1,0),0)))</f>
        <v/>
      </c>
      <c r="AG120" t="str">
        <f>IF(ISERROR(VLOOKUP($A120,競技者csv変換!$A:$AK,MATCH(AG$1,競技者csv変換!$1:$1,0),0)),"",IF(VLOOKUP($A120,競技者csv変換!$A:$AK,MATCH(AG$1,競技者csv変換!$1:$1,0),0)="","",VLOOKUP($A120,競技者csv変換!$A:$AK,MATCH(AG$1,競技者csv変換!$1:$1,0),0)))</f>
        <v/>
      </c>
      <c r="AH120" t="str">
        <f>IF(ISERROR(VLOOKUP($A120,競技者csv変換!$A:$AK,MATCH(AH$1,競技者csv変換!$1:$1,0),0)),"",IF(VLOOKUP($A120,競技者csv変換!$A:$AK,MATCH(AH$1,競技者csv変換!$1:$1,0),0)="","",VLOOKUP($A120,競技者csv変換!$A:$AK,MATCH(AH$1,競技者csv変換!$1:$1,0),0)))</f>
        <v/>
      </c>
      <c r="AI120" t="str">
        <f>IF(ISERROR(VLOOKUP($A120,競技者csv変換!$A:$AK,MATCH(AI$1,競技者csv変換!$1:$1,0),0)),"",IF(VLOOKUP($A120,競技者csv変換!$A:$AK,MATCH(AI$1,競技者csv変換!$1:$1,0),0)="","",VLOOKUP($A120,競技者csv変換!$A:$AK,MATCH(AI$1,競技者csv変換!$1:$1,0),0)))</f>
        <v/>
      </c>
      <c r="AJ120" t="str">
        <f>IF(ISERROR(VLOOKUP($A120,競技者csv変換!$A:$AK,MATCH(AJ$1,競技者csv変換!$1:$1,0),0)),"",IF(VLOOKUP($A120,競技者csv変換!$A:$AK,MATCH(AJ$1,競技者csv変換!$1:$1,0),0)="","",VLOOKUP($A120,競技者csv変換!$A:$AK,MATCH(AJ$1,競技者csv変換!$1:$1,0),0)))</f>
        <v/>
      </c>
      <c r="AK120" t="str">
        <f>IF(ISERROR(VLOOKUP($A120,競技者csv変換!$A:$AK,MATCH(AK$1,競技者csv変換!$1:$1,0),0)),"",IF(VLOOKUP($A120,競技者csv変換!$A:$AK,MATCH(AK$1,競技者csv変換!$1:$1,0),0)="","",VLOOKUP($A120,競技者csv変換!$A:$AK,MATCH(AK$1,競技者csv変換!$1:$1,0),0)))</f>
        <v/>
      </c>
    </row>
    <row r="121" spans="1:37" x14ac:dyDescent="0.65">
      <c r="A121" t="str">
        <f t="shared" si="1"/>
        <v/>
      </c>
      <c r="B121" t="str">
        <f>IF(ISERROR(VLOOKUP($A121,競技者csv変換!$A:$AK,MATCH(B$1,競技者csv変換!$1:$1,0),0)),"",IF(VLOOKUP($A121,競技者csv変換!$A:$AK,MATCH(B$1,競技者csv変換!$1:$1,0),0)="","",VLOOKUP($A121,競技者csv変換!$A:$AK,MATCH(B$1,競技者csv変換!$1:$1,0),0)))</f>
        <v/>
      </c>
      <c r="C121" t="str">
        <f>IF(ISERROR(VLOOKUP($A121,競技者csv変換!$A:$AK,MATCH(C$1,競技者csv変換!$1:$1,0),0)),"",IF(VLOOKUP($A121,競技者csv変換!$A:$AK,MATCH(C$1,競技者csv変換!$1:$1,0),0)="","",VLOOKUP($A121,競技者csv変換!$A:$AK,MATCH(C$1,競技者csv変換!$1:$1,0),0)))</f>
        <v/>
      </c>
      <c r="D121" t="str">
        <f>IF(ISERROR(VLOOKUP($A121,競技者csv変換!$A:$AK,MATCH(D$1,競技者csv変換!$1:$1,0),0)),"",IF(VLOOKUP($A121,競技者csv変換!$A:$AK,MATCH(D$1,競技者csv変換!$1:$1,0),0)="","",VLOOKUP($A121,競技者csv変換!$A:$AK,MATCH(D$1,競技者csv変換!$1:$1,0),0)))</f>
        <v/>
      </c>
      <c r="E121" t="str">
        <f>IF(ISERROR(VLOOKUP($A121,競技者csv変換!$A:$AK,MATCH(E$1,競技者csv変換!$1:$1,0),0)),"",IF(VLOOKUP($A121,競技者csv変換!$A:$AK,MATCH(E$1,競技者csv変換!$1:$1,0),0)="","",VLOOKUP($A121,競技者csv変換!$A:$AK,MATCH(E$1,競技者csv変換!$1:$1,0),0)))</f>
        <v/>
      </c>
      <c r="F121" t="str">
        <f>IF(ISERROR(VLOOKUP($A121,競技者csv変換!$A:$AK,MATCH(F$1,競技者csv変換!$1:$1,0),0)),"",IF(VLOOKUP($A121,競技者csv変換!$A:$AK,MATCH(F$1,競技者csv変換!$1:$1,0),0)="","",VLOOKUP($A121,競技者csv変換!$A:$AK,MATCH(F$1,競技者csv変換!$1:$1,0),0)))</f>
        <v/>
      </c>
      <c r="G121" t="str">
        <f>IF(ISERROR(VLOOKUP($A121,競技者csv変換!$A:$AK,MATCH(G$1,競技者csv変換!$1:$1,0),0)),"",IF(VLOOKUP($A121,競技者csv変換!$A:$AK,MATCH(G$1,競技者csv変換!$1:$1,0),0)="","",VLOOKUP($A121,競技者csv変換!$A:$AK,MATCH(G$1,競技者csv変換!$1:$1,0),0)))</f>
        <v/>
      </c>
      <c r="H121" t="str">
        <f>IF(ISERROR(VLOOKUP($A121,競技者csv変換!$A:$AK,MATCH(H$1,競技者csv変換!$1:$1,0),0)),"",IF(VLOOKUP($A121,競技者csv変換!$A:$AK,MATCH(H$1,競技者csv変換!$1:$1,0),0)="","",VLOOKUP($A121,競技者csv変換!$A:$AK,MATCH(H$1,競技者csv変換!$1:$1,0),0)))</f>
        <v/>
      </c>
      <c r="I121" t="str">
        <f>IF(ISERROR(VLOOKUP($A121,競技者csv変換!$A:$AK,MATCH(I$1,競技者csv変換!$1:$1,0),0)),"",IF(VLOOKUP($A121,競技者csv変換!$A:$AK,MATCH(I$1,競技者csv変換!$1:$1,0),0)="","",VLOOKUP($A121,競技者csv変換!$A:$AK,MATCH(I$1,競技者csv変換!$1:$1,0),0)))</f>
        <v/>
      </c>
      <c r="J121" t="str">
        <f>IF(ISERROR(VLOOKUP($A121,競技者csv変換!$A:$AK,MATCH(J$1,競技者csv変換!$1:$1,0),0)),"",IF(VLOOKUP($A121,競技者csv変換!$A:$AK,MATCH(J$1,競技者csv変換!$1:$1,0),0)="","",VLOOKUP($A121,競技者csv変換!$A:$AK,MATCH(J$1,競技者csv変換!$1:$1,0),0)))</f>
        <v/>
      </c>
      <c r="K121" t="str">
        <f>IF(ISERROR(VLOOKUP($A121,競技者csv変換!$A:$AK,MATCH(K$1,競技者csv変換!$1:$1,0),0)),"",IF(VLOOKUP($A121,競技者csv変換!$A:$AK,MATCH(K$1,競技者csv変換!$1:$1,0),0)="","",VLOOKUP($A121,競技者csv変換!$A:$AK,MATCH(K$1,競技者csv変換!$1:$1,0),0)))</f>
        <v/>
      </c>
      <c r="L121" t="str">
        <f>IF(ISERROR(VLOOKUP($A121,競技者csv変換!$A:$AK,MATCH(L$1,競技者csv変換!$1:$1,0),0)),"",IF(VLOOKUP($A121,競技者csv変換!$A:$AK,MATCH(L$1,競技者csv変換!$1:$1,0),0)="","",VLOOKUP($A121,競技者csv変換!$A:$AK,MATCH(L$1,競技者csv変換!$1:$1,0),0)))</f>
        <v/>
      </c>
      <c r="M121" t="str">
        <f>IF(ISERROR(VLOOKUP($A121,競技者csv変換!$A:$AK,MATCH(M$1,競技者csv変換!$1:$1,0),0)),"",IF(VLOOKUP($A121,競技者csv変換!$A:$AK,MATCH(M$1,競技者csv変換!$1:$1,0),0)="","",VLOOKUP($A121,競技者csv変換!$A:$AK,MATCH(M$1,競技者csv変換!$1:$1,0),0)))</f>
        <v/>
      </c>
      <c r="N121" t="str">
        <f>IF(ISERROR(VLOOKUP($A121,競技者csv変換!$A:$AK,MATCH(N$1,競技者csv変換!$1:$1,0),0)),"",IF(VLOOKUP($A121,競技者csv変換!$A:$AK,MATCH(N$1,競技者csv変換!$1:$1,0),0)="","",VLOOKUP($A121,競技者csv変換!$A:$AK,MATCH(N$1,競技者csv変換!$1:$1,0),0)))</f>
        <v/>
      </c>
      <c r="O121" t="str">
        <f>IF(ISERROR(VLOOKUP($A121,競技者csv変換!$A:$AK,MATCH(O$1,競技者csv変換!$1:$1,0),0)),"",IF(VLOOKUP($A121,競技者csv変換!$A:$AK,MATCH(O$1,競技者csv変換!$1:$1,0),0)="","",VLOOKUP($A121,競技者csv変換!$A:$AK,MATCH(O$1,競技者csv変換!$1:$1,0),0)))</f>
        <v/>
      </c>
      <c r="P121" t="str">
        <f>IF(ISERROR(VLOOKUP($A121,競技者csv変換!$A:$AK,MATCH(P$1,競技者csv変換!$1:$1,0),0)),"",IF(VLOOKUP($A121,競技者csv変換!$A:$AK,MATCH(P$1,競技者csv変換!$1:$1,0),0)="","",VLOOKUP($A121,競技者csv変換!$A:$AK,MATCH(P$1,競技者csv変換!$1:$1,0),0)))</f>
        <v/>
      </c>
      <c r="Q121" t="str">
        <f>IF(ISERROR(VLOOKUP($A121,競技者csv変換!$A:$AK,MATCH(Q$1,競技者csv変換!$1:$1,0),0)),"",IF(VLOOKUP($A121,競技者csv変換!$A:$AK,MATCH(Q$1,競技者csv変換!$1:$1,0),0)="","",VLOOKUP($A121,競技者csv変換!$A:$AK,MATCH(Q$1,競技者csv変換!$1:$1,0),0)))</f>
        <v/>
      </c>
      <c r="R121" t="str">
        <f>IF(ISERROR(VLOOKUP($A121,競技者csv変換!$A:$AK,MATCH(R$1,競技者csv変換!$1:$1,0),0)),"",IF(VLOOKUP($A121,競技者csv変換!$A:$AK,MATCH(R$1,競技者csv変換!$1:$1,0),0)="","",VLOOKUP($A121,競技者csv変換!$A:$AK,MATCH(R$1,競技者csv変換!$1:$1,0),0)))</f>
        <v/>
      </c>
      <c r="S121" t="str">
        <f>IF(ISERROR(VLOOKUP($A121,競技者csv変換!$A:$AK,MATCH(S$1,競技者csv変換!$1:$1,0),0)),"",IF(VLOOKUP($A121,競技者csv変換!$A:$AK,MATCH(S$1,競技者csv変換!$1:$1,0),0)="","",VLOOKUP($A121,競技者csv変換!$A:$AK,MATCH(S$1,競技者csv変換!$1:$1,0),0)))</f>
        <v/>
      </c>
      <c r="T121" t="str">
        <f>IF(ISERROR(VLOOKUP($A121,競技者csv変換!$A:$AK,MATCH(T$1,競技者csv変換!$1:$1,0),0)),"",IF(VLOOKUP($A121,競技者csv変換!$A:$AK,MATCH(T$1,競技者csv変換!$1:$1,0),0)="","",VLOOKUP($A121,競技者csv変換!$A:$AK,MATCH(T$1,競技者csv変換!$1:$1,0),0)))</f>
        <v/>
      </c>
      <c r="U121" t="str">
        <f>IF(ISERROR(VLOOKUP($A121,競技者csv変換!$A:$AK,MATCH(U$1,競技者csv変換!$1:$1,0),0)),"",IF(VLOOKUP($A121,競技者csv変換!$A:$AK,MATCH(U$1,競技者csv変換!$1:$1,0),0)="","",VLOOKUP($A121,競技者csv変換!$A:$AK,MATCH(U$1,競技者csv変換!$1:$1,0),0)))</f>
        <v/>
      </c>
      <c r="V121" t="str">
        <f>IF(ISERROR(VLOOKUP($A121,競技者csv変換!$A:$AK,MATCH(V$1,競技者csv変換!$1:$1,0),0)),"",IF(VLOOKUP($A121,競技者csv変換!$A:$AK,MATCH(V$1,競技者csv変換!$1:$1,0),0)="","",VLOOKUP($A121,競技者csv変換!$A:$AK,MATCH(V$1,競技者csv変換!$1:$1,0),0)))</f>
        <v/>
      </c>
      <c r="W121" t="str">
        <f>IF(ISERROR(VLOOKUP($A121,競技者csv変換!$A:$AK,MATCH(W$1,競技者csv変換!$1:$1,0),0)),"",IF(VLOOKUP($A121,競技者csv変換!$A:$AK,MATCH(W$1,競技者csv変換!$1:$1,0),0)="","",VLOOKUP($A121,競技者csv変換!$A:$AK,MATCH(W$1,競技者csv変換!$1:$1,0),0)))</f>
        <v/>
      </c>
      <c r="X121" t="str">
        <f>IF(ISERROR(VLOOKUP($A121,競技者csv変換!$A:$AK,MATCH(X$1,競技者csv変換!$1:$1,0),0)),"",IF(VLOOKUP($A121,競技者csv変換!$A:$AK,MATCH(X$1,競技者csv変換!$1:$1,0),0)="","",VLOOKUP($A121,競技者csv変換!$A:$AK,MATCH(X$1,競技者csv変換!$1:$1,0),0)))</f>
        <v/>
      </c>
      <c r="Y121" t="str">
        <f>IF(ISERROR(VLOOKUP($A121,競技者csv変換!$A:$AK,MATCH(Y$1,競技者csv変換!$1:$1,0),0)),"",IF(VLOOKUP($A121,競技者csv変換!$A:$AK,MATCH(Y$1,競技者csv変換!$1:$1,0),0)="","",VLOOKUP($A121,競技者csv変換!$A:$AK,MATCH(Y$1,競技者csv変換!$1:$1,0),0)))</f>
        <v/>
      </c>
      <c r="Z121" t="str">
        <f>IF(ISERROR(VLOOKUP($A121,競技者csv変換!$A:$AK,MATCH(Z$1,競技者csv変換!$1:$1,0),0)),"",IF(VLOOKUP($A121,競技者csv変換!$A:$AK,MATCH(Z$1,競技者csv変換!$1:$1,0),0)="","",VLOOKUP($A121,競技者csv変換!$A:$AK,MATCH(Z$1,競技者csv変換!$1:$1,0),0)))</f>
        <v/>
      </c>
      <c r="AA121" t="str">
        <f>IF(ISERROR(VLOOKUP($A121,競技者csv変換!$A:$AK,MATCH(AA$1,競技者csv変換!$1:$1,0),0)),"",IF(VLOOKUP($A121,競技者csv変換!$A:$AK,MATCH(AA$1,競技者csv変換!$1:$1,0),0)="","",VLOOKUP($A121,競技者csv変換!$A:$AK,MATCH(AA$1,競技者csv変換!$1:$1,0),0)))</f>
        <v/>
      </c>
      <c r="AB121" t="str">
        <f>IF(ISERROR(VLOOKUP($A121,競技者csv変換!$A:$AK,MATCH(AB$1,競技者csv変換!$1:$1,0),0)),"",IF(VLOOKUP($A121,競技者csv変換!$A:$AK,MATCH(AB$1,競技者csv変換!$1:$1,0),0)="","",VLOOKUP($A121,競技者csv変換!$A:$AK,MATCH(AB$1,競技者csv変換!$1:$1,0),0)))</f>
        <v/>
      </c>
      <c r="AC121" t="str">
        <f>IF(ISERROR(VLOOKUP($A121,競技者csv変換!$A:$AK,MATCH(AC$1,競技者csv変換!$1:$1,0),0)),"",IF(VLOOKUP($A121,競技者csv変換!$A:$AK,MATCH(AC$1,競技者csv変換!$1:$1,0),0)="","",VLOOKUP($A121,競技者csv変換!$A:$AK,MATCH(AC$1,競技者csv変換!$1:$1,0),0)))</f>
        <v/>
      </c>
      <c r="AD121" t="str">
        <f>IF(ISERROR(VLOOKUP($A121,競技者csv変換!$A:$AK,MATCH(AD$1,競技者csv変換!$1:$1,0),0)),"",IF(VLOOKUP($A121,競技者csv変換!$A:$AK,MATCH(AD$1,競技者csv変換!$1:$1,0),0)="","",VLOOKUP($A121,競技者csv変換!$A:$AK,MATCH(AD$1,競技者csv変換!$1:$1,0),0)))</f>
        <v/>
      </c>
      <c r="AE121" t="str">
        <f>IF(ISERROR(VLOOKUP($A121,競技者csv変換!$A:$AK,MATCH(AE$1,競技者csv変換!$1:$1,0),0)),"",IF(VLOOKUP($A121,競技者csv変換!$A:$AK,MATCH(AE$1,競技者csv変換!$1:$1,0),0)="","",VLOOKUP($A121,競技者csv変換!$A:$AK,MATCH(AE$1,競技者csv変換!$1:$1,0),0)))</f>
        <v/>
      </c>
      <c r="AF121" t="str">
        <f>IF(ISERROR(VLOOKUP($A121,競技者csv変換!$A:$AK,MATCH(AF$1,競技者csv変換!$1:$1,0),0)),"",IF(VLOOKUP($A121,競技者csv変換!$A:$AK,MATCH(AF$1,競技者csv変換!$1:$1,0),0)="","",VLOOKUP($A121,競技者csv変換!$A:$AK,MATCH(AF$1,競技者csv変換!$1:$1,0),0)))</f>
        <v/>
      </c>
      <c r="AG121" t="str">
        <f>IF(ISERROR(VLOOKUP($A121,競技者csv変換!$A:$AK,MATCH(AG$1,競技者csv変換!$1:$1,0),0)),"",IF(VLOOKUP($A121,競技者csv変換!$A:$AK,MATCH(AG$1,競技者csv変換!$1:$1,0),0)="","",VLOOKUP($A121,競技者csv変換!$A:$AK,MATCH(AG$1,競技者csv変換!$1:$1,0),0)))</f>
        <v/>
      </c>
      <c r="AH121" t="str">
        <f>IF(ISERROR(VLOOKUP($A121,競技者csv変換!$A:$AK,MATCH(AH$1,競技者csv変換!$1:$1,0),0)),"",IF(VLOOKUP($A121,競技者csv変換!$A:$AK,MATCH(AH$1,競技者csv変換!$1:$1,0),0)="","",VLOOKUP($A121,競技者csv変換!$A:$AK,MATCH(AH$1,競技者csv変換!$1:$1,0),0)))</f>
        <v/>
      </c>
      <c r="AI121" t="str">
        <f>IF(ISERROR(VLOOKUP($A121,競技者csv変換!$A:$AK,MATCH(AI$1,競技者csv変換!$1:$1,0),0)),"",IF(VLOOKUP($A121,競技者csv変換!$A:$AK,MATCH(AI$1,競技者csv変換!$1:$1,0),0)="","",VLOOKUP($A121,競技者csv変換!$A:$AK,MATCH(AI$1,競技者csv変換!$1:$1,0),0)))</f>
        <v/>
      </c>
      <c r="AJ121" t="str">
        <f>IF(ISERROR(VLOOKUP($A121,競技者csv変換!$A:$AK,MATCH(AJ$1,競技者csv変換!$1:$1,0),0)),"",IF(VLOOKUP($A121,競技者csv変換!$A:$AK,MATCH(AJ$1,競技者csv変換!$1:$1,0),0)="","",VLOOKUP($A121,競技者csv変換!$A:$AK,MATCH(AJ$1,競技者csv変換!$1:$1,0),0)))</f>
        <v/>
      </c>
      <c r="AK121" t="str">
        <f>IF(ISERROR(VLOOKUP($A121,競技者csv変換!$A:$AK,MATCH(AK$1,競技者csv変換!$1:$1,0),0)),"",IF(VLOOKUP($A121,競技者csv変換!$A:$AK,MATCH(AK$1,競技者csv変換!$1:$1,0),0)="","",VLOOKUP($A121,競技者csv変換!$A:$AK,MATCH(AK$1,競技者csv変換!$1:$1,0),0)))</f>
        <v/>
      </c>
    </row>
    <row r="122" spans="1:37" x14ac:dyDescent="0.65">
      <c r="A122" t="str">
        <f t="shared" si="1"/>
        <v/>
      </c>
      <c r="B122" t="str">
        <f>IF(ISERROR(VLOOKUP($A122,競技者csv変換!$A:$AK,MATCH(B$1,競技者csv変換!$1:$1,0),0)),"",IF(VLOOKUP($A122,競技者csv変換!$A:$AK,MATCH(B$1,競技者csv変換!$1:$1,0),0)="","",VLOOKUP($A122,競技者csv変換!$A:$AK,MATCH(B$1,競技者csv変換!$1:$1,0),0)))</f>
        <v/>
      </c>
      <c r="C122" t="str">
        <f>IF(ISERROR(VLOOKUP($A122,競技者csv変換!$A:$AK,MATCH(C$1,競技者csv変換!$1:$1,0),0)),"",IF(VLOOKUP($A122,競技者csv変換!$A:$AK,MATCH(C$1,競技者csv変換!$1:$1,0),0)="","",VLOOKUP($A122,競技者csv変換!$A:$AK,MATCH(C$1,競技者csv変換!$1:$1,0),0)))</f>
        <v/>
      </c>
      <c r="D122" t="str">
        <f>IF(ISERROR(VLOOKUP($A122,競技者csv変換!$A:$AK,MATCH(D$1,競技者csv変換!$1:$1,0),0)),"",IF(VLOOKUP($A122,競技者csv変換!$A:$AK,MATCH(D$1,競技者csv変換!$1:$1,0),0)="","",VLOOKUP($A122,競技者csv変換!$A:$AK,MATCH(D$1,競技者csv変換!$1:$1,0),0)))</f>
        <v/>
      </c>
      <c r="E122" t="str">
        <f>IF(ISERROR(VLOOKUP($A122,競技者csv変換!$A:$AK,MATCH(E$1,競技者csv変換!$1:$1,0),0)),"",IF(VLOOKUP($A122,競技者csv変換!$A:$AK,MATCH(E$1,競技者csv変換!$1:$1,0),0)="","",VLOOKUP($A122,競技者csv変換!$A:$AK,MATCH(E$1,競技者csv変換!$1:$1,0),0)))</f>
        <v/>
      </c>
      <c r="F122" t="str">
        <f>IF(ISERROR(VLOOKUP($A122,競技者csv変換!$A:$AK,MATCH(F$1,競技者csv変換!$1:$1,0),0)),"",IF(VLOOKUP($A122,競技者csv変換!$A:$AK,MATCH(F$1,競技者csv変換!$1:$1,0),0)="","",VLOOKUP($A122,競技者csv変換!$A:$AK,MATCH(F$1,競技者csv変換!$1:$1,0),0)))</f>
        <v/>
      </c>
      <c r="G122" t="str">
        <f>IF(ISERROR(VLOOKUP($A122,競技者csv変換!$A:$AK,MATCH(G$1,競技者csv変換!$1:$1,0),0)),"",IF(VLOOKUP($A122,競技者csv変換!$A:$AK,MATCH(G$1,競技者csv変換!$1:$1,0),0)="","",VLOOKUP($A122,競技者csv変換!$A:$AK,MATCH(G$1,競技者csv変換!$1:$1,0),0)))</f>
        <v/>
      </c>
      <c r="H122" t="str">
        <f>IF(ISERROR(VLOOKUP($A122,競技者csv変換!$A:$AK,MATCH(H$1,競技者csv変換!$1:$1,0),0)),"",IF(VLOOKUP($A122,競技者csv変換!$A:$AK,MATCH(H$1,競技者csv変換!$1:$1,0),0)="","",VLOOKUP($A122,競技者csv変換!$A:$AK,MATCH(H$1,競技者csv変換!$1:$1,0),0)))</f>
        <v/>
      </c>
      <c r="I122" t="str">
        <f>IF(ISERROR(VLOOKUP($A122,競技者csv変換!$A:$AK,MATCH(I$1,競技者csv変換!$1:$1,0),0)),"",IF(VLOOKUP($A122,競技者csv変換!$A:$AK,MATCH(I$1,競技者csv変換!$1:$1,0),0)="","",VLOOKUP($A122,競技者csv変換!$A:$AK,MATCH(I$1,競技者csv変換!$1:$1,0),0)))</f>
        <v/>
      </c>
      <c r="J122" t="str">
        <f>IF(ISERROR(VLOOKUP($A122,競技者csv変換!$A:$AK,MATCH(J$1,競技者csv変換!$1:$1,0),0)),"",IF(VLOOKUP($A122,競技者csv変換!$A:$AK,MATCH(J$1,競技者csv変換!$1:$1,0),0)="","",VLOOKUP($A122,競技者csv変換!$A:$AK,MATCH(J$1,競技者csv変換!$1:$1,0),0)))</f>
        <v/>
      </c>
      <c r="K122" t="str">
        <f>IF(ISERROR(VLOOKUP($A122,競技者csv変換!$A:$AK,MATCH(K$1,競技者csv変換!$1:$1,0),0)),"",IF(VLOOKUP($A122,競技者csv変換!$A:$AK,MATCH(K$1,競技者csv変換!$1:$1,0),0)="","",VLOOKUP($A122,競技者csv変換!$A:$AK,MATCH(K$1,競技者csv変換!$1:$1,0),0)))</f>
        <v/>
      </c>
      <c r="L122" t="str">
        <f>IF(ISERROR(VLOOKUP($A122,競技者csv変換!$A:$AK,MATCH(L$1,競技者csv変換!$1:$1,0),0)),"",IF(VLOOKUP($A122,競技者csv変換!$A:$AK,MATCH(L$1,競技者csv変換!$1:$1,0),0)="","",VLOOKUP($A122,競技者csv変換!$A:$AK,MATCH(L$1,競技者csv変換!$1:$1,0),0)))</f>
        <v/>
      </c>
      <c r="M122" t="str">
        <f>IF(ISERROR(VLOOKUP($A122,競技者csv変換!$A:$AK,MATCH(M$1,競技者csv変換!$1:$1,0),0)),"",IF(VLOOKUP($A122,競技者csv変換!$A:$AK,MATCH(M$1,競技者csv変換!$1:$1,0),0)="","",VLOOKUP($A122,競技者csv変換!$A:$AK,MATCH(M$1,競技者csv変換!$1:$1,0),0)))</f>
        <v/>
      </c>
      <c r="N122" t="str">
        <f>IF(ISERROR(VLOOKUP($A122,競技者csv変換!$A:$AK,MATCH(N$1,競技者csv変換!$1:$1,0),0)),"",IF(VLOOKUP($A122,競技者csv変換!$A:$AK,MATCH(N$1,競技者csv変換!$1:$1,0),0)="","",VLOOKUP($A122,競技者csv変換!$A:$AK,MATCH(N$1,競技者csv変換!$1:$1,0),0)))</f>
        <v/>
      </c>
      <c r="O122" t="str">
        <f>IF(ISERROR(VLOOKUP($A122,競技者csv変換!$A:$AK,MATCH(O$1,競技者csv変換!$1:$1,0),0)),"",IF(VLOOKUP($A122,競技者csv変換!$A:$AK,MATCH(O$1,競技者csv変換!$1:$1,0),0)="","",VLOOKUP($A122,競技者csv変換!$A:$AK,MATCH(O$1,競技者csv変換!$1:$1,0),0)))</f>
        <v/>
      </c>
      <c r="P122" t="str">
        <f>IF(ISERROR(VLOOKUP($A122,競技者csv変換!$A:$AK,MATCH(P$1,競技者csv変換!$1:$1,0),0)),"",IF(VLOOKUP($A122,競技者csv変換!$A:$AK,MATCH(P$1,競技者csv変換!$1:$1,0),0)="","",VLOOKUP($A122,競技者csv変換!$A:$AK,MATCH(P$1,競技者csv変換!$1:$1,0),0)))</f>
        <v/>
      </c>
      <c r="Q122" t="str">
        <f>IF(ISERROR(VLOOKUP($A122,競技者csv変換!$A:$AK,MATCH(Q$1,競技者csv変換!$1:$1,0),0)),"",IF(VLOOKUP($A122,競技者csv変換!$A:$AK,MATCH(Q$1,競技者csv変換!$1:$1,0),0)="","",VLOOKUP($A122,競技者csv変換!$A:$AK,MATCH(Q$1,競技者csv変換!$1:$1,0),0)))</f>
        <v/>
      </c>
      <c r="R122" t="str">
        <f>IF(ISERROR(VLOOKUP($A122,競技者csv変換!$A:$AK,MATCH(R$1,競技者csv変換!$1:$1,0),0)),"",IF(VLOOKUP($A122,競技者csv変換!$A:$AK,MATCH(R$1,競技者csv変換!$1:$1,0),0)="","",VLOOKUP($A122,競技者csv変換!$A:$AK,MATCH(R$1,競技者csv変換!$1:$1,0),0)))</f>
        <v/>
      </c>
      <c r="S122" t="str">
        <f>IF(ISERROR(VLOOKUP($A122,競技者csv変換!$A:$AK,MATCH(S$1,競技者csv変換!$1:$1,0),0)),"",IF(VLOOKUP($A122,競技者csv変換!$A:$AK,MATCH(S$1,競技者csv変換!$1:$1,0),0)="","",VLOOKUP($A122,競技者csv変換!$A:$AK,MATCH(S$1,競技者csv変換!$1:$1,0),0)))</f>
        <v/>
      </c>
      <c r="T122" t="str">
        <f>IF(ISERROR(VLOOKUP($A122,競技者csv変換!$A:$AK,MATCH(T$1,競技者csv変換!$1:$1,0),0)),"",IF(VLOOKUP($A122,競技者csv変換!$A:$AK,MATCH(T$1,競技者csv変換!$1:$1,0),0)="","",VLOOKUP($A122,競技者csv変換!$A:$AK,MATCH(T$1,競技者csv変換!$1:$1,0),0)))</f>
        <v/>
      </c>
      <c r="U122" t="str">
        <f>IF(ISERROR(VLOOKUP($A122,競技者csv変換!$A:$AK,MATCH(U$1,競技者csv変換!$1:$1,0),0)),"",IF(VLOOKUP($A122,競技者csv変換!$A:$AK,MATCH(U$1,競技者csv変換!$1:$1,0),0)="","",VLOOKUP($A122,競技者csv変換!$A:$AK,MATCH(U$1,競技者csv変換!$1:$1,0),0)))</f>
        <v/>
      </c>
      <c r="V122" t="str">
        <f>IF(ISERROR(VLOOKUP($A122,競技者csv変換!$A:$AK,MATCH(V$1,競技者csv変換!$1:$1,0),0)),"",IF(VLOOKUP($A122,競技者csv変換!$A:$AK,MATCH(V$1,競技者csv変換!$1:$1,0),0)="","",VLOOKUP($A122,競技者csv変換!$A:$AK,MATCH(V$1,競技者csv変換!$1:$1,0),0)))</f>
        <v/>
      </c>
      <c r="W122" t="str">
        <f>IF(ISERROR(VLOOKUP($A122,競技者csv変換!$A:$AK,MATCH(W$1,競技者csv変換!$1:$1,0),0)),"",IF(VLOOKUP($A122,競技者csv変換!$A:$AK,MATCH(W$1,競技者csv変換!$1:$1,0),0)="","",VLOOKUP($A122,競技者csv変換!$A:$AK,MATCH(W$1,競技者csv変換!$1:$1,0),0)))</f>
        <v/>
      </c>
      <c r="X122" t="str">
        <f>IF(ISERROR(VLOOKUP($A122,競技者csv変換!$A:$AK,MATCH(X$1,競技者csv変換!$1:$1,0),0)),"",IF(VLOOKUP($A122,競技者csv変換!$A:$AK,MATCH(X$1,競技者csv変換!$1:$1,0),0)="","",VLOOKUP($A122,競技者csv変換!$A:$AK,MATCH(X$1,競技者csv変換!$1:$1,0),0)))</f>
        <v/>
      </c>
      <c r="Y122" t="str">
        <f>IF(ISERROR(VLOOKUP($A122,競技者csv変換!$A:$AK,MATCH(Y$1,競技者csv変換!$1:$1,0),0)),"",IF(VLOOKUP($A122,競技者csv変換!$A:$AK,MATCH(Y$1,競技者csv変換!$1:$1,0),0)="","",VLOOKUP($A122,競技者csv変換!$A:$AK,MATCH(Y$1,競技者csv変換!$1:$1,0),0)))</f>
        <v/>
      </c>
      <c r="Z122" t="str">
        <f>IF(ISERROR(VLOOKUP($A122,競技者csv変換!$A:$AK,MATCH(Z$1,競技者csv変換!$1:$1,0),0)),"",IF(VLOOKUP($A122,競技者csv変換!$A:$AK,MATCH(Z$1,競技者csv変換!$1:$1,0),0)="","",VLOOKUP($A122,競技者csv変換!$A:$AK,MATCH(Z$1,競技者csv変換!$1:$1,0),0)))</f>
        <v/>
      </c>
      <c r="AA122" t="str">
        <f>IF(ISERROR(VLOOKUP($A122,競技者csv変換!$A:$AK,MATCH(AA$1,競技者csv変換!$1:$1,0),0)),"",IF(VLOOKUP($A122,競技者csv変換!$A:$AK,MATCH(AA$1,競技者csv変換!$1:$1,0),0)="","",VLOOKUP($A122,競技者csv変換!$A:$AK,MATCH(AA$1,競技者csv変換!$1:$1,0),0)))</f>
        <v/>
      </c>
      <c r="AB122" t="str">
        <f>IF(ISERROR(VLOOKUP($A122,競技者csv変換!$A:$AK,MATCH(AB$1,競技者csv変換!$1:$1,0),0)),"",IF(VLOOKUP($A122,競技者csv変換!$A:$AK,MATCH(AB$1,競技者csv変換!$1:$1,0),0)="","",VLOOKUP($A122,競技者csv変換!$A:$AK,MATCH(AB$1,競技者csv変換!$1:$1,0),0)))</f>
        <v/>
      </c>
      <c r="AC122" t="str">
        <f>IF(ISERROR(VLOOKUP($A122,競技者csv変換!$A:$AK,MATCH(AC$1,競技者csv変換!$1:$1,0),0)),"",IF(VLOOKUP($A122,競技者csv変換!$A:$AK,MATCH(AC$1,競技者csv変換!$1:$1,0),0)="","",VLOOKUP($A122,競技者csv変換!$A:$AK,MATCH(AC$1,競技者csv変換!$1:$1,0),0)))</f>
        <v/>
      </c>
      <c r="AD122" t="str">
        <f>IF(ISERROR(VLOOKUP($A122,競技者csv変換!$A:$AK,MATCH(AD$1,競技者csv変換!$1:$1,0),0)),"",IF(VLOOKUP($A122,競技者csv変換!$A:$AK,MATCH(AD$1,競技者csv変換!$1:$1,0),0)="","",VLOOKUP($A122,競技者csv変換!$A:$AK,MATCH(AD$1,競技者csv変換!$1:$1,0),0)))</f>
        <v/>
      </c>
      <c r="AE122" t="str">
        <f>IF(ISERROR(VLOOKUP($A122,競技者csv変換!$A:$AK,MATCH(AE$1,競技者csv変換!$1:$1,0),0)),"",IF(VLOOKUP($A122,競技者csv変換!$A:$AK,MATCH(AE$1,競技者csv変換!$1:$1,0),0)="","",VLOOKUP($A122,競技者csv変換!$A:$AK,MATCH(AE$1,競技者csv変換!$1:$1,0),0)))</f>
        <v/>
      </c>
      <c r="AF122" t="str">
        <f>IF(ISERROR(VLOOKUP($A122,競技者csv変換!$A:$AK,MATCH(AF$1,競技者csv変換!$1:$1,0),0)),"",IF(VLOOKUP($A122,競技者csv変換!$A:$AK,MATCH(AF$1,競技者csv変換!$1:$1,0),0)="","",VLOOKUP($A122,競技者csv変換!$A:$AK,MATCH(AF$1,競技者csv変換!$1:$1,0),0)))</f>
        <v/>
      </c>
      <c r="AG122" t="str">
        <f>IF(ISERROR(VLOOKUP($A122,競技者csv変換!$A:$AK,MATCH(AG$1,競技者csv変換!$1:$1,0),0)),"",IF(VLOOKUP($A122,競技者csv変換!$A:$AK,MATCH(AG$1,競技者csv変換!$1:$1,0),0)="","",VLOOKUP($A122,競技者csv変換!$A:$AK,MATCH(AG$1,競技者csv変換!$1:$1,0),0)))</f>
        <v/>
      </c>
      <c r="AH122" t="str">
        <f>IF(ISERROR(VLOOKUP($A122,競技者csv変換!$A:$AK,MATCH(AH$1,競技者csv変換!$1:$1,0),0)),"",IF(VLOOKUP($A122,競技者csv変換!$A:$AK,MATCH(AH$1,競技者csv変換!$1:$1,0),0)="","",VLOOKUP($A122,競技者csv変換!$A:$AK,MATCH(AH$1,競技者csv変換!$1:$1,0),0)))</f>
        <v/>
      </c>
      <c r="AI122" t="str">
        <f>IF(ISERROR(VLOOKUP($A122,競技者csv変換!$A:$AK,MATCH(AI$1,競技者csv変換!$1:$1,0),0)),"",IF(VLOOKUP($A122,競技者csv変換!$A:$AK,MATCH(AI$1,競技者csv変換!$1:$1,0),0)="","",VLOOKUP($A122,競技者csv変換!$A:$AK,MATCH(AI$1,競技者csv変換!$1:$1,0),0)))</f>
        <v/>
      </c>
      <c r="AJ122" t="str">
        <f>IF(ISERROR(VLOOKUP($A122,競技者csv変換!$A:$AK,MATCH(AJ$1,競技者csv変換!$1:$1,0),0)),"",IF(VLOOKUP($A122,競技者csv変換!$A:$AK,MATCH(AJ$1,競技者csv変換!$1:$1,0),0)="","",VLOOKUP($A122,競技者csv変換!$A:$AK,MATCH(AJ$1,競技者csv変換!$1:$1,0),0)))</f>
        <v/>
      </c>
      <c r="AK122" t="str">
        <f>IF(ISERROR(VLOOKUP($A122,競技者csv変換!$A:$AK,MATCH(AK$1,競技者csv変換!$1:$1,0),0)),"",IF(VLOOKUP($A122,競技者csv変換!$A:$AK,MATCH(AK$1,競技者csv変換!$1:$1,0),0)="","",VLOOKUP($A122,競技者csv変換!$A:$AK,MATCH(AK$1,競技者csv変換!$1:$1,0),0)))</f>
        <v/>
      </c>
    </row>
    <row r="123" spans="1:37" x14ac:dyDescent="0.65">
      <c r="A123" t="str">
        <f t="shared" si="1"/>
        <v/>
      </c>
      <c r="B123" t="str">
        <f>IF(ISERROR(VLOOKUP($A123,競技者csv変換!$A:$AK,MATCH(B$1,競技者csv変換!$1:$1,0),0)),"",IF(VLOOKUP($A123,競技者csv変換!$A:$AK,MATCH(B$1,競技者csv変換!$1:$1,0),0)="","",VLOOKUP($A123,競技者csv変換!$A:$AK,MATCH(B$1,競技者csv変換!$1:$1,0),0)))</f>
        <v/>
      </c>
      <c r="C123" t="str">
        <f>IF(ISERROR(VLOOKUP($A123,競技者csv変換!$A:$AK,MATCH(C$1,競技者csv変換!$1:$1,0),0)),"",IF(VLOOKUP($A123,競技者csv変換!$A:$AK,MATCH(C$1,競技者csv変換!$1:$1,0),0)="","",VLOOKUP($A123,競技者csv変換!$A:$AK,MATCH(C$1,競技者csv変換!$1:$1,0),0)))</f>
        <v/>
      </c>
      <c r="D123" t="str">
        <f>IF(ISERROR(VLOOKUP($A123,競技者csv変換!$A:$AK,MATCH(D$1,競技者csv変換!$1:$1,0),0)),"",IF(VLOOKUP($A123,競技者csv変換!$A:$AK,MATCH(D$1,競技者csv変換!$1:$1,0),0)="","",VLOOKUP($A123,競技者csv変換!$A:$AK,MATCH(D$1,競技者csv変換!$1:$1,0),0)))</f>
        <v/>
      </c>
      <c r="E123" t="str">
        <f>IF(ISERROR(VLOOKUP($A123,競技者csv変換!$A:$AK,MATCH(E$1,競技者csv変換!$1:$1,0),0)),"",IF(VLOOKUP($A123,競技者csv変換!$A:$AK,MATCH(E$1,競技者csv変換!$1:$1,0),0)="","",VLOOKUP($A123,競技者csv変換!$A:$AK,MATCH(E$1,競技者csv変換!$1:$1,0),0)))</f>
        <v/>
      </c>
      <c r="F123" t="str">
        <f>IF(ISERROR(VLOOKUP($A123,競技者csv変換!$A:$AK,MATCH(F$1,競技者csv変換!$1:$1,0),0)),"",IF(VLOOKUP($A123,競技者csv変換!$A:$AK,MATCH(F$1,競技者csv変換!$1:$1,0),0)="","",VLOOKUP($A123,競技者csv変換!$A:$AK,MATCH(F$1,競技者csv変換!$1:$1,0),0)))</f>
        <v/>
      </c>
      <c r="G123" t="str">
        <f>IF(ISERROR(VLOOKUP($A123,競技者csv変換!$A:$AK,MATCH(G$1,競技者csv変換!$1:$1,0),0)),"",IF(VLOOKUP($A123,競技者csv変換!$A:$AK,MATCH(G$1,競技者csv変換!$1:$1,0),0)="","",VLOOKUP($A123,競技者csv変換!$A:$AK,MATCH(G$1,競技者csv変換!$1:$1,0),0)))</f>
        <v/>
      </c>
      <c r="H123" t="str">
        <f>IF(ISERROR(VLOOKUP($A123,競技者csv変換!$A:$AK,MATCH(H$1,競技者csv変換!$1:$1,0),0)),"",IF(VLOOKUP($A123,競技者csv変換!$A:$AK,MATCH(H$1,競技者csv変換!$1:$1,0),0)="","",VLOOKUP($A123,競技者csv変換!$A:$AK,MATCH(H$1,競技者csv変換!$1:$1,0),0)))</f>
        <v/>
      </c>
      <c r="I123" t="str">
        <f>IF(ISERROR(VLOOKUP($A123,競技者csv変換!$A:$AK,MATCH(I$1,競技者csv変換!$1:$1,0),0)),"",IF(VLOOKUP($A123,競技者csv変換!$A:$AK,MATCH(I$1,競技者csv変換!$1:$1,0),0)="","",VLOOKUP($A123,競技者csv変換!$A:$AK,MATCH(I$1,競技者csv変換!$1:$1,0),0)))</f>
        <v/>
      </c>
      <c r="J123" t="str">
        <f>IF(ISERROR(VLOOKUP($A123,競技者csv変換!$A:$AK,MATCH(J$1,競技者csv変換!$1:$1,0),0)),"",IF(VLOOKUP($A123,競技者csv変換!$A:$AK,MATCH(J$1,競技者csv変換!$1:$1,0),0)="","",VLOOKUP($A123,競技者csv変換!$A:$AK,MATCH(J$1,競技者csv変換!$1:$1,0),0)))</f>
        <v/>
      </c>
      <c r="K123" t="str">
        <f>IF(ISERROR(VLOOKUP($A123,競技者csv変換!$A:$AK,MATCH(K$1,競技者csv変換!$1:$1,0),0)),"",IF(VLOOKUP($A123,競技者csv変換!$A:$AK,MATCH(K$1,競技者csv変換!$1:$1,0),0)="","",VLOOKUP($A123,競技者csv変換!$A:$AK,MATCH(K$1,競技者csv変換!$1:$1,0),0)))</f>
        <v/>
      </c>
      <c r="L123" t="str">
        <f>IF(ISERROR(VLOOKUP($A123,競技者csv変換!$A:$AK,MATCH(L$1,競技者csv変換!$1:$1,0),0)),"",IF(VLOOKUP($A123,競技者csv変換!$A:$AK,MATCH(L$1,競技者csv変換!$1:$1,0),0)="","",VLOOKUP($A123,競技者csv変換!$A:$AK,MATCH(L$1,競技者csv変換!$1:$1,0),0)))</f>
        <v/>
      </c>
      <c r="M123" t="str">
        <f>IF(ISERROR(VLOOKUP($A123,競技者csv変換!$A:$AK,MATCH(M$1,競技者csv変換!$1:$1,0),0)),"",IF(VLOOKUP($A123,競技者csv変換!$A:$AK,MATCH(M$1,競技者csv変換!$1:$1,0),0)="","",VLOOKUP($A123,競技者csv変換!$A:$AK,MATCH(M$1,競技者csv変換!$1:$1,0),0)))</f>
        <v/>
      </c>
      <c r="N123" t="str">
        <f>IF(ISERROR(VLOOKUP($A123,競技者csv変換!$A:$AK,MATCH(N$1,競技者csv変換!$1:$1,0),0)),"",IF(VLOOKUP($A123,競技者csv変換!$A:$AK,MATCH(N$1,競技者csv変換!$1:$1,0),0)="","",VLOOKUP($A123,競技者csv変換!$A:$AK,MATCH(N$1,競技者csv変換!$1:$1,0),0)))</f>
        <v/>
      </c>
      <c r="O123" t="str">
        <f>IF(ISERROR(VLOOKUP($A123,競技者csv変換!$A:$AK,MATCH(O$1,競技者csv変換!$1:$1,0),0)),"",IF(VLOOKUP($A123,競技者csv変換!$A:$AK,MATCH(O$1,競技者csv変換!$1:$1,0),0)="","",VLOOKUP($A123,競技者csv変換!$A:$AK,MATCH(O$1,競技者csv変換!$1:$1,0),0)))</f>
        <v/>
      </c>
      <c r="P123" t="str">
        <f>IF(ISERROR(VLOOKUP($A123,競技者csv変換!$A:$AK,MATCH(P$1,競技者csv変換!$1:$1,0),0)),"",IF(VLOOKUP($A123,競技者csv変換!$A:$AK,MATCH(P$1,競技者csv変換!$1:$1,0),0)="","",VLOOKUP($A123,競技者csv変換!$A:$AK,MATCH(P$1,競技者csv変換!$1:$1,0),0)))</f>
        <v/>
      </c>
      <c r="Q123" t="str">
        <f>IF(ISERROR(VLOOKUP($A123,競技者csv変換!$A:$AK,MATCH(Q$1,競技者csv変換!$1:$1,0),0)),"",IF(VLOOKUP($A123,競技者csv変換!$A:$AK,MATCH(Q$1,競技者csv変換!$1:$1,0),0)="","",VLOOKUP($A123,競技者csv変換!$A:$AK,MATCH(Q$1,競技者csv変換!$1:$1,0),0)))</f>
        <v/>
      </c>
      <c r="R123" t="str">
        <f>IF(ISERROR(VLOOKUP($A123,競技者csv変換!$A:$AK,MATCH(R$1,競技者csv変換!$1:$1,0),0)),"",IF(VLOOKUP($A123,競技者csv変換!$A:$AK,MATCH(R$1,競技者csv変換!$1:$1,0),0)="","",VLOOKUP($A123,競技者csv変換!$A:$AK,MATCH(R$1,競技者csv変換!$1:$1,0),0)))</f>
        <v/>
      </c>
      <c r="S123" t="str">
        <f>IF(ISERROR(VLOOKUP($A123,競技者csv変換!$A:$AK,MATCH(S$1,競技者csv変換!$1:$1,0),0)),"",IF(VLOOKUP($A123,競技者csv変換!$A:$AK,MATCH(S$1,競技者csv変換!$1:$1,0),0)="","",VLOOKUP($A123,競技者csv変換!$A:$AK,MATCH(S$1,競技者csv変換!$1:$1,0),0)))</f>
        <v/>
      </c>
      <c r="T123" t="str">
        <f>IF(ISERROR(VLOOKUP($A123,競技者csv変換!$A:$AK,MATCH(T$1,競技者csv変換!$1:$1,0),0)),"",IF(VLOOKUP($A123,競技者csv変換!$A:$AK,MATCH(T$1,競技者csv変換!$1:$1,0),0)="","",VLOOKUP($A123,競技者csv変換!$A:$AK,MATCH(T$1,競技者csv変換!$1:$1,0),0)))</f>
        <v/>
      </c>
      <c r="U123" t="str">
        <f>IF(ISERROR(VLOOKUP($A123,競技者csv変換!$A:$AK,MATCH(U$1,競技者csv変換!$1:$1,0),0)),"",IF(VLOOKUP($A123,競技者csv変換!$A:$AK,MATCH(U$1,競技者csv変換!$1:$1,0),0)="","",VLOOKUP($A123,競技者csv変換!$A:$AK,MATCH(U$1,競技者csv変換!$1:$1,0),0)))</f>
        <v/>
      </c>
      <c r="V123" t="str">
        <f>IF(ISERROR(VLOOKUP($A123,競技者csv変換!$A:$AK,MATCH(V$1,競技者csv変換!$1:$1,0),0)),"",IF(VLOOKUP($A123,競技者csv変換!$A:$AK,MATCH(V$1,競技者csv変換!$1:$1,0),0)="","",VLOOKUP($A123,競技者csv変換!$A:$AK,MATCH(V$1,競技者csv変換!$1:$1,0),0)))</f>
        <v/>
      </c>
      <c r="W123" t="str">
        <f>IF(ISERROR(VLOOKUP($A123,競技者csv変換!$A:$AK,MATCH(W$1,競技者csv変換!$1:$1,0),0)),"",IF(VLOOKUP($A123,競技者csv変換!$A:$AK,MATCH(W$1,競技者csv変換!$1:$1,0),0)="","",VLOOKUP($A123,競技者csv変換!$A:$AK,MATCH(W$1,競技者csv変換!$1:$1,0),0)))</f>
        <v/>
      </c>
      <c r="X123" t="str">
        <f>IF(ISERROR(VLOOKUP($A123,競技者csv変換!$A:$AK,MATCH(X$1,競技者csv変換!$1:$1,0),0)),"",IF(VLOOKUP($A123,競技者csv変換!$A:$AK,MATCH(X$1,競技者csv変換!$1:$1,0),0)="","",VLOOKUP($A123,競技者csv変換!$A:$AK,MATCH(X$1,競技者csv変換!$1:$1,0),0)))</f>
        <v/>
      </c>
      <c r="Y123" t="str">
        <f>IF(ISERROR(VLOOKUP($A123,競技者csv変換!$A:$AK,MATCH(Y$1,競技者csv変換!$1:$1,0),0)),"",IF(VLOOKUP($A123,競技者csv変換!$A:$AK,MATCH(Y$1,競技者csv変換!$1:$1,0),0)="","",VLOOKUP($A123,競技者csv変換!$A:$AK,MATCH(Y$1,競技者csv変換!$1:$1,0),0)))</f>
        <v/>
      </c>
      <c r="Z123" t="str">
        <f>IF(ISERROR(VLOOKUP($A123,競技者csv変換!$A:$AK,MATCH(Z$1,競技者csv変換!$1:$1,0),0)),"",IF(VLOOKUP($A123,競技者csv変換!$A:$AK,MATCH(Z$1,競技者csv変換!$1:$1,0),0)="","",VLOOKUP($A123,競技者csv変換!$A:$AK,MATCH(Z$1,競技者csv変換!$1:$1,0),0)))</f>
        <v/>
      </c>
      <c r="AA123" t="str">
        <f>IF(ISERROR(VLOOKUP($A123,競技者csv変換!$A:$AK,MATCH(AA$1,競技者csv変換!$1:$1,0),0)),"",IF(VLOOKUP($A123,競技者csv変換!$A:$AK,MATCH(AA$1,競技者csv変換!$1:$1,0),0)="","",VLOOKUP($A123,競技者csv変換!$A:$AK,MATCH(AA$1,競技者csv変換!$1:$1,0),0)))</f>
        <v/>
      </c>
      <c r="AB123" t="str">
        <f>IF(ISERROR(VLOOKUP($A123,競技者csv変換!$A:$AK,MATCH(AB$1,競技者csv変換!$1:$1,0),0)),"",IF(VLOOKUP($A123,競技者csv変換!$A:$AK,MATCH(AB$1,競技者csv変換!$1:$1,0),0)="","",VLOOKUP($A123,競技者csv変換!$A:$AK,MATCH(AB$1,競技者csv変換!$1:$1,0),0)))</f>
        <v/>
      </c>
      <c r="AC123" t="str">
        <f>IF(ISERROR(VLOOKUP($A123,競技者csv変換!$A:$AK,MATCH(AC$1,競技者csv変換!$1:$1,0),0)),"",IF(VLOOKUP($A123,競技者csv変換!$A:$AK,MATCH(AC$1,競技者csv変換!$1:$1,0),0)="","",VLOOKUP($A123,競技者csv変換!$A:$AK,MATCH(AC$1,競技者csv変換!$1:$1,0),0)))</f>
        <v/>
      </c>
      <c r="AD123" t="str">
        <f>IF(ISERROR(VLOOKUP($A123,競技者csv変換!$A:$AK,MATCH(AD$1,競技者csv変換!$1:$1,0),0)),"",IF(VLOOKUP($A123,競技者csv変換!$A:$AK,MATCH(AD$1,競技者csv変換!$1:$1,0),0)="","",VLOOKUP($A123,競技者csv変換!$A:$AK,MATCH(AD$1,競技者csv変換!$1:$1,0),0)))</f>
        <v/>
      </c>
      <c r="AE123" t="str">
        <f>IF(ISERROR(VLOOKUP($A123,競技者csv変換!$A:$AK,MATCH(AE$1,競技者csv変換!$1:$1,0),0)),"",IF(VLOOKUP($A123,競技者csv変換!$A:$AK,MATCH(AE$1,競技者csv変換!$1:$1,0),0)="","",VLOOKUP($A123,競技者csv変換!$A:$AK,MATCH(AE$1,競技者csv変換!$1:$1,0),0)))</f>
        <v/>
      </c>
      <c r="AF123" t="str">
        <f>IF(ISERROR(VLOOKUP($A123,競技者csv変換!$A:$AK,MATCH(AF$1,競技者csv変換!$1:$1,0),0)),"",IF(VLOOKUP($A123,競技者csv変換!$A:$AK,MATCH(AF$1,競技者csv変換!$1:$1,0),0)="","",VLOOKUP($A123,競技者csv変換!$A:$AK,MATCH(AF$1,競技者csv変換!$1:$1,0),0)))</f>
        <v/>
      </c>
      <c r="AG123" t="str">
        <f>IF(ISERROR(VLOOKUP($A123,競技者csv変換!$A:$AK,MATCH(AG$1,競技者csv変換!$1:$1,0),0)),"",IF(VLOOKUP($A123,競技者csv変換!$A:$AK,MATCH(AG$1,競技者csv変換!$1:$1,0),0)="","",VLOOKUP($A123,競技者csv変換!$A:$AK,MATCH(AG$1,競技者csv変換!$1:$1,0),0)))</f>
        <v/>
      </c>
      <c r="AH123" t="str">
        <f>IF(ISERROR(VLOOKUP($A123,競技者csv変換!$A:$AK,MATCH(AH$1,競技者csv変換!$1:$1,0),0)),"",IF(VLOOKUP($A123,競技者csv変換!$A:$AK,MATCH(AH$1,競技者csv変換!$1:$1,0),0)="","",VLOOKUP($A123,競技者csv変換!$A:$AK,MATCH(AH$1,競技者csv変換!$1:$1,0),0)))</f>
        <v/>
      </c>
      <c r="AI123" t="str">
        <f>IF(ISERROR(VLOOKUP($A123,競技者csv変換!$A:$AK,MATCH(AI$1,競技者csv変換!$1:$1,0),0)),"",IF(VLOOKUP($A123,競技者csv変換!$A:$AK,MATCH(AI$1,競技者csv変換!$1:$1,0),0)="","",VLOOKUP($A123,競技者csv変換!$A:$AK,MATCH(AI$1,競技者csv変換!$1:$1,0),0)))</f>
        <v/>
      </c>
      <c r="AJ123" t="str">
        <f>IF(ISERROR(VLOOKUP($A123,競技者csv変換!$A:$AK,MATCH(AJ$1,競技者csv変換!$1:$1,0),0)),"",IF(VLOOKUP($A123,競技者csv変換!$A:$AK,MATCH(AJ$1,競技者csv変換!$1:$1,0),0)="","",VLOOKUP($A123,競技者csv変換!$A:$AK,MATCH(AJ$1,競技者csv変換!$1:$1,0),0)))</f>
        <v/>
      </c>
      <c r="AK123" t="str">
        <f>IF(ISERROR(VLOOKUP($A123,競技者csv変換!$A:$AK,MATCH(AK$1,競技者csv変換!$1:$1,0),0)),"",IF(VLOOKUP($A123,競技者csv変換!$A:$AK,MATCH(AK$1,競技者csv変換!$1:$1,0),0)="","",VLOOKUP($A123,競技者csv変換!$A:$AK,MATCH(AK$1,競技者csv変換!$1:$1,0),0)))</f>
        <v/>
      </c>
    </row>
    <row r="124" spans="1:37" x14ac:dyDescent="0.65">
      <c r="A124" t="str">
        <f t="shared" si="1"/>
        <v/>
      </c>
      <c r="B124" t="str">
        <f>IF(ISERROR(VLOOKUP($A124,競技者csv変換!$A:$AK,MATCH(B$1,競技者csv変換!$1:$1,0),0)),"",IF(VLOOKUP($A124,競技者csv変換!$A:$AK,MATCH(B$1,競技者csv変換!$1:$1,0),0)="","",VLOOKUP($A124,競技者csv変換!$A:$AK,MATCH(B$1,競技者csv変換!$1:$1,0),0)))</f>
        <v/>
      </c>
      <c r="C124" t="str">
        <f>IF(ISERROR(VLOOKUP($A124,競技者csv変換!$A:$AK,MATCH(C$1,競技者csv変換!$1:$1,0),0)),"",IF(VLOOKUP($A124,競技者csv変換!$A:$AK,MATCH(C$1,競技者csv変換!$1:$1,0),0)="","",VLOOKUP($A124,競技者csv変換!$A:$AK,MATCH(C$1,競技者csv変換!$1:$1,0),0)))</f>
        <v/>
      </c>
      <c r="D124" t="str">
        <f>IF(ISERROR(VLOOKUP($A124,競技者csv変換!$A:$AK,MATCH(D$1,競技者csv変換!$1:$1,0),0)),"",IF(VLOOKUP($A124,競技者csv変換!$A:$AK,MATCH(D$1,競技者csv変換!$1:$1,0),0)="","",VLOOKUP($A124,競技者csv変換!$A:$AK,MATCH(D$1,競技者csv変換!$1:$1,0),0)))</f>
        <v/>
      </c>
      <c r="E124" t="str">
        <f>IF(ISERROR(VLOOKUP($A124,競技者csv変換!$A:$AK,MATCH(E$1,競技者csv変換!$1:$1,0),0)),"",IF(VLOOKUP($A124,競技者csv変換!$A:$AK,MATCH(E$1,競技者csv変換!$1:$1,0),0)="","",VLOOKUP($A124,競技者csv変換!$A:$AK,MATCH(E$1,競技者csv変換!$1:$1,0),0)))</f>
        <v/>
      </c>
      <c r="F124" t="str">
        <f>IF(ISERROR(VLOOKUP($A124,競技者csv変換!$A:$AK,MATCH(F$1,競技者csv変換!$1:$1,0),0)),"",IF(VLOOKUP($A124,競技者csv変換!$A:$AK,MATCH(F$1,競技者csv変換!$1:$1,0),0)="","",VLOOKUP($A124,競技者csv変換!$A:$AK,MATCH(F$1,競技者csv変換!$1:$1,0),0)))</f>
        <v/>
      </c>
      <c r="G124" t="str">
        <f>IF(ISERROR(VLOOKUP($A124,競技者csv変換!$A:$AK,MATCH(G$1,競技者csv変換!$1:$1,0),0)),"",IF(VLOOKUP($A124,競技者csv変換!$A:$AK,MATCH(G$1,競技者csv変換!$1:$1,0),0)="","",VLOOKUP($A124,競技者csv変換!$A:$AK,MATCH(G$1,競技者csv変換!$1:$1,0),0)))</f>
        <v/>
      </c>
      <c r="H124" t="str">
        <f>IF(ISERROR(VLOOKUP($A124,競技者csv変換!$A:$AK,MATCH(H$1,競技者csv変換!$1:$1,0),0)),"",IF(VLOOKUP($A124,競技者csv変換!$A:$AK,MATCH(H$1,競技者csv変換!$1:$1,0),0)="","",VLOOKUP($A124,競技者csv変換!$A:$AK,MATCH(H$1,競技者csv変換!$1:$1,0),0)))</f>
        <v/>
      </c>
      <c r="I124" t="str">
        <f>IF(ISERROR(VLOOKUP($A124,競技者csv変換!$A:$AK,MATCH(I$1,競技者csv変換!$1:$1,0),0)),"",IF(VLOOKUP($A124,競技者csv変換!$A:$AK,MATCH(I$1,競技者csv変換!$1:$1,0),0)="","",VLOOKUP($A124,競技者csv変換!$A:$AK,MATCH(I$1,競技者csv変換!$1:$1,0),0)))</f>
        <v/>
      </c>
      <c r="J124" t="str">
        <f>IF(ISERROR(VLOOKUP($A124,競技者csv変換!$A:$AK,MATCH(J$1,競技者csv変換!$1:$1,0),0)),"",IF(VLOOKUP($A124,競技者csv変換!$A:$AK,MATCH(J$1,競技者csv変換!$1:$1,0),0)="","",VLOOKUP($A124,競技者csv変換!$A:$AK,MATCH(J$1,競技者csv変換!$1:$1,0),0)))</f>
        <v/>
      </c>
      <c r="K124" t="str">
        <f>IF(ISERROR(VLOOKUP($A124,競技者csv変換!$A:$AK,MATCH(K$1,競技者csv変換!$1:$1,0),0)),"",IF(VLOOKUP($A124,競技者csv変換!$A:$AK,MATCH(K$1,競技者csv変換!$1:$1,0),0)="","",VLOOKUP($A124,競技者csv変換!$A:$AK,MATCH(K$1,競技者csv変換!$1:$1,0),0)))</f>
        <v/>
      </c>
      <c r="L124" t="str">
        <f>IF(ISERROR(VLOOKUP($A124,競技者csv変換!$A:$AK,MATCH(L$1,競技者csv変換!$1:$1,0),0)),"",IF(VLOOKUP($A124,競技者csv変換!$A:$AK,MATCH(L$1,競技者csv変換!$1:$1,0),0)="","",VLOOKUP($A124,競技者csv変換!$A:$AK,MATCH(L$1,競技者csv変換!$1:$1,0),0)))</f>
        <v/>
      </c>
      <c r="M124" t="str">
        <f>IF(ISERROR(VLOOKUP($A124,競技者csv変換!$A:$AK,MATCH(M$1,競技者csv変換!$1:$1,0),0)),"",IF(VLOOKUP($A124,競技者csv変換!$A:$AK,MATCH(M$1,競技者csv変換!$1:$1,0),0)="","",VLOOKUP($A124,競技者csv変換!$A:$AK,MATCH(M$1,競技者csv変換!$1:$1,0),0)))</f>
        <v/>
      </c>
      <c r="N124" t="str">
        <f>IF(ISERROR(VLOOKUP($A124,競技者csv変換!$A:$AK,MATCH(N$1,競技者csv変換!$1:$1,0),0)),"",IF(VLOOKUP($A124,競技者csv変換!$A:$AK,MATCH(N$1,競技者csv変換!$1:$1,0),0)="","",VLOOKUP($A124,競技者csv変換!$A:$AK,MATCH(N$1,競技者csv変換!$1:$1,0),0)))</f>
        <v/>
      </c>
      <c r="O124" t="str">
        <f>IF(ISERROR(VLOOKUP($A124,競技者csv変換!$A:$AK,MATCH(O$1,競技者csv変換!$1:$1,0),0)),"",IF(VLOOKUP($A124,競技者csv変換!$A:$AK,MATCH(O$1,競技者csv変換!$1:$1,0),0)="","",VLOOKUP($A124,競技者csv変換!$A:$AK,MATCH(O$1,競技者csv変換!$1:$1,0),0)))</f>
        <v/>
      </c>
      <c r="P124" t="str">
        <f>IF(ISERROR(VLOOKUP($A124,競技者csv変換!$A:$AK,MATCH(P$1,競技者csv変換!$1:$1,0),0)),"",IF(VLOOKUP($A124,競技者csv変換!$A:$AK,MATCH(P$1,競技者csv変換!$1:$1,0),0)="","",VLOOKUP($A124,競技者csv変換!$A:$AK,MATCH(P$1,競技者csv変換!$1:$1,0),0)))</f>
        <v/>
      </c>
      <c r="Q124" t="str">
        <f>IF(ISERROR(VLOOKUP($A124,競技者csv変換!$A:$AK,MATCH(Q$1,競技者csv変換!$1:$1,0),0)),"",IF(VLOOKUP($A124,競技者csv変換!$A:$AK,MATCH(Q$1,競技者csv変換!$1:$1,0),0)="","",VLOOKUP($A124,競技者csv変換!$A:$AK,MATCH(Q$1,競技者csv変換!$1:$1,0),0)))</f>
        <v/>
      </c>
      <c r="R124" t="str">
        <f>IF(ISERROR(VLOOKUP($A124,競技者csv変換!$A:$AK,MATCH(R$1,競技者csv変換!$1:$1,0),0)),"",IF(VLOOKUP($A124,競技者csv変換!$A:$AK,MATCH(R$1,競技者csv変換!$1:$1,0),0)="","",VLOOKUP($A124,競技者csv変換!$A:$AK,MATCH(R$1,競技者csv変換!$1:$1,0),0)))</f>
        <v/>
      </c>
      <c r="S124" t="str">
        <f>IF(ISERROR(VLOOKUP($A124,競技者csv変換!$A:$AK,MATCH(S$1,競技者csv変換!$1:$1,0),0)),"",IF(VLOOKUP($A124,競技者csv変換!$A:$AK,MATCH(S$1,競技者csv変換!$1:$1,0),0)="","",VLOOKUP($A124,競技者csv変換!$A:$AK,MATCH(S$1,競技者csv変換!$1:$1,0),0)))</f>
        <v/>
      </c>
      <c r="T124" t="str">
        <f>IF(ISERROR(VLOOKUP($A124,競技者csv変換!$A:$AK,MATCH(T$1,競技者csv変換!$1:$1,0),0)),"",IF(VLOOKUP($A124,競技者csv変換!$A:$AK,MATCH(T$1,競技者csv変換!$1:$1,0),0)="","",VLOOKUP($A124,競技者csv変換!$A:$AK,MATCH(T$1,競技者csv変換!$1:$1,0),0)))</f>
        <v/>
      </c>
      <c r="U124" t="str">
        <f>IF(ISERROR(VLOOKUP($A124,競技者csv変換!$A:$AK,MATCH(U$1,競技者csv変換!$1:$1,0),0)),"",IF(VLOOKUP($A124,競技者csv変換!$A:$AK,MATCH(U$1,競技者csv変換!$1:$1,0),0)="","",VLOOKUP($A124,競技者csv変換!$A:$AK,MATCH(U$1,競技者csv変換!$1:$1,0),0)))</f>
        <v/>
      </c>
      <c r="V124" t="str">
        <f>IF(ISERROR(VLOOKUP($A124,競技者csv変換!$A:$AK,MATCH(V$1,競技者csv変換!$1:$1,0),0)),"",IF(VLOOKUP($A124,競技者csv変換!$A:$AK,MATCH(V$1,競技者csv変換!$1:$1,0),0)="","",VLOOKUP($A124,競技者csv変換!$A:$AK,MATCH(V$1,競技者csv変換!$1:$1,0),0)))</f>
        <v/>
      </c>
      <c r="W124" t="str">
        <f>IF(ISERROR(VLOOKUP($A124,競技者csv変換!$A:$AK,MATCH(W$1,競技者csv変換!$1:$1,0),0)),"",IF(VLOOKUP($A124,競技者csv変換!$A:$AK,MATCH(W$1,競技者csv変換!$1:$1,0),0)="","",VLOOKUP($A124,競技者csv変換!$A:$AK,MATCH(W$1,競技者csv変換!$1:$1,0),0)))</f>
        <v/>
      </c>
      <c r="X124" t="str">
        <f>IF(ISERROR(VLOOKUP($A124,競技者csv変換!$A:$AK,MATCH(X$1,競技者csv変換!$1:$1,0),0)),"",IF(VLOOKUP($A124,競技者csv変換!$A:$AK,MATCH(X$1,競技者csv変換!$1:$1,0),0)="","",VLOOKUP($A124,競技者csv変換!$A:$AK,MATCH(X$1,競技者csv変換!$1:$1,0),0)))</f>
        <v/>
      </c>
      <c r="Y124" t="str">
        <f>IF(ISERROR(VLOOKUP($A124,競技者csv変換!$A:$AK,MATCH(Y$1,競技者csv変換!$1:$1,0),0)),"",IF(VLOOKUP($A124,競技者csv変換!$A:$AK,MATCH(Y$1,競技者csv変換!$1:$1,0),0)="","",VLOOKUP($A124,競技者csv変換!$A:$AK,MATCH(Y$1,競技者csv変換!$1:$1,0),0)))</f>
        <v/>
      </c>
      <c r="Z124" t="str">
        <f>IF(ISERROR(VLOOKUP($A124,競技者csv変換!$A:$AK,MATCH(Z$1,競技者csv変換!$1:$1,0),0)),"",IF(VLOOKUP($A124,競技者csv変換!$A:$AK,MATCH(Z$1,競技者csv変換!$1:$1,0),0)="","",VLOOKUP($A124,競技者csv変換!$A:$AK,MATCH(Z$1,競技者csv変換!$1:$1,0),0)))</f>
        <v/>
      </c>
      <c r="AA124" t="str">
        <f>IF(ISERROR(VLOOKUP($A124,競技者csv変換!$A:$AK,MATCH(AA$1,競技者csv変換!$1:$1,0),0)),"",IF(VLOOKUP($A124,競技者csv変換!$A:$AK,MATCH(AA$1,競技者csv変換!$1:$1,0),0)="","",VLOOKUP($A124,競技者csv変換!$A:$AK,MATCH(AA$1,競技者csv変換!$1:$1,0),0)))</f>
        <v/>
      </c>
      <c r="AB124" t="str">
        <f>IF(ISERROR(VLOOKUP($A124,競技者csv変換!$A:$AK,MATCH(AB$1,競技者csv変換!$1:$1,0),0)),"",IF(VLOOKUP($A124,競技者csv変換!$A:$AK,MATCH(AB$1,競技者csv変換!$1:$1,0),0)="","",VLOOKUP($A124,競技者csv変換!$A:$AK,MATCH(AB$1,競技者csv変換!$1:$1,0),0)))</f>
        <v/>
      </c>
      <c r="AC124" t="str">
        <f>IF(ISERROR(VLOOKUP($A124,競技者csv変換!$A:$AK,MATCH(AC$1,競技者csv変換!$1:$1,0),0)),"",IF(VLOOKUP($A124,競技者csv変換!$A:$AK,MATCH(AC$1,競技者csv変換!$1:$1,0),0)="","",VLOOKUP($A124,競技者csv変換!$A:$AK,MATCH(AC$1,競技者csv変換!$1:$1,0),0)))</f>
        <v/>
      </c>
      <c r="AD124" t="str">
        <f>IF(ISERROR(VLOOKUP($A124,競技者csv変換!$A:$AK,MATCH(AD$1,競技者csv変換!$1:$1,0),0)),"",IF(VLOOKUP($A124,競技者csv変換!$A:$AK,MATCH(AD$1,競技者csv変換!$1:$1,0),0)="","",VLOOKUP($A124,競技者csv変換!$A:$AK,MATCH(AD$1,競技者csv変換!$1:$1,0),0)))</f>
        <v/>
      </c>
      <c r="AE124" t="str">
        <f>IF(ISERROR(VLOOKUP($A124,競技者csv変換!$A:$AK,MATCH(AE$1,競技者csv変換!$1:$1,0),0)),"",IF(VLOOKUP($A124,競技者csv変換!$A:$AK,MATCH(AE$1,競技者csv変換!$1:$1,0),0)="","",VLOOKUP($A124,競技者csv変換!$A:$AK,MATCH(AE$1,競技者csv変換!$1:$1,0),0)))</f>
        <v/>
      </c>
      <c r="AF124" t="str">
        <f>IF(ISERROR(VLOOKUP($A124,競技者csv変換!$A:$AK,MATCH(AF$1,競技者csv変換!$1:$1,0),0)),"",IF(VLOOKUP($A124,競技者csv変換!$A:$AK,MATCH(AF$1,競技者csv変換!$1:$1,0),0)="","",VLOOKUP($A124,競技者csv変換!$A:$AK,MATCH(AF$1,競技者csv変換!$1:$1,0),0)))</f>
        <v/>
      </c>
      <c r="AG124" t="str">
        <f>IF(ISERROR(VLOOKUP($A124,競技者csv変換!$A:$AK,MATCH(AG$1,競技者csv変換!$1:$1,0),0)),"",IF(VLOOKUP($A124,競技者csv変換!$A:$AK,MATCH(AG$1,競技者csv変換!$1:$1,0),0)="","",VLOOKUP($A124,競技者csv変換!$A:$AK,MATCH(AG$1,競技者csv変換!$1:$1,0),0)))</f>
        <v/>
      </c>
      <c r="AH124" t="str">
        <f>IF(ISERROR(VLOOKUP($A124,競技者csv変換!$A:$AK,MATCH(AH$1,競技者csv変換!$1:$1,0),0)),"",IF(VLOOKUP($A124,競技者csv変換!$A:$AK,MATCH(AH$1,競技者csv変換!$1:$1,0),0)="","",VLOOKUP($A124,競技者csv変換!$A:$AK,MATCH(AH$1,競技者csv変換!$1:$1,0),0)))</f>
        <v/>
      </c>
      <c r="AI124" t="str">
        <f>IF(ISERROR(VLOOKUP($A124,競技者csv変換!$A:$AK,MATCH(AI$1,競技者csv変換!$1:$1,0),0)),"",IF(VLOOKUP($A124,競技者csv変換!$A:$AK,MATCH(AI$1,競技者csv変換!$1:$1,0),0)="","",VLOOKUP($A124,競技者csv変換!$A:$AK,MATCH(AI$1,競技者csv変換!$1:$1,0),0)))</f>
        <v/>
      </c>
      <c r="AJ124" t="str">
        <f>IF(ISERROR(VLOOKUP($A124,競技者csv変換!$A:$AK,MATCH(AJ$1,競技者csv変換!$1:$1,0),0)),"",IF(VLOOKUP($A124,競技者csv変換!$A:$AK,MATCH(AJ$1,競技者csv変換!$1:$1,0),0)="","",VLOOKUP($A124,競技者csv変換!$A:$AK,MATCH(AJ$1,競技者csv変換!$1:$1,0),0)))</f>
        <v/>
      </c>
      <c r="AK124" t="str">
        <f>IF(ISERROR(VLOOKUP($A124,競技者csv変換!$A:$AK,MATCH(AK$1,競技者csv変換!$1:$1,0),0)),"",IF(VLOOKUP($A124,競技者csv変換!$A:$AK,MATCH(AK$1,競技者csv変換!$1:$1,0),0)="","",VLOOKUP($A124,競技者csv変換!$A:$AK,MATCH(AK$1,競技者csv変換!$1:$1,0),0)))</f>
        <v/>
      </c>
    </row>
    <row r="125" spans="1:37" x14ac:dyDescent="0.65">
      <c r="A125" t="str">
        <f t="shared" si="1"/>
        <v/>
      </c>
      <c r="B125" t="str">
        <f>IF(ISERROR(VLOOKUP($A125,競技者csv変換!$A:$AK,MATCH(B$1,競技者csv変換!$1:$1,0),0)),"",IF(VLOOKUP($A125,競技者csv変換!$A:$AK,MATCH(B$1,競技者csv変換!$1:$1,0),0)="","",VLOOKUP($A125,競技者csv変換!$A:$AK,MATCH(B$1,競技者csv変換!$1:$1,0),0)))</f>
        <v/>
      </c>
      <c r="C125" t="str">
        <f>IF(ISERROR(VLOOKUP($A125,競技者csv変換!$A:$AK,MATCH(C$1,競技者csv変換!$1:$1,0),0)),"",IF(VLOOKUP($A125,競技者csv変換!$A:$AK,MATCH(C$1,競技者csv変換!$1:$1,0),0)="","",VLOOKUP($A125,競技者csv変換!$A:$AK,MATCH(C$1,競技者csv変換!$1:$1,0),0)))</f>
        <v/>
      </c>
      <c r="D125" t="str">
        <f>IF(ISERROR(VLOOKUP($A125,競技者csv変換!$A:$AK,MATCH(D$1,競技者csv変換!$1:$1,0),0)),"",IF(VLOOKUP($A125,競技者csv変換!$A:$AK,MATCH(D$1,競技者csv変換!$1:$1,0),0)="","",VLOOKUP($A125,競技者csv変換!$A:$AK,MATCH(D$1,競技者csv変換!$1:$1,0),0)))</f>
        <v/>
      </c>
      <c r="E125" t="str">
        <f>IF(ISERROR(VLOOKUP($A125,競技者csv変換!$A:$AK,MATCH(E$1,競技者csv変換!$1:$1,0),0)),"",IF(VLOOKUP($A125,競技者csv変換!$A:$AK,MATCH(E$1,競技者csv変換!$1:$1,0),0)="","",VLOOKUP($A125,競技者csv変換!$A:$AK,MATCH(E$1,競技者csv変換!$1:$1,0),0)))</f>
        <v/>
      </c>
      <c r="F125" t="str">
        <f>IF(ISERROR(VLOOKUP($A125,競技者csv変換!$A:$AK,MATCH(F$1,競技者csv変換!$1:$1,0),0)),"",IF(VLOOKUP($A125,競技者csv変換!$A:$AK,MATCH(F$1,競技者csv変換!$1:$1,0),0)="","",VLOOKUP($A125,競技者csv変換!$A:$AK,MATCH(F$1,競技者csv変換!$1:$1,0),0)))</f>
        <v/>
      </c>
      <c r="G125" t="str">
        <f>IF(ISERROR(VLOOKUP($A125,競技者csv変換!$A:$AK,MATCH(G$1,競技者csv変換!$1:$1,0),0)),"",IF(VLOOKUP($A125,競技者csv変換!$A:$AK,MATCH(G$1,競技者csv変換!$1:$1,0),0)="","",VLOOKUP($A125,競技者csv変換!$A:$AK,MATCH(G$1,競技者csv変換!$1:$1,0),0)))</f>
        <v/>
      </c>
      <c r="H125" t="str">
        <f>IF(ISERROR(VLOOKUP($A125,競技者csv変換!$A:$AK,MATCH(H$1,競技者csv変換!$1:$1,0),0)),"",IF(VLOOKUP($A125,競技者csv変換!$A:$AK,MATCH(H$1,競技者csv変換!$1:$1,0),0)="","",VLOOKUP($A125,競技者csv変換!$A:$AK,MATCH(H$1,競技者csv変換!$1:$1,0),0)))</f>
        <v/>
      </c>
      <c r="I125" t="str">
        <f>IF(ISERROR(VLOOKUP($A125,競技者csv変換!$A:$AK,MATCH(I$1,競技者csv変換!$1:$1,0),0)),"",IF(VLOOKUP($A125,競技者csv変換!$A:$AK,MATCH(I$1,競技者csv変換!$1:$1,0),0)="","",VLOOKUP($A125,競技者csv変換!$A:$AK,MATCH(I$1,競技者csv変換!$1:$1,0),0)))</f>
        <v/>
      </c>
      <c r="J125" t="str">
        <f>IF(ISERROR(VLOOKUP($A125,競技者csv変換!$A:$AK,MATCH(J$1,競技者csv変換!$1:$1,0),0)),"",IF(VLOOKUP($A125,競技者csv変換!$A:$AK,MATCH(J$1,競技者csv変換!$1:$1,0),0)="","",VLOOKUP($A125,競技者csv変換!$A:$AK,MATCH(J$1,競技者csv変換!$1:$1,0),0)))</f>
        <v/>
      </c>
      <c r="K125" t="str">
        <f>IF(ISERROR(VLOOKUP($A125,競技者csv変換!$A:$AK,MATCH(K$1,競技者csv変換!$1:$1,0),0)),"",IF(VLOOKUP($A125,競技者csv変換!$A:$AK,MATCH(K$1,競技者csv変換!$1:$1,0),0)="","",VLOOKUP($A125,競技者csv変換!$A:$AK,MATCH(K$1,競技者csv変換!$1:$1,0),0)))</f>
        <v/>
      </c>
      <c r="L125" t="str">
        <f>IF(ISERROR(VLOOKUP($A125,競技者csv変換!$A:$AK,MATCH(L$1,競技者csv変換!$1:$1,0),0)),"",IF(VLOOKUP($A125,競技者csv変換!$A:$AK,MATCH(L$1,競技者csv変換!$1:$1,0),0)="","",VLOOKUP($A125,競技者csv変換!$A:$AK,MATCH(L$1,競技者csv変換!$1:$1,0),0)))</f>
        <v/>
      </c>
      <c r="M125" t="str">
        <f>IF(ISERROR(VLOOKUP($A125,競技者csv変換!$A:$AK,MATCH(M$1,競技者csv変換!$1:$1,0),0)),"",IF(VLOOKUP($A125,競技者csv変換!$A:$AK,MATCH(M$1,競技者csv変換!$1:$1,0),0)="","",VLOOKUP($A125,競技者csv変換!$A:$AK,MATCH(M$1,競技者csv変換!$1:$1,0),0)))</f>
        <v/>
      </c>
      <c r="N125" t="str">
        <f>IF(ISERROR(VLOOKUP($A125,競技者csv変換!$A:$AK,MATCH(N$1,競技者csv変換!$1:$1,0),0)),"",IF(VLOOKUP($A125,競技者csv変換!$A:$AK,MATCH(N$1,競技者csv変換!$1:$1,0),0)="","",VLOOKUP($A125,競技者csv変換!$A:$AK,MATCH(N$1,競技者csv変換!$1:$1,0),0)))</f>
        <v/>
      </c>
      <c r="O125" t="str">
        <f>IF(ISERROR(VLOOKUP($A125,競技者csv変換!$A:$AK,MATCH(O$1,競技者csv変換!$1:$1,0),0)),"",IF(VLOOKUP($A125,競技者csv変換!$A:$AK,MATCH(O$1,競技者csv変換!$1:$1,0),0)="","",VLOOKUP($A125,競技者csv変換!$A:$AK,MATCH(O$1,競技者csv変換!$1:$1,0),0)))</f>
        <v/>
      </c>
      <c r="P125" t="str">
        <f>IF(ISERROR(VLOOKUP($A125,競技者csv変換!$A:$AK,MATCH(P$1,競技者csv変換!$1:$1,0),0)),"",IF(VLOOKUP($A125,競技者csv変換!$A:$AK,MATCH(P$1,競技者csv変換!$1:$1,0),0)="","",VLOOKUP($A125,競技者csv変換!$A:$AK,MATCH(P$1,競技者csv変換!$1:$1,0),0)))</f>
        <v/>
      </c>
      <c r="Q125" t="str">
        <f>IF(ISERROR(VLOOKUP($A125,競技者csv変換!$A:$AK,MATCH(Q$1,競技者csv変換!$1:$1,0),0)),"",IF(VLOOKUP($A125,競技者csv変換!$A:$AK,MATCH(Q$1,競技者csv変換!$1:$1,0),0)="","",VLOOKUP($A125,競技者csv変換!$A:$AK,MATCH(Q$1,競技者csv変換!$1:$1,0),0)))</f>
        <v/>
      </c>
      <c r="R125" t="str">
        <f>IF(ISERROR(VLOOKUP($A125,競技者csv変換!$A:$AK,MATCH(R$1,競技者csv変換!$1:$1,0),0)),"",IF(VLOOKUP($A125,競技者csv変換!$A:$AK,MATCH(R$1,競技者csv変換!$1:$1,0),0)="","",VLOOKUP($A125,競技者csv変換!$A:$AK,MATCH(R$1,競技者csv変換!$1:$1,0),0)))</f>
        <v/>
      </c>
      <c r="S125" t="str">
        <f>IF(ISERROR(VLOOKUP($A125,競技者csv変換!$A:$AK,MATCH(S$1,競技者csv変換!$1:$1,0),0)),"",IF(VLOOKUP($A125,競技者csv変換!$A:$AK,MATCH(S$1,競技者csv変換!$1:$1,0),0)="","",VLOOKUP($A125,競技者csv変換!$A:$AK,MATCH(S$1,競技者csv変換!$1:$1,0),0)))</f>
        <v/>
      </c>
      <c r="T125" t="str">
        <f>IF(ISERROR(VLOOKUP($A125,競技者csv変換!$A:$AK,MATCH(T$1,競技者csv変換!$1:$1,0),0)),"",IF(VLOOKUP($A125,競技者csv変換!$A:$AK,MATCH(T$1,競技者csv変換!$1:$1,0),0)="","",VLOOKUP($A125,競技者csv変換!$A:$AK,MATCH(T$1,競技者csv変換!$1:$1,0),0)))</f>
        <v/>
      </c>
      <c r="U125" t="str">
        <f>IF(ISERROR(VLOOKUP($A125,競技者csv変換!$A:$AK,MATCH(U$1,競技者csv変換!$1:$1,0),0)),"",IF(VLOOKUP($A125,競技者csv変換!$A:$AK,MATCH(U$1,競技者csv変換!$1:$1,0),0)="","",VLOOKUP($A125,競技者csv変換!$A:$AK,MATCH(U$1,競技者csv変換!$1:$1,0),0)))</f>
        <v/>
      </c>
      <c r="V125" t="str">
        <f>IF(ISERROR(VLOOKUP($A125,競技者csv変換!$A:$AK,MATCH(V$1,競技者csv変換!$1:$1,0),0)),"",IF(VLOOKUP($A125,競技者csv変換!$A:$AK,MATCH(V$1,競技者csv変換!$1:$1,0),0)="","",VLOOKUP($A125,競技者csv変換!$A:$AK,MATCH(V$1,競技者csv変換!$1:$1,0),0)))</f>
        <v/>
      </c>
      <c r="W125" t="str">
        <f>IF(ISERROR(VLOOKUP($A125,競技者csv変換!$A:$AK,MATCH(W$1,競技者csv変換!$1:$1,0),0)),"",IF(VLOOKUP($A125,競技者csv変換!$A:$AK,MATCH(W$1,競技者csv変換!$1:$1,0),0)="","",VLOOKUP($A125,競技者csv変換!$A:$AK,MATCH(W$1,競技者csv変換!$1:$1,0),0)))</f>
        <v/>
      </c>
      <c r="X125" t="str">
        <f>IF(ISERROR(VLOOKUP($A125,競技者csv変換!$A:$AK,MATCH(X$1,競技者csv変換!$1:$1,0),0)),"",IF(VLOOKUP($A125,競技者csv変換!$A:$AK,MATCH(X$1,競技者csv変換!$1:$1,0),0)="","",VLOOKUP($A125,競技者csv変換!$A:$AK,MATCH(X$1,競技者csv変換!$1:$1,0),0)))</f>
        <v/>
      </c>
      <c r="Y125" t="str">
        <f>IF(ISERROR(VLOOKUP($A125,競技者csv変換!$A:$AK,MATCH(Y$1,競技者csv変換!$1:$1,0),0)),"",IF(VLOOKUP($A125,競技者csv変換!$A:$AK,MATCH(Y$1,競技者csv変換!$1:$1,0),0)="","",VLOOKUP($A125,競技者csv変換!$A:$AK,MATCH(Y$1,競技者csv変換!$1:$1,0),0)))</f>
        <v/>
      </c>
      <c r="Z125" t="str">
        <f>IF(ISERROR(VLOOKUP($A125,競技者csv変換!$A:$AK,MATCH(Z$1,競技者csv変換!$1:$1,0),0)),"",IF(VLOOKUP($A125,競技者csv変換!$A:$AK,MATCH(Z$1,競技者csv変換!$1:$1,0),0)="","",VLOOKUP($A125,競技者csv変換!$A:$AK,MATCH(Z$1,競技者csv変換!$1:$1,0),0)))</f>
        <v/>
      </c>
      <c r="AA125" t="str">
        <f>IF(ISERROR(VLOOKUP($A125,競技者csv変換!$A:$AK,MATCH(AA$1,競技者csv変換!$1:$1,0),0)),"",IF(VLOOKUP($A125,競技者csv変換!$A:$AK,MATCH(AA$1,競技者csv変換!$1:$1,0),0)="","",VLOOKUP($A125,競技者csv変換!$A:$AK,MATCH(AA$1,競技者csv変換!$1:$1,0),0)))</f>
        <v/>
      </c>
      <c r="AB125" t="str">
        <f>IF(ISERROR(VLOOKUP($A125,競技者csv変換!$A:$AK,MATCH(AB$1,競技者csv変換!$1:$1,0),0)),"",IF(VLOOKUP($A125,競技者csv変換!$A:$AK,MATCH(AB$1,競技者csv変換!$1:$1,0),0)="","",VLOOKUP($A125,競技者csv変換!$A:$AK,MATCH(AB$1,競技者csv変換!$1:$1,0),0)))</f>
        <v/>
      </c>
      <c r="AC125" t="str">
        <f>IF(ISERROR(VLOOKUP($A125,競技者csv変換!$A:$AK,MATCH(AC$1,競技者csv変換!$1:$1,0),0)),"",IF(VLOOKUP($A125,競技者csv変換!$A:$AK,MATCH(AC$1,競技者csv変換!$1:$1,0),0)="","",VLOOKUP($A125,競技者csv変換!$A:$AK,MATCH(AC$1,競技者csv変換!$1:$1,0),0)))</f>
        <v/>
      </c>
      <c r="AD125" t="str">
        <f>IF(ISERROR(VLOOKUP($A125,競技者csv変換!$A:$AK,MATCH(AD$1,競技者csv変換!$1:$1,0),0)),"",IF(VLOOKUP($A125,競技者csv変換!$A:$AK,MATCH(AD$1,競技者csv変換!$1:$1,0),0)="","",VLOOKUP($A125,競技者csv変換!$A:$AK,MATCH(AD$1,競技者csv変換!$1:$1,0),0)))</f>
        <v/>
      </c>
      <c r="AE125" t="str">
        <f>IF(ISERROR(VLOOKUP($A125,競技者csv変換!$A:$AK,MATCH(AE$1,競技者csv変換!$1:$1,0),0)),"",IF(VLOOKUP($A125,競技者csv変換!$A:$AK,MATCH(AE$1,競技者csv変換!$1:$1,0),0)="","",VLOOKUP($A125,競技者csv変換!$A:$AK,MATCH(AE$1,競技者csv変換!$1:$1,0),0)))</f>
        <v/>
      </c>
      <c r="AF125" t="str">
        <f>IF(ISERROR(VLOOKUP($A125,競技者csv変換!$A:$AK,MATCH(AF$1,競技者csv変換!$1:$1,0),0)),"",IF(VLOOKUP($A125,競技者csv変換!$A:$AK,MATCH(AF$1,競技者csv変換!$1:$1,0),0)="","",VLOOKUP($A125,競技者csv変換!$A:$AK,MATCH(AF$1,競技者csv変換!$1:$1,0),0)))</f>
        <v/>
      </c>
      <c r="AG125" t="str">
        <f>IF(ISERROR(VLOOKUP($A125,競技者csv変換!$A:$AK,MATCH(AG$1,競技者csv変換!$1:$1,0),0)),"",IF(VLOOKUP($A125,競技者csv変換!$A:$AK,MATCH(AG$1,競技者csv変換!$1:$1,0),0)="","",VLOOKUP($A125,競技者csv変換!$A:$AK,MATCH(AG$1,競技者csv変換!$1:$1,0),0)))</f>
        <v/>
      </c>
      <c r="AH125" t="str">
        <f>IF(ISERROR(VLOOKUP($A125,競技者csv変換!$A:$AK,MATCH(AH$1,競技者csv変換!$1:$1,0),0)),"",IF(VLOOKUP($A125,競技者csv変換!$A:$AK,MATCH(AH$1,競技者csv変換!$1:$1,0),0)="","",VLOOKUP($A125,競技者csv変換!$A:$AK,MATCH(AH$1,競技者csv変換!$1:$1,0),0)))</f>
        <v/>
      </c>
      <c r="AI125" t="str">
        <f>IF(ISERROR(VLOOKUP($A125,競技者csv変換!$A:$AK,MATCH(AI$1,競技者csv変換!$1:$1,0),0)),"",IF(VLOOKUP($A125,競技者csv変換!$A:$AK,MATCH(AI$1,競技者csv変換!$1:$1,0),0)="","",VLOOKUP($A125,競技者csv変換!$A:$AK,MATCH(AI$1,競技者csv変換!$1:$1,0),0)))</f>
        <v/>
      </c>
      <c r="AJ125" t="str">
        <f>IF(ISERROR(VLOOKUP($A125,競技者csv変換!$A:$AK,MATCH(AJ$1,競技者csv変換!$1:$1,0),0)),"",IF(VLOOKUP($A125,競技者csv変換!$A:$AK,MATCH(AJ$1,競技者csv変換!$1:$1,0),0)="","",VLOOKUP($A125,競技者csv変換!$A:$AK,MATCH(AJ$1,競技者csv変換!$1:$1,0),0)))</f>
        <v/>
      </c>
      <c r="AK125" t="str">
        <f>IF(ISERROR(VLOOKUP($A125,競技者csv変換!$A:$AK,MATCH(AK$1,競技者csv変換!$1:$1,0),0)),"",IF(VLOOKUP($A125,競技者csv変換!$A:$AK,MATCH(AK$1,競技者csv変換!$1:$1,0),0)="","",VLOOKUP($A125,競技者csv変換!$A:$AK,MATCH(AK$1,競技者csv変換!$1:$1,0),0)))</f>
        <v/>
      </c>
    </row>
    <row r="126" spans="1:37" x14ac:dyDescent="0.65">
      <c r="A126" t="str">
        <f t="shared" si="1"/>
        <v/>
      </c>
      <c r="B126" t="str">
        <f>IF(ISERROR(VLOOKUP($A126,競技者csv変換!$A:$AK,MATCH(B$1,競技者csv変換!$1:$1,0),0)),"",IF(VLOOKUP($A126,競技者csv変換!$A:$AK,MATCH(B$1,競技者csv変換!$1:$1,0),0)="","",VLOOKUP($A126,競技者csv変換!$A:$AK,MATCH(B$1,競技者csv変換!$1:$1,0),0)))</f>
        <v/>
      </c>
      <c r="C126" t="str">
        <f>IF(ISERROR(VLOOKUP($A126,競技者csv変換!$A:$AK,MATCH(C$1,競技者csv変換!$1:$1,0),0)),"",IF(VLOOKUP($A126,競技者csv変換!$A:$AK,MATCH(C$1,競技者csv変換!$1:$1,0),0)="","",VLOOKUP($A126,競技者csv変換!$A:$AK,MATCH(C$1,競技者csv変換!$1:$1,0),0)))</f>
        <v/>
      </c>
      <c r="D126" t="str">
        <f>IF(ISERROR(VLOOKUP($A126,競技者csv変換!$A:$AK,MATCH(D$1,競技者csv変換!$1:$1,0),0)),"",IF(VLOOKUP($A126,競技者csv変換!$A:$AK,MATCH(D$1,競技者csv変換!$1:$1,0),0)="","",VLOOKUP($A126,競技者csv変換!$A:$AK,MATCH(D$1,競技者csv変換!$1:$1,0),0)))</f>
        <v/>
      </c>
      <c r="E126" t="str">
        <f>IF(ISERROR(VLOOKUP($A126,競技者csv変換!$A:$AK,MATCH(E$1,競技者csv変換!$1:$1,0),0)),"",IF(VLOOKUP($A126,競技者csv変換!$A:$AK,MATCH(E$1,競技者csv変換!$1:$1,0),0)="","",VLOOKUP($A126,競技者csv変換!$A:$AK,MATCH(E$1,競技者csv変換!$1:$1,0),0)))</f>
        <v/>
      </c>
      <c r="F126" t="str">
        <f>IF(ISERROR(VLOOKUP($A126,競技者csv変換!$A:$AK,MATCH(F$1,競技者csv変換!$1:$1,0),0)),"",IF(VLOOKUP($A126,競技者csv変換!$A:$AK,MATCH(F$1,競技者csv変換!$1:$1,0),0)="","",VLOOKUP($A126,競技者csv変換!$A:$AK,MATCH(F$1,競技者csv変換!$1:$1,0),0)))</f>
        <v/>
      </c>
      <c r="G126" t="str">
        <f>IF(ISERROR(VLOOKUP($A126,競技者csv変換!$A:$AK,MATCH(G$1,競技者csv変換!$1:$1,0),0)),"",IF(VLOOKUP($A126,競技者csv変換!$A:$AK,MATCH(G$1,競技者csv変換!$1:$1,0),0)="","",VLOOKUP($A126,競技者csv変換!$A:$AK,MATCH(G$1,競技者csv変換!$1:$1,0),0)))</f>
        <v/>
      </c>
      <c r="H126" t="str">
        <f>IF(ISERROR(VLOOKUP($A126,競技者csv変換!$A:$AK,MATCH(H$1,競技者csv変換!$1:$1,0),0)),"",IF(VLOOKUP($A126,競技者csv変換!$A:$AK,MATCH(H$1,競技者csv変換!$1:$1,0),0)="","",VLOOKUP($A126,競技者csv変換!$A:$AK,MATCH(H$1,競技者csv変換!$1:$1,0),0)))</f>
        <v/>
      </c>
      <c r="I126" t="str">
        <f>IF(ISERROR(VLOOKUP($A126,競技者csv変換!$A:$AK,MATCH(I$1,競技者csv変換!$1:$1,0),0)),"",IF(VLOOKUP($A126,競技者csv変換!$A:$AK,MATCH(I$1,競技者csv変換!$1:$1,0),0)="","",VLOOKUP($A126,競技者csv変換!$A:$AK,MATCH(I$1,競技者csv変換!$1:$1,0),0)))</f>
        <v/>
      </c>
      <c r="J126" t="str">
        <f>IF(ISERROR(VLOOKUP($A126,競技者csv変換!$A:$AK,MATCH(J$1,競技者csv変換!$1:$1,0),0)),"",IF(VLOOKUP($A126,競技者csv変換!$A:$AK,MATCH(J$1,競技者csv変換!$1:$1,0),0)="","",VLOOKUP($A126,競技者csv変換!$A:$AK,MATCH(J$1,競技者csv変換!$1:$1,0),0)))</f>
        <v/>
      </c>
      <c r="K126" t="str">
        <f>IF(ISERROR(VLOOKUP($A126,競技者csv変換!$A:$AK,MATCH(K$1,競技者csv変換!$1:$1,0),0)),"",IF(VLOOKUP($A126,競技者csv変換!$A:$AK,MATCH(K$1,競技者csv変換!$1:$1,0),0)="","",VLOOKUP($A126,競技者csv変換!$A:$AK,MATCH(K$1,競技者csv変換!$1:$1,0),0)))</f>
        <v/>
      </c>
      <c r="L126" t="str">
        <f>IF(ISERROR(VLOOKUP($A126,競技者csv変換!$A:$AK,MATCH(L$1,競技者csv変換!$1:$1,0),0)),"",IF(VLOOKUP($A126,競技者csv変換!$A:$AK,MATCH(L$1,競技者csv変換!$1:$1,0),0)="","",VLOOKUP($A126,競技者csv変換!$A:$AK,MATCH(L$1,競技者csv変換!$1:$1,0),0)))</f>
        <v/>
      </c>
      <c r="M126" t="str">
        <f>IF(ISERROR(VLOOKUP($A126,競技者csv変換!$A:$AK,MATCH(M$1,競技者csv変換!$1:$1,0),0)),"",IF(VLOOKUP($A126,競技者csv変換!$A:$AK,MATCH(M$1,競技者csv変換!$1:$1,0),0)="","",VLOOKUP($A126,競技者csv変換!$A:$AK,MATCH(M$1,競技者csv変換!$1:$1,0),0)))</f>
        <v/>
      </c>
      <c r="N126" t="str">
        <f>IF(ISERROR(VLOOKUP($A126,競技者csv変換!$A:$AK,MATCH(N$1,競技者csv変換!$1:$1,0),0)),"",IF(VLOOKUP($A126,競技者csv変換!$A:$AK,MATCH(N$1,競技者csv変換!$1:$1,0),0)="","",VLOOKUP($A126,競技者csv変換!$A:$AK,MATCH(N$1,競技者csv変換!$1:$1,0),0)))</f>
        <v/>
      </c>
      <c r="O126" t="str">
        <f>IF(ISERROR(VLOOKUP($A126,競技者csv変換!$A:$AK,MATCH(O$1,競技者csv変換!$1:$1,0),0)),"",IF(VLOOKUP($A126,競技者csv変換!$A:$AK,MATCH(O$1,競技者csv変換!$1:$1,0),0)="","",VLOOKUP($A126,競技者csv変換!$A:$AK,MATCH(O$1,競技者csv変換!$1:$1,0),0)))</f>
        <v/>
      </c>
      <c r="P126" t="str">
        <f>IF(ISERROR(VLOOKUP($A126,競技者csv変換!$A:$AK,MATCH(P$1,競技者csv変換!$1:$1,0),0)),"",IF(VLOOKUP($A126,競技者csv変換!$A:$AK,MATCH(P$1,競技者csv変換!$1:$1,0),0)="","",VLOOKUP($A126,競技者csv変換!$A:$AK,MATCH(P$1,競技者csv変換!$1:$1,0),0)))</f>
        <v/>
      </c>
      <c r="Q126" t="str">
        <f>IF(ISERROR(VLOOKUP($A126,競技者csv変換!$A:$AK,MATCH(Q$1,競技者csv変換!$1:$1,0),0)),"",IF(VLOOKUP($A126,競技者csv変換!$A:$AK,MATCH(Q$1,競技者csv変換!$1:$1,0),0)="","",VLOOKUP($A126,競技者csv変換!$A:$AK,MATCH(Q$1,競技者csv変換!$1:$1,0),0)))</f>
        <v/>
      </c>
      <c r="R126" t="str">
        <f>IF(ISERROR(VLOOKUP($A126,競技者csv変換!$A:$AK,MATCH(R$1,競技者csv変換!$1:$1,0),0)),"",IF(VLOOKUP($A126,競技者csv変換!$A:$AK,MATCH(R$1,競技者csv変換!$1:$1,0),0)="","",VLOOKUP($A126,競技者csv変換!$A:$AK,MATCH(R$1,競技者csv変換!$1:$1,0),0)))</f>
        <v/>
      </c>
      <c r="S126" t="str">
        <f>IF(ISERROR(VLOOKUP($A126,競技者csv変換!$A:$AK,MATCH(S$1,競技者csv変換!$1:$1,0),0)),"",IF(VLOOKUP($A126,競技者csv変換!$A:$AK,MATCH(S$1,競技者csv変換!$1:$1,0),0)="","",VLOOKUP($A126,競技者csv変換!$A:$AK,MATCH(S$1,競技者csv変換!$1:$1,0),0)))</f>
        <v/>
      </c>
      <c r="T126" t="str">
        <f>IF(ISERROR(VLOOKUP($A126,競技者csv変換!$A:$AK,MATCH(T$1,競技者csv変換!$1:$1,0),0)),"",IF(VLOOKUP($A126,競技者csv変換!$A:$AK,MATCH(T$1,競技者csv変換!$1:$1,0),0)="","",VLOOKUP($A126,競技者csv変換!$A:$AK,MATCH(T$1,競技者csv変換!$1:$1,0),0)))</f>
        <v/>
      </c>
      <c r="U126" t="str">
        <f>IF(ISERROR(VLOOKUP($A126,競技者csv変換!$A:$AK,MATCH(U$1,競技者csv変換!$1:$1,0),0)),"",IF(VLOOKUP($A126,競技者csv変換!$A:$AK,MATCH(U$1,競技者csv変換!$1:$1,0),0)="","",VLOOKUP($A126,競技者csv変換!$A:$AK,MATCH(U$1,競技者csv変換!$1:$1,0),0)))</f>
        <v/>
      </c>
      <c r="V126" t="str">
        <f>IF(ISERROR(VLOOKUP($A126,競技者csv変換!$A:$AK,MATCH(V$1,競技者csv変換!$1:$1,0),0)),"",IF(VLOOKUP($A126,競技者csv変換!$A:$AK,MATCH(V$1,競技者csv変換!$1:$1,0),0)="","",VLOOKUP($A126,競技者csv変換!$A:$AK,MATCH(V$1,競技者csv変換!$1:$1,0),0)))</f>
        <v/>
      </c>
      <c r="W126" t="str">
        <f>IF(ISERROR(VLOOKUP($A126,競技者csv変換!$A:$AK,MATCH(W$1,競技者csv変換!$1:$1,0),0)),"",IF(VLOOKUP($A126,競技者csv変換!$A:$AK,MATCH(W$1,競技者csv変換!$1:$1,0),0)="","",VLOOKUP($A126,競技者csv変換!$A:$AK,MATCH(W$1,競技者csv変換!$1:$1,0),0)))</f>
        <v/>
      </c>
      <c r="X126" t="str">
        <f>IF(ISERROR(VLOOKUP($A126,競技者csv変換!$A:$AK,MATCH(X$1,競技者csv変換!$1:$1,0),0)),"",IF(VLOOKUP($A126,競技者csv変換!$A:$AK,MATCH(X$1,競技者csv変換!$1:$1,0),0)="","",VLOOKUP($A126,競技者csv変換!$A:$AK,MATCH(X$1,競技者csv変換!$1:$1,0),0)))</f>
        <v/>
      </c>
      <c r="Y126" t="str">
        <f>IF(ISERROR(VLOOKUP($A126,競技者csv変換!$A:$AK,MATCH(Y$1,競技者csv変換!$1:$1,0),0)),"",IF(VLOOKUP($A126,競技者csv変換!$A:$AK,MATCH(Y$1,競技者csv変換!$1:$1,0),0)="","",VLOOKUP($A126,競技者csv変換!$A:$AK,MATCH(Y$1,競技者csv変換!$1:$1,0),0)))</f>
        <v/>
      </c>
      <c r="Z126" t="str">
        <f>IF(ISERROR(VLOOKUP($A126,競技者csv変換!$A:$AK,MATCH(Z$1,競技者csv変換!$1:$1,0),0)),"",IF(VLOOKUP($A126,競技者csv変換!$A:$AK,MATCH(Z$1,競技者csv変換!$1:$1,0),0)="","",VLOOKUP($A126,競技者csv変換!$A:$AK,MATCH(Z$1,競技者csv変換!$1:$1,0),0)))</f>
        <v/>
      </c>
      <c r="AA126" t="str">
        <f>IF(ISERROR(VLOOKUP($A126,競技者csv変換!$A:$AK,MATCH(AA$1,競技者csv変換!$1:$1,0),0)),"",IF(VLOOKUP($A126,競技者csv変換!$A:$AK,MATCH(AA$1,競技者csv変換!$1:$1,0),0)="","",VLOOKUP($A126,競技者csv変換!$A:$AK,MATCH(AA$1,競技者csv変換!$1:$1,0),0)))</f>
        <v/>
      </c>
      <c r="AB126" t="str">
        <f>IF(ISERROR(VLOOKUP($A126,競技者csv変換!$A:$AK,MATCH(AB$1,競技者csv変換!$1:$1,0),0)),"",IF(VLOOKUP($A126,競技者csv変換!$A:$AK,MATCH(AB$1,競技者csv変換!$1:$1,0),0)="","",VLOOKUP($A126,競技者csv変換!$A:$AK,MATCH(AB$1,競技者csv変換!$1:$1,0),0)))</f>
        <v/>
      </c>
      <c r="AC126" t="str">
        <f>IF(ISERROR(VLOOKUP($A126,競技者csv変換!$A:$AK,MATCH(AC$1,競技者csv変換!$1:$1,0),0)),"",IF(VLOOKUP($A126,競技者csv変換!$A:$AK,MATCH(AC$1,競技者csv変換!$1:$1,0),0)="","",VLOOKUP($A126,競技者csv変換!$A:$AK,MATCH(AC$1,競技者csv変換!$1:$1,0),0)))</f>
        <v/>
      </c>
      <c r="AD126" t="str">
        <f>IF(ISERROR(VLOOKUP($A126,競技者csv変換!$A:$AK,MATCH(AD$1,競技者csv変換!$1:$1,0),0)),"",IF(VLOOKUP($A126,競技者csv変換!$A:$AK,MATCH(AD$1,競技者csv変換!$1:$1,0),0)="","",VLOOKUP($A126,競技者csv変換!$A:$AK,MATCH(AD$1,競技者csv変換!$1:$1,0),0)))</f>
        <v/>
      </c>
      <c r="AE126" t="str">
        <f>IF(ISERROR(VLOOKUP($A126,競技者csv変換!$A:$AK,MATCH(AE$1,競技者csv変換!$1:$1,0),0)),"",IF(VLOOKUP($A126,競技者csv変換!$A:$AK,MATCH(AE$1,競技者csv変換!$1:$1,0),0)="","",VLOOKUP($A126,競技者csv変換!$A:$AK,MATCH(AE$1,競技者csv変換!$1:$1,0),0)))</f>
        <v/>
      </c>
      <c r="AF126" t="str">
        <f>IF(ISERROR(VLOOKUP($A126,競技者csv変換!$A:$AK,MATCH(AF$1,競技者csv変換!$1:$1,0),0)),"",IF(VLOOKUP($A126,競技者csv変換!$A:$AK,MATCH(AF$1,競技者csv変換!$1:$1,0),0)="","",VLOOKUP($A126,競技者csv変換!$A:$AK,MATCH(AF$1,競技者csv変換!$1:$1,0),0)))</f>
        <v/>
      </c>
      <c r="AG126" t="str">
        <f>IF(ISERROR(VLOOKUP($A126,競技者csv変換!$A:$AK,MATCH(AG$1,競技者csv変換!$1:$1,0),0)),"",IF(VLOOKUP($A126,競技者csv変換!$A:$AK,MATCH(AG$1,競技者csv変換!$1:$1,0),0)="","",VLOOKUP($A126,競技者csv変換!$A:$AK,MATCH(AG$1,競技者csv変換!$1:$1,0),0)))</f>
        <v/>
      </c>
      <c r="AH126" t="str">
        <f>IF(ISERROR(VLOOKUP($A126,競技者csv変換!$A:$AK,MATCH(AH$1,競技者csv変換!$1:$1,0),0)),"",IF(VLOOKUP($A126,競技者csv変換!$A:$AK,MATCH(AH$1,競技者csv変換!$1:$1,0),0)="","",VLOOKUP($A126,競技者csv変換!$A:$AK,MATCH(AH$1,競技者csv変換!$1:$1,0),0)))</f>
        <v/>
      </c>
      <c r="AI126" t="str">
        <f>IF(ISERROR(VLOOKUP($A126,競技者csv変換!$A:$AK,MATCH(AI$1,競技者csv変換!$1:$1,0),0)),"",IF(VLOOKUP($A126,競技者csv変換!$A:$AK,MATCH(AI$1,競技者csv変換!$1:$1,0),0)="","",VLOOKUP($A126,競技者csv変換!$A:$AK,MATCH(AI$1,競技者csv変換!$1:$1,0),0)))</f>
        <v/>
      </c>
      <c r="AJ126" t="str">
        <f>IF(ISERROR(VLOOKUP($A126,競技者csv変換!$A:$AK,MATCH(AJ$1,競技者csv変換!$1:$1,0),0)),"",IF(VLOOKUP($A126,競技者csv変換!$A:$AK,MATCH(AJ$1,競技者csv変換!$1:$1,0),0)="","",VLOOKUP($A126,競技者csv変換!$A:$AK,MATCH(AJ$1,競技者csv変換!$1:$1,0),0)))</f>
        <v/>
      </c>
      <c r="AK126" t="str">
        <f>IF(ISERROR(VLOOKUP($A126,競技者csv変換!$A:$AK,MATCH(AK$1,競技者csv変換!$1:$1,0),0)),"",IF(VLOOKUP($A126,競技者csv変換!$A:$AK,MATCH(AK$1,競技者csv変換!$1:$1,0),0)="","",VLOOKUP($A126,競技者csv変換!$A:$AK,MATCH(AK$1,競技者csv変換!$1:$1,0),0)))</f>
        <v/>
      </c>
    </row>
    <row r="127" spans="1:37" x14ac:dyDescent="0.65">
      <c r="A127" t="str">
        <f t="shared" si="1"/>
        <v/>
      </c>
      <c r="B127" t="str">
        <f>IF(ISERROR(VLOOKUP($A127,競技者csv変換!$A:$AK,MATCH(B$1,競技者csv変換!$1:$1,0),0)),"",IF(VLOOKUP($A127,競技者csv変換!$A:$AK,MATCH(B$1,競技者csv変換!$1:$1,0),0)="","",VLOOKUP($A127,競技者csv変換!$A:$AK,MATCH(B$1,競技者csv変換!$1:$1,0),0)))</f>
        <v/>
      </c>
      <c r="C127" t="str">
        <f>IF(ISERROR(VLOOKUP($A127,競技者csv変換!$A:$AK,MATCH(C$1,競技者csv変換!$1:$1,0),0)),"",IF(VLOOKUP($A127,競技者csv変換!$A:$AK,MATCH(C$1,競技者csv変換!$1:$1,0),0)="","",VLOOKUP($A127,競技者csv変換!$A:$AK,MATCH(C$1,競技者csv変換!$1:$1,0),0)))</f>
        <v/>
      </c>
      <c r="D127" t="str">
        <f>IF(ISERROR(VLOOKUP($A127,競技者csv変換!$A:$AK,MATCH(D$1,競技者csv変換!$1:$1,0),0)),"",IF(VLOOKUP($A127,競技者csv変換!$A:$AK,MATCH(D$1,競技者csv変換!$1:$1,0),0)="","",VLOOKUP($A127,競技者csv変換!$A:$AK,MATCH(D$1,競技者csv変換!$1:$1,0),0)))</f>
        <v/>
      </c>
      <c r="E127" t="str">
        <f>IF(ISERROR(VLOOKUP($A127,競技者csv変換!$A:$AK,MATCH(E$1,競技者csv変換!$1:$1,0),0)),"",IF(VLOOKUP($A127,競技者csv変換!$A:$AK,MATCH(E$1,競技者csv変換!$1:$1,0),0)="","",VLOOKUP($A127,競技者csv変換!$A:$AK,MATCH(E$1,競技者csv変換!$1:$1,0),0)))</f>
        <v/>
      </c>
      <c r="F127" t="str">
        <f>IF(ISERROR(VLOOKUP($A127,競技者csv変換!$A:$AK,MATCH(F$1,競技者csv変換!$1:$1,0),0)),"",IF(VLOOKUP($A127,競技者csv変換!$A:$AK,MATCH(F$1,競技者csv変換!$1:$1,0),0)="","",VLOOKUP($A127,競技者csv変換!$A:$AK,MATCH(F$1,競技者csv変換!$1:$1,0),0)))</f>
        <v/>
      </c>
      <c r="G127" t="str">
        <f>IF(ISERROR(VLOOKUP($A127,競技者csv変換!$A:$AK,MATCH(G$1,競技者csv変換!$1:$1,0),0)),"",IF(VLOOKUP($A127,競技者csv変換!$A:$AK,MATCH(G$1,競技者csv変換!$1:$1,0),0)="","",VLOOKUP($A127,競技者csv変換!$A:$AK,MATCH(G$1,競技者csv変換!$1:$1,0),0)))</f>
        <v/>
      </c>
      <c r="H127" t="str">
        <f>IF(ISERROR(VLOOKUP($A127,競技者csv変換!$A:$AK,MATCH(H$1,競技者csv変換!$1:$1,0),0)),"",IF(VLOOKUP($A127,競技者csv変換!$A:$AK,MATCH(H$1,競技者csv変換!$1:$1,0),0)="","",VLOOKUP($A127,競技者csv変換!$A:$AK,MATCH(H$1,競技者csv変換!$1:$1,0),0)))</f>
        <v/>
      </c>
      <c r="I127" t="str">
        <f>IF(ISERROR(VLOOKUP($A127,競技者csv変換!$A:$AK,MATCH(I$1,競技者csv変換!$1:$1,0),0)),"",IF(VLOOKUP($A127,競技者csv変換!$A:$AK,MATCH(I$1,競技者csv変換!$1:$1,0),0)="","",VLOOKUP($A127,競技者csv変換!$A:$AK,MATCH(I$1,競技者csv変換!$1:$1,0),0)))</f>
        <v/>
      </c>
      <c r="J127" t="str">
        <f>IF(ISERROR(VLOOKUP($A127,競技者csv変換!$A:$AK,MATCH(J$1,競技者csv変換!$1:$1,0),0)),"",IF(VLOOKUP($A127,競技者csv変換!$A:$AK,MATCH(J$1,競技者csv変換!$1:$1,0),0)="","",VLOOKUP($A127,競技者csv変換!$A:$AK,MATCH(J$1,競技者csv変換!$1:$1,0),0)))</f>
        <v/>
      </c>
      <c r="K127" t="str">
        <f>IF(ISERROR(VLOOKUP($A127,競技者csv変換!$A:$AK,MATCH(K$1,競技者csv変換!$1:$1,0),0)),"",IF(VLOOKUP($A127,競技者csv変換!$A:$AK,MATCH(K$1,競技者csv変換!$1:$1,0),0)="","",VLOOKUP($A127,競技者csv変換!$A:$AK,MATCH(K$1,競技者csv変換!$1:$1,0),0)))</f>
        <v/>
      </c>
      <c r="L127" t="str">
        <f>IF(ISERROR(VLOOKUP($A127,競技者csv変換!$A:$AK,MATCH(L$1,競技者csv変換!$1:$1,0),0)),"",IF(VLOOKUP($A127,競技者csv変換!$A:$AK,MATCH(L$1,競技者csv変換!$1:$1,0),0)="","",VLOOKUP($A127,競技者csv変換!$A:$AK,MATCH(L$1,競技者csv変換!$1:$1,0),0)))</f>
        <v/>
      </c>
      <c r="M127" t="str">
        <f>IF(ISERROR(VLOOKUP($A127,競技者csv変換!$A:$AK,MATCH(M$1,競技者csv変換!$1:$1,0),0)),"",IF(VLOOKUP($A127,競技者csv変換!$A:$AK,MATCH(M$1,競技者csv変換!$1:$1,0),0)="","",VLOOKUP($A127,競技者csv変換!$A:$AK,MATCH(M$1,競技者csv変換!$1:$1,0),0)))</f>
        <v/>
      </c>
      <c r="N127" t="str">
        <f>IF(ISERROR(VLOOKUP($A127,競技者csv変換!$A:$AK,MATCH(N$1,競技者csv変換!$1:$1,0),0)),"",IF(VLOOKUP($A127,競技者csv変換!$A:$AK,MATCH(N$1,競技者csv変換!$1:$1,0),0)="","",VLOOKUP($A127,競技者csv変換!$A:$AK,MATCH(N$1,競技者csv変換!$1:$1,0),0)))</f>
        <v/>
      </c>
      <c r="O127" t="str">
        <f>IF(ISERROR(VLOOKUP($A127,競技者csv変換!$A:$AK,MATCH(O$1,競技者csv変換!$1:$1,0),0)),"",IF(VLOOKUP($A127,競技者csv変換!$A:$AK,MATCH(O$1,競技者csv変換!$1:$1,0),0)="","",VLOOKUP($A127,競技者csv変換!$A:$AK,MATCH(O$1,競技者csv変換!$1:$1,0),0)))</f>
        <v/>
      </c>
      <c r="P127" t="str">
        <f>IF(ISERROR(VLOOKUP($A127,競技者csv変換!$A:$AK,MATCH(P$1,競技者csv変換!$1:$1,0),0)),"",IF(VLOOKUP($A127,競技者csv変換!$A:$AK,MATCH(P$1,競技者csv変換!$1:$1,0),0)="","",VLOOKUP($A127,競技者csv変換!$A:$AK,MATCH(P$1,競技者csv変換!$1:$1,0),0)))</f>
        <v/>
      </c>
      <c r="Q127" t="str">
        <f>IF(ISERROR(VLOOKUP($A127,競技者csv変換!$A:$AK,MATCH(Q$1,競技者csv変換!$1:$1,0),0)),"",IF(VLOOKUP($A127,競技者csv変換!$A:$AK,MATCH(Q$1,競技者csv変換!$1:$1,0),0)="","",VLOOKUP($A127,競技者csv変換!$A:$AK,MATCH(Q$1,競技者csv変換!$1:$1,0),0)))</f>
        <v/>
      </c>
      <c r="R127" t="str">
        <f>IF(ISERROR(VLOOKUP($A127,競技者csv変換!$A:$AK,MATCH(R$1,競技者csv変換!$1:$1,0),0)),"",IF(VLOOKUP($A127,競技者csv変換!$A:$AK,MATCH(R$1,競技者csv変換!$1:$1,0),0)="","",VLOOKUP($A127,競技者csv変換!$A:$AK,MATCH(R$1,競技者csv変換!$1:$1,0),0)))</f>
        <v/>
      </c>
      <c r="S127" t="str">
        <f>IF(ISERROR(VLOOKUP($A127,競技者csv変換!$A:$AK,MATCH(S$1,競技者csv変換!$1:$1,0),0)),"",IF(VLOOKUP($A127,競技者csv変換!$A:$AK,MATCH(S$1,競技者csv変換!$1:$1,0),0)="","",VLOOKUP($A127,競技者csv変換!$A:$AK,MATCH(S$1,競技者csv変換!$1:$1,0),0)))</f>
        <v/>
      </c>
      <c r="T127" t="str">
        <f>IF(ISERROR(VLOOKUP($A127,競技者csv変換!$A:$AK,MATCH(T$1,競技者csv変換!$1:$1,0),0)),"",IF(VLOOKUP($A127,競技者csv変換!$A:$AK,MATCH(T$1,競技者csv変換!$1:$1,0),0)="","",VLOOKUP($A127,競技者csv変換!$A:$AK,MATCH(T$1,競技者csv変換!$1:$1,0),0)))</f>
        <v/>
      </c>
      <c r="U127" t="str">
        <f>IF(ISERROR(VLOOKUP($A127,競技者csv変換!$A:$AK,MATCH(U$1,競技者csv変換!$1:$1,0),0)),"",IF(VLOOKUP($A127,競技者csv変換!$A:$AK,MATCH(U$1,競技者csv変換!$1:$1,0),0)="","",VLOOKUP($A127,競技者csv変換!$A:$AK,MATCH(U$1,競技者csv変換!$1:$1,0),0)))</f>
        <v/>
      </c>
      <c r="V127" t="str">
        <f>IF(ISERROR(VLOOKUP($A127,競技者csv変換!$A:$AK,MATCH(V$1,競技者csv変換!$1:$1,0),0)),"",IF(VLOOKUP($A127,競技者csv変換!$A:$AK,MATCH(V$1,競技者csv変換!$1:$1,0),0)="","",VLOOKUP($A127,競技者csv変換!$A:$AK,MATCH(V$1,競技者csv変換!$1:$1,0),0)))</f>
        <v/>
      </c>
      <c r="W127" t="str">
        <f>IF(ISERROR(VLOOKUP($A127,競技者csv変換!$A:$AK,MATCH(W$1,競技者csv変換!$1:$1,0),0)),"",IF(VLOOKUP($A127,競技者csv変換!$A:$AK,MATCH(W$1,競技者csv変換!$1:$1,0),0)="","",VLOOKUP($A127,競技者csv変換!$A:$AK,MATCH(W$1,競技者csv変換!$1:$1,0),0)))</f>
        <v/>
      </c>
      <c r="X127" t="str">
        <f>IF(ISERROR(VLOOKUP($A127,競技者csv変換!$A:$AK,MATCH(X$1,競技者csv変換!$1:$1,0),0)),"",IF(VLOOKUP($A127,競技者csv変換!$A:$AK,MATCH(X$1,競技者csv変換!$1:$1,0),0)="","",VLOOKUP($A127,競技者csv変換!$A:$AK,MATCH(X$1,競技者csv変換!$1:$1,0),0)))</f>
        <v/>
      </c>
      <c r="Y127" t="str">
        <f>IF(ISERROR(VLOOKUP($A127,競技者csv変換!$A:$AK,MATCH(Y$1,競技者csv変換!$1:$1,0),0)),"",IF(VLOOKUP($A127,競技者csv変換!$A:$AK,MATCH(Y$1,競技者csv変換!$1:$1,0),0)="","",VLOOKUP($A127,競技者csv変換!$A:$AK,MATCH(Y$1,競技者csv変換!$1:$1,0),0)))</f>
        <v/>
      </c>
      <c r="Z127" t="str">
        <f>IF(ISERROR(VLOOKUP($A127,競技者csv変換!$A:$AK,MATCH(Z$1,競技者csv変換!$1:$1,0),0)),"",IF(VLOOKUP($A127,競技者csv変換!$A:$AK,MATCH(Z$1,競技者csv変換!$1:$1,0),0)="","",VLOOKUP($A127,競技者csv変換!$A:$AK,MATCH(Z$1,競技者csv変換!$1:$1,0),0)))</f>
        <v/>
      </c>
      <c r="AA127" t="str">
        <f>IF(ISERROR(VLOOKUP($A127,競技者csv変換!$A:$AK,MATCH(AA$1,競技者csv変換!$1:$1,0),0)),"",IF(VLOOKUP($A127,競技者csv変換!$A:$AK,MATCH(AA$1,競技者csv変換!$1:$1,0),0)="","",VLOOKUP($A127,競技者csv変換!$A:$AK,MATCH(AA$1,競技者csv変換!$1:$1,0),0)))</f>
        <v/>
      </c>
      <c r="AB127" t="str">
        <f>IF(ISERROR(VLOOKUP($A127,競技者csv変換!$A:$AK,MATCH(AB$1,競技者csv変換!$1:$1,0),0)),"",IF(VLOOKUP($A127,競技者csv変換!$A:$AK,MATCH(AB$1,競技者csv変換!$1:$1,0),0)="","",VLOOKUP($A127,競技者csv変換!$A:$AK,MATCH(AB$1,競技者csv変換!$1:$1,0),0)))</f>
        <v/>
      </c>
      <c r="AC127" t="str">
        <f>IF(ISERROR(VLOOKUP($A127,競技者csv変換!$A:$AK,MATCH(AC$1,競技者csv変換!$1:$1,0),0)),"",IF(VLOOKUP($A127,競技者csv変換!$A:$AK,MATCH(AC$1,競技者csv変換!$1:$1,0),0)="","",VLOOKUP($A127,競技者csv変換!$A:$AK,MATCH(AC$1,競技者csv変換!$1:$1,0),0)))</f>
        <v/>
      </c>
      <c r="AD127" t="str">
        <f>IF(ISERROR(VLOOKUP($A127,競技者csv変換!$A:$AK,MATCH(AD$1,競技者csv変換!$1:$1,0),0)),"",IF(VLOOKUP($A127,競技者csv変換!$A:$AK,MATCH(AD$1,競技者csv変換!$1:$1,0),0)="","",VLOOKUP($A127,競技者csv変換!$A:$AK,MATCH(AD$1,競技者csv変換!$1:$1,0),0)))</f>
        <v/>
      </c>
      <c r="AE127" t="str">
        <f>IF(ISERROR(VLOOKUP($A127,競技者csv変換!$A:$AK,MATCH(AE$1,競技者csv変換!$1:$1,0),0)),"",IF(VLOOKUP($A127,競技者csv変換!$A:$AK,MATCH(AE$1,競技者csv変換!$1:$1,0),0)="","",VLOOKUP($A127,競技者csv変換!$A:$AK,MATCH(AE$1,競技者csv変換!$1:$1,0),0)))</f>
        <v/>
      </c>
      <c r="AF127" t="str">
        <f>IF(ISERROR(VLOOKUP($A127,競技者csv変換!$A:$AK,MATCH(AF$1,競技者csv変換!$1:$1,0),0)),"",IF(VLOOKUP($A127,競技者csv変換!$A:$AK,MATCH(AF$1,競技者csv変換!$1:$1,0),0)="","",VLOOKUP($A127,競技者csv変換!$A:$AK,MATCH(AF$1,競技者csv変換!$1:$1,0),0)))</f>
        <v/>
      </c>
      <c r="AG127" t="str">
        <f>IF(ISERROR(VLOOKUP($A127,競技者csv変換!$A:$AK,MATCH(AG$1,競技者csv変換!$1:$1,0),0)),"",IF(VLOOKUP($A127,競技者csv変換!$A:$AK,MATCH(AG$1,競技者csv変換!$1:$1,0),0)="","",VLOOKUP($A127,競技者csv変換!$A:$AK,MATCH(AG$1,競技者csv変換!$1:$1,0),0)))</f>
        <v/>
      </c>
      <c r="AH127" t="str">
        <f>IF(ISERROR(VLOOKUP($A127,競技者csv変換!$A:$AK,MATCH(AH$1,競技者csv変換!$1:$1,0),0)),"",IF(VLOOKUP($A127,競技者csv変換!$A:$AK,MATCH(AH$1,競技者csv変換!$1:$1,0),0)="","",VLOOKUP($A127,競技者csv変換!$A:$AK,MATCH(AH$1,競技者csv変換!$1:$1,0),0)))</f>
        <v/>
      </c>
      <c r="AI127" t="str">
        <f>IF(ISERROR(VLOOKUP($A127,競技者csv変換!$A:$AK,MATCH(AI$1,競技者csv変換!$1:$1,0),0)),"",IF(VLOOKUP($A127,競技者csv変換!$A:$AK,MATCH(AI$1,競技者csv変換!$1:$1,0),0)="","",VLOOKUP($A127,競技者csv変換!$A:$AK,MATCH(AI$1,競技者csv変換!$1:$1,0),0)))</f>
        <v/>
      </c>
      <c r="AJ127" t="str">
        <f>IF(ISERROR(VLOOKUP($A127,競技者csv変換!$A:$AK,MATCH(AJ$1,競技者csv変換!$1:$1,0),0)),"",IF(VLOOKUP($A127,競技者csv変換!$A:$AK,MATCH(AJ$1,競技者csv変換!$1:$1,0),0)="","",VLOOKUP($A127,競技者csv変換!$A:$AK,MATCH(AJ$1,競技者csv変換!$1:$1,0),0)))</f>
        <v/>
      </c>
      <c r="AK127" t="str">
        <f>IF(ISERROR(VLOOKUP($A127,競技者csv変換!$A:$AK,MATCH(AK$1,競技者csv変換!$1:$1,0),0)),"",IF(VLOOKUP($A127,競技者csv変換!$A:$AK,MATCH(AK$1,競技者csv変換!$1:$1,0),0)="","",VLOOKUP($A127,競技者csv変換!$A:$AK,MATCH(AK$1,競技者csv変換!$1:$1,0),0)))</f>
        <v/>
      </c>
    </row>
    <row r="128" spans="1:37" x14ac:dyDescent="0.65">
      <c r="A128" t="str">
        <f t="shared" si="1"/>
        <v/>
      </c>
      <c r="B128" t="str">
        <f>IF(ISERROR(VLOOKUP($A128,競技者csv変換!$A:$AK,MATCH(B$1,競技者csv変換!$1:$1,0),0)),"",IF(VLOOKUP($A128,競技者csv変換!$A:$AK,MATCH(B$1,競技者csv変換!$1:$1,0),0)="","",VLOOKUP($A128,競技者csv変換!$A:$AK,MATCH(B$1,競技者csv変換!$1:$1,0),0)))</f>
        <v/>
      </c>
      <c r="C128" t="str">
        <f>IF(ISERROR(VLOOKUP($A128,競技者csv変換!$A:$AK,MATCH(C$1,競技者csv変換!$1:$1,0),0)),"",IF(VLOOKUP($A128,競技者csv変換!$A:$AK,MATCH(C$1,競技者csv変換!$1:$1,0),0)="","",VLOOKUP($A128,競技者csv変換!$A:$AK,MATCH(C$1,競技者csv変換!$1:$1,0),0)))</f>
        <v/>
      </c>
      <c r="D128" t="str">
        <f>IF(ISERROR(VLOOKUP($A128,競技者csv変換!$A:$AK,MATCH(D$1,競技者csv変換!$1:$1,0),0)),"",IF(VLOOKUP($A128,競技者csv変換!$A:$AK,MATCH(D$1,競技者csv変換!$1:$1,0),0)="","",VLOOKUP($A128,競技者csv変換!$A:$AK,MATCH(D$1,競技者csv変換!$1:$1,0),0)))</f>
        <v/>
      </c>
      <c r="E128" t="str">
        <f>IF(ISERROR(VLOOKUP($A128,競技者csv変換!$A:$AK,MATCH(E$1,競技者csv変換!$1:$1,0),0)),"",IF(VLOOKUP($A128,競技者csv変換!$A:$AK,MATCH(E$1,競技者csv変換!$1:$1,0),0)="","",VLOOKUP($A128,競技者csv変換!$A:$AK,MATCH(E$1,競技者csv変換!$1:$1,0),0)))</f>
        <v/>
      </c>
      <c r="F128" t="str">
        <f>IF(ISERROR(VLOOKUP($A128,競技者csv変換!$A:$AK,MATCH(F$1,競技者csv変換!$1:$1,0),0)),"",IF(VLOOKUP($A128,競技者csv変換!$A:$AK,MATCH(F$1,競技者csv変換!$1:$1,0),0)="","",VLOOKUP($A128,競技者csv変換!$A:$AK,MATCH(F$1,競技者csv変換!$1:$1,0),0)))</f>
        <v/>
      </c>
      <c r="G128" t="str">
        <f>IF(ISERROR(VLOOKUP($A128,競技者csv変換!$A:$AK,MATCH(G$1,競技者csv変換!$1:$1,0),0)),"",IF(VLOOKUP($A128,競技者csv変換!$A:$AK,MATCH(G$1,競技者csv変換!$1:$1,0),0)="","",VLOOKUP($A128,競技者csv変換!$A:$AK,MATCH(G$1,競技者csv変換!$1:$1,0),0)))</f>
        <v/>
      </c>
      <c r="H128" t="str">
        <f>IF(ISERROR(VLOOKUP($A128,競技者csv変換!$A:$AK,MATCH(H$1,競技者csv変換!$1:$1,0),0)),"",IF(VLOOKUP($A128,競技者csv変換!$A:$AK,MATCH(H$1,競技者csv変換!$1:$1,0),0)="","",VLOOKUP($A128,競技者csv変換!$A:$AK,MATCH(H$1,競技者csv変換!$1:$1,0),0)))</f>
        <v/>
      </c>
      <c r="I128" t="str">
        <f>IF(ISERROR(VLOOKUP($A128,競技者csv変換!$A:$AK,MATCH(I$1,競技者csv変換!$1:$1,0),0)),"",IF(VLOOKUP($A128,競技者csv変換!$A:$AK,MATCH(I$1,競技者csv変換!$1:$1,0),0)="","",VLOOKUP($A128,競技者csv変換!$A:$AK,MATCH(I$1,競技者csv変換!$1:$1,0),0)))</f>
        <v/>
      </c>
      <c r="J128" t="str">
        <f>IF(ISERROR(VLOOKUP($A128,競技者csv変換!$A:$AK,MATCH(J$1,競技者csv変換!$1:$1,0),0)),"",IF(VLOOKUP($A128,競技者csv変換!$A:$AK,MATCH(J$1,競技者csv変換!$1:$1,0),0)="","",VLOOKUP($A128,競技者csv変換!$A:$AK,MATCH(J$1,競技者csv変換!$1:$1,0),0)))</f>
        <v/>
      </c>
      <c r="K128" t="str">
        <f>IF(ISERROR(VLOOKUP($A128,競技者csv変換!$A:$AK,MATCH(K$1,競技者csv変換!$1:$1,0),0)),"",IF(VLOOKUP($A128,競技者csv変換!$A:$AK,MATCH(K$1,競技者csv変換!$1:$1,0),0)="","",VLOOKUP($A128,競技者csv変換!$A:$AK,MATCH(K$1,競技者csv変換!$1:$1,0),0)))</f>
        <v/>
      </c>
      <c r="L128" t="str">
        <f>IF(ISERROR(VLOOKUP($A128,競技者csv変換!$A:$AK,MATCH(L$1,競技者csv変換!$1:$1,0),0)),"",IF(VLOOKUP($A128,競技者csv変換!$A:$AK,MATCH(L$1,競技者csv変換!$1:$1,0),0)="","",VLOOKUP($A128,競技者csv変換!$A:$AK,MATCH(L$1,競技者csv変換!$1:$1,0),0)))</f>
        <v/>
      </c>
      <c r="M128" t="str">
        <f>IF(ISERROR(VLOOKUP($A128,競技者csv変換!$A:$AK,MATCH(M$1,競技者csv変換!$1:$1,0),0)),"",IF(VLOOKUP($A128,競技者csv変換!$A:$AK,MATCH(M$1,競技者csv変換!$1:$1,0),0)="","",VLOOKUP($A128,競技者csv変換!$A:$AK,MATCH(M$1,競技者csv変換!$1:$1,0),0)))</f>
        <v/>
      </c>
      <c r="N128" t="str">
        <f>IF(ISERROR(VLOOKUP($A128,競技者csv変換!$A:$AK,MATCH(N$1,競技者csv変換!$1:$1,0),0)),"",IF(VLOOKUP($A128,競技者csv変換!$A:$AK,MATCH(N$1,競技者csv変換!$1:$1,0),0)="","",VLOOKUP($A128,競技者csv変換!$A:$AK,MATCH(N$1,競技者csv変換!$1:$1,0),0)))</f>
        <v/>
      </c>
      <c r="O128" t="str">
        <f>IF(ISERROR(VLOOKUP($A128,競技者csv変換!$A:$AK,MATCH(O$1,競技者csv変換!$1:$1,0),0)),"",IF(VLOOKUP($A128,競技者csv変換!$A:$AK,MATCH(O$1,競技者csv変換!$1:$1,0),0)="","",VLOOKUP($A128,競技者csv変換!$A:$AK,MATCH(O$1,競技者csv変換!$1:$1,0),0)))</f>
        <v/>
      </c>
      <c r="P128" t="str">
        <f>IF(ISERROR(VLOOKUP($A128,競技者csv変換!$A:$AK,MATCH(P$1,競技者csv変換!$1:$1,0),0)),"",IF(VLOOKUP($A128,競技者csv変換!$A:$AK,MATCH(P$1,競技者csv変換!$1:$1,0),0)="","",VLOOKUP($A128,競技者csv変換!$A:$AK,MATCH(P$1,競技者csv変換!$1:$1,0),0)))</f>
        <v/>
      </c>
      <c r="Q128" t="str">
        <f>IF(ISERROR(VLOOKUP($A128,競技者csv変換!$A:$AK,MATCH(Q$1,競技者csv変換!$1:$1,0),0)),"",IF(VLOOKUP($A128,競技者csv変換!$A:$AK,MATCH(Q$1,競技者csv変換!$1:$1,0),0)="","",VLOOKUP($A128,競技者csv変換!$A:$AK,MATCH(Q$1,競技者csv変換!$1:$1,0),0)))</f>
        <v/>
      </c>
      <c r="R128" t="str">
        <f>IF(ISERROR(VLOOKUP($A128,競技者csv変換!$A:$AK,MATCH(R$1,競技者csv変換!$1:$1,0),0)),"",IF(VLOOKUP($A128,競技者csv変換!$A:$AK,MATCH(R$1,競技者csv変換!$1:$1,0),0)="","",VLOOKUP($A128,競技者csv変換!$A:$AK,MATCH(R$1,競技者csv変換!$1:$1,0),0)))</f>
        <v/>
      </c>
      <c r="S128" t="str">
        <f>IF(ISERROR(VLOOKUP($A128,競技者csv変換!$A:$AK,MATCH(S$1,競技者csv変換!$1:$1,0),0)),"",IF(VLOOKUP($A128,競技者csv変換!$A:$AK,MATCH(S$1,競技者csv変換!$1:$1,0),0)="","",VLOOKUP($A128,競技者csv変換!$A:$AK,MATCH(S$1,競技者csv変換!$1:$1,0),0)))</f>
        <v/>
      </c>
      <c r="T128" t="str">
        <f>IF(ISERROR(VLOOKUP($A128,競技者csv変換!$A:$AK,MATCH(T$1,競技者csv変換!$1:$1,0),0)),"",IF(VLOOKUP($A128,競技者csv変換!$A:$AK,MATCH(T$1,競技者csv変換!$1:$1,0),0)="","",VLOOKUP($A128,競技者csv変換!$A:$AK,MATCH(T$1,競技者csv変換!$1:$1,0),0)))</f>
        <v/>
      </c>
      <c r="U128" t="str">
        <f>IF(ISERROR(VLOOKUP($A128,競技者csv変換!$A:$AK,MATCH(U$1,競技者csv変換!$1:$1,0),0)),"",IF(VLOOKUP($A128,競技者csv変換!$A:$AK,MATCH(U$1,競技者csv変換!$1:$1,0),0)="","",VLOOKUP($A128,競技者csv変換!$A:$AK,MATCH(U$1,競技者csv変換!$1:$1,0),0)))</f>
        <v/>
      </c>
      <c r="V128" t="str">
        <f>IF(ISERROR(VLOOKUP($A128,競技者csv変換!$A:$AK,MATCH(V$1,競技者csv変換!$1:$1,0),0)),"",IF(VLOOKUP($A128,競技者csv変換!$A:$AK,MATCH(V$1,競技者csv変換!$1:$1,0),0)="","",VLOOKUP($A128,競技者csv変換!$A:$AK,MATCH(V$1,競技者csv変換!$1:$1,0),0)))</f>
        <v/>
      </c>
      <c r="W128" t="str">
        <f>IF(ISERROR(VLOOKUP($A128,競技者csv変換!$A:$AK,MATCH(W$1,競技者csv変換!$1:$1,0),0)),"",IF(VLOOKUP($A128,競技者csv変換!$A:$AK,MATCH(W$1,競技者csv変換!$1:$1,0),0)="","",VLOOKUP($A128,競技者csv変換!$A:$AK,MATCH(W$1,競技者csv変換!$1:$1,0),0)))</f>
        <v/>
      </c>
      <c r="X128" t="str">
        <f>IF(ISERROR(VLOOKUP($A128,競技者csv変換!$A:$AK,MATCH(X$1,競技者csv変換!$1:$1,0),0)),"",IF(VLOOKUP($A128,競技者csv変換!$A:$AK,MATCH(X$1,競技者csv変換!$1:$1,0),0)="","",VLOOKUP($A128,競技者csv変換!$A:$AK,MATCH(X$1,競技者csv変換!$1:$1,0),0)))</f>
        <v/>
      </c>
      <c r="Y128" t="str">
        <f>IF(ISERROR(VLOOKUP($A128,競技者csv変換!$A:$AK,MATCH(Y$1,競技者csv変換!$1:$1,0),0)),"",IF(VLOOKUP($A128,競技者csv変換!$A:$AK,MATCH(Y$1,競技者csv変換!$1:$1,0),0)="","",VLOOKUP($A128,競技者csv変換!$A:$AK,MATCH(Y$1,競技者csv変換!$1:$1,0),0)))</f>
        <v/>
      </c>
      <c r="Z128" t="str">
        <f>IF(ISERROR(VLOOKUP($A128,競技者csv変換!$A:$AK,MATCH(Z$1,競技者csv変換!$1:$1,0),0)),"",IF(VLOOKUP($A128,競技者csv変換!$A:$AK,MATCH(Z$1,競技者csv変換!$1:$1,0),0)="","",VLOOKUP($A128,競技者csv変換!$A:$AK,MATCH(Z$1,競技者csv変換!$1:$1,0),0)))</f>
        <v/>
      </c>
      <c r="AA128" t="str">
        <f>IF(ISERROR(VLOOKUP($A128,競技者csv変換!$A:$AK,MATCH(AA$1,競技者csv変換!$1:$1,0),0)),"",IF(VLOOKUP($A128,競技者csv変換!$A:$AK,MATCH(AA$1,競技者csv変換!$1:$1,0),0)="","",VLOOKUP($A128,競技者csv変換!$A:$AK,MATCH(AA$1,競技者csv変換!$1:$1,0),0)))</f>
        <v/>
      </c>
      <c r="AB128" t="str">
        <f>IF(ISERROR(VLOOKUP($A128,競技者csv変換!$A:$AK,MATCH(AB$1,競技者csv変換!$1:$1,0),0)),"",IF(VLOOKUP($A128,競技者csv変換!$A:$AK,MATCH(AB$1,競技者csv変換!$1:$1,0),0)="","",VLOOKUP($A128,競技者csv変換!$A:$AK,MATCH(AB$1,競技者csv変換!$1:$1,0),0)))</f>
        <v/>
      </c>
      <c r="AC128" t="str">
        <f>IF(ISERROR(VLOOKUP($A128,競技者csv変換!$A:$AK,MATCH(AC$1,競技者csv変換!$1:$1,0),0)),"",IF(VLOOKUP($A128,競技者csv変換!$A:$AK,MATCH(AC$1,競技者csv変換!$1:$1,0),0)="","",VLOOKUP($A128,競技者csv変換!$A:$AK,MATCH(AC$1,競技者csv変換!$1:$1,0),0)))</f>
        <v/>
      </c>
      <c r="AD128" t="str">
        <f>IF(ISERROR(VLOOKUP($A128,競技者csv変換!$A:$AK,MATCH(AD$1,競技者csv変換!$1:$1,0),0)),"",IF(VLOOKUP($A128,競技者csv変換!$A:$AK,MATCH(AD$1,競技者csv変換!$1:$1,0),0)="","",VLOOKUP($A128,競技者csv変換!$A:$AK,MATCH(AD$1,競技者csv変換!$1:$1,0),0)))</f>
        <v/>
      </c>
      <c r="AE128" t="str">
        <f>IF(ISERROR(VLOOKUP($A128,競技者csv変換!$A:$AK,MATCH(AE$1,競技者csv変換!$1:$1,0),0)),"",IF(VLOOKUP($A128,競技者csv変換!$A:$AK,MATCH(AE$1,競技者csv変換!$1:$1,0),0)="","",VLOOKUP($A128,競技者csv変換!$A:$AK,MATCH(AE$1,競技者csv変換!$1:$1,0),0)))</f>
        <v/>
      </c>
      <c r="AF128" t="str">
        <f>IF(ISERROR(VLOOKUP($A128,競技者csv変換!$A:$AK,MATCH(AF$1,競技者csv変換!$1:$1,0),0)),"",IF(VLOOKUP($A128,競技者csv変換!$A:$AK,MATCH(AF$1,競技者csv変換!$1:$1,0),0)="","",VLOOKUP($A128,競技者csv変換!$A:$AK,MATCH(AF$1,競技者csv変換!$1:$1,0),0)))</f>
        <v/>
      </c>
      <c r="AG128" t="str">
        <f>IF(ISERROR(VLOOKUP($A128,競技者csv変換!$A:$AK,MATCH(AG$1,競技者csv変換!$1:$1,0),0)),"",IF(VLOOKUP($A128,競技者csv変換!$A:$AK,MATCH(AG$1,競技者csv変換!$1:$1,0),0)="","",VLOOKUP($A128,競技者csv変換!$A:$AK,MATCH(AG$1,競技者csv変換!$1:$1,0),0)))</f>
        <v/>
      </c>
      <c r="AH128" t="str">
        <f>IF(ISERROR(VLOOKUP($A128,競技者csv変換!$A:$AK,MATCH(AH$1,競技者csv変換!$1:$1,0),0)),"",IF(VLOOKUP($A128,競技者csv変換!$A:$AK,MATCH(AH$1,競技者csv変換!$1:$1,0),0)="","",VLOOKUP($A128,競技者csv変換!$A:$AK,MATCH(AH$1,競技者csv変換!$1:$1,0),0)))</f>
        <v/>
      </c>
      <c r="AI128" t="str">
        <f>IF(ISERROR(VLOOKUP($A128,競技者csv変換!$A:$AK,MATCH(AI$1,競技者csv変換!$1:$1,0),0)),"",IF(VLOOKUP($A128,競技者csv変換!$A:$AK,MATCH(AI$1,競技者csv変換!$1:$1,0),0)="","",VLOOKUP($A128,競技者csv変換!$A:$AK,MATCH(AI$1,競技者csv変換!$1:$1,0),0)))</f>
        <v/>
      </c>
      <c r="AJ128" t="str">
        <f>IF(ISERROR(VLOOKUP($A128,競技者csv変換!$A:$AK,MATCH(AJ$1,競技者csv変換!$1:$1,0),0)),"",IF(VLOOKUP($A128,競技者csv変換!$A:$AK,MATCH(AJ$1,競技者csv変換!$1:$1,0),0)="","",VLOOKUP($A128,競技者csv変換!$A:$AK,MATCH(AJ$1,競技者csv変換!$1:$1,0),0)))</f>
        <v/>
      </c>
      <c r="AK128" t="str">
        <f>IF(ISERROR(VLOOKUP($A128,競技者csv変換!$A:$AK,MATCH(AK$1,競技者csv変換!$1:$1,0),0)),"",IF(VLOOKUP($A128,競技者csv変換!$A:$AK,MATCH(AK$1,競技者csv変換!$1:$1,0),0)="","",VLOOKUP($A128,競技者csv変換!$A:$AK,MATCH(AK$1,競技者csv変換!$1:$1,0),0)))</f>
        <v/>
      </c>
    </row>
    <row r="129" spans="1:37" x14ac:dyDescent="0.65">
      <c r="A129" t="str">
        <f t="shared" si="1"/>
        <v/>
      </c>
      <c r="B129" t="str">
        <f>IF(ISERROR(VLOOKUP($A129,競技者csv変換!$A:$AK,MATCH(B$1,競技者csv変換!$1:$1,0),0)),"",IF(VLOOKUP($A129,競技者csv変換!$A:$AK,MATCH(B$1,競技者csv変換!$1:$1,0),0)="","",VLOOKUP($A129,競技者csv変換!$A:$AK,MATCH(B$1,競技者csv変換!$1:$1,0),0)))</f>
        <v/>
      </c>
      <c r="C129" t="str">
        <f>IF(ISERROR(VLOOKUP($A129,競技者csv変換!$A:$AK,MATCH(C$1,競技者csv変換!$1:$1,0),0)),"",IF(VLOOKUP($A129,競技者csv変換!$A:$AK,MATCH(C$1,競技者csv変換!$1:$1,0),0)="","",VLOOKUP($A129,競技者csv変換!$A:$AK,MATCH(C$1,競技者csv変換!$1:$1,0),0)))</f>
        <v/>
      </c>
      <c r="D129" t="str">
        <f>IF(ISERROR(VLOOKUP($A129,競技者csv変換!$A:$AK,MATCH(D$1,競技者csv変換!$1:$1,0),0)),"",IF(VLOOKUP($A129,競技者csv変換!$A:$AK,MATCH(D$1,競技者csv変換!$1:$1,0),0)="","",VLOOKUP($A129,競技者csv変換!$A:$AK,MATCH(D$1,競技者csv変換!$1:$1,0),0)))</f>
        <v/>
      </c>
      <c r="E129" t="str">
        <f>IF(ISERROR(VLOOKUP($A129,競技者csv変換!$A:$AK,MATCH(E$1,競技者csv変換!$1:$1,0),0)),"",IF(VLOOKUP($A129,競技者csv変換!$A:$AK,MATCH(E$1,競技者csv変換!$1:$1,0),0)="","",VLOOKUP($A129,競技者csv変換!$A:$AK,MATCH(E$1,競技者csv変換!$1:$1,0),0)))</f>
        <v/>
      </c>
      <c r="F129" t="str">
        <f>IF(ISERROR(VLOOKUP($A129,競技者csv変換!$A:$AK,MATCH(F$1,競技者csv変換!$1:$1,0),0)),"",IF(VLOOKUP($A129,競技者csv変換!$A:$AK,MATCH(F$1,競技者csv変換!$1:$1,0),0)="","",VLOOKUP($A129,競技者csv変換!$A:$AK,MATCH(F$1,競技者csv変換!$1:$1,0),0)))</f>
        <v/>
      </c>
      <c r="G129" t="str">
        <f>IF(ISERROR(VLOOKUP($A129,競技者csv変換!$A:$AK,MATCH(G$1,競技者csv変換!$1:$1,0),0)),"",IF(VLOOKUP($A129,競技者csv変換!$A:$AK,MATCH(G$1,競技者csv変換!$1:$1,0),0)="","",VLOOKUP($A129,競技者csv変換!$A:$AK,MATCH(G$1,競技者csv変換!$1:$1,0),0)))</f>
        <v/>
      </c>
      <c r="H129" t="str">
        <f>IF(ISERROR(VLOOKUP($A129,競技者csv変換!$A:$AK,MATCH(H$1,競技者csv変換!$1:$1,0),0)),"",IF(VLOOKUP($A129,競技者csv変換!$A:$AK,MATCH(H$1,競技者csv変換!$1:$1,0),0)="","",VLOOKUP($A129,競技者csv変換!$A:$AK,MATCH(H$1,競技者csv変換!$1:$1,0),0)))</f>
        <v/>
      </c>
      <c r="I129" t="str">
        <f>IF(ISERROR(VLOOKUP($A129,競技者csv変換!$A:$AK,MATCH(I$1,競技者csv変換!$1:$1,0),0)),"",IF(VLOOKUP($A129,競技者csv変換!$A:$AK,MATCH(I$1,競技者csv変換!$1:$1,0),0)="","",VLOOKUP($A129,競技者csv変換!$A:$AK,MATCH(I$1,競技者csv変換!$1:$1,0),0)))</f>
        <v/>
      </c>
      <c r="J129" t="str">
        <f>IF(ISERROR(VLOOKUP($A129,競技者csv変換!$A:$AK,MATCH(J$1,競技者csv変換!$1:$1,0),0)),"",IF(VLOOKUP($A129,競技者csv変換!$A:$AK,MATCH(J$1,競技者csv変換!$1:$1,0),0)="","",VLOOKUP($A129,競技者csv変換!$A:$AK,MATCH(J$1,競技者csv変換!$1:$1,0),0)))</f>
        <v/>
      </c>
      <c r="K129" t="str">
        <f>IF(ISERROR(VLOOKUP($A129,競技者csv変換!$A:$AK,MATCH(K$1,競技者csv変換!$1:$1,0),0)),"",IF(VLOOKUP($A129,競技者csv変換!$A:$AK,MATCH(K$1,競技者csv変換!$1:$1,0),0)="","",VLOOKUP($A129,競技者csv変換!$A:$AK,MATCH(K$1,競技者csv変換!$1:$1,0),0)))</f>
        <v/>
      </c>
      <c r="L129" t="str">
        <f>IF(ISERROR(VLOOKUP($A129,競技者csv変換!$A:$AK,MATCH(L$1,競技者csv変換!$1:$1,0),0)),"",IF(VLOOKUP($A129,競技者csv変換!$A:$AK,MATCH(L$1,競技者csv変換!$1:$1,0),0)="","",VLOOKUP($A129,競技者csv変換!$A:$AK,MATCH(L$1,競技者csv変換!$1:$1,0),0)))</f>
        <v/>
      </c>
      <c r="M129" t="str">
        <f>IF(ISERROR(VLOOKUP($A129,競技者csv変換!$A:$AK,MATCH(M$1,競技者csv変換!$1:$1,0),0)),"",IF(VLOOKUP($A129,競技者csv変換!$A:$AK,MATCH(M$1,競技者csv変換!$1:$1,0),0)="","",VLOOKUP($A129,競技者csv変換!$A:$AK,MATCH(M$1,競技者csv変換!$1:$1,0),0)))</f>
        <v/>
      </c>
      <c r="N129" t="str">
        <f>IF(ISERROR(VLOOKUP($A129,競技者csv変換!$A:$AK,MATCH(N$1,競技者csv変換!$1:$1,0),0)),"",IF(VLOOKUP($A129,競技者csv変換!$A:$AK,MATCH(N$1,競技者csv変換!$1:$1,0),0)="","",VLOOKUP($A129,競技者csv変換!$A:$AK,MATCH(N$1,競技者csv変換!$1:$1,0),0)))</f>
        <v/>
      </c>
      <c r="O129" t="str">
        <f>IF(ISERROR(VLOOKUP($A129,競技者csv変換!$A:$AK,MATCH(O$1,競技者csv変換!$1:$1,0),0)),"",IF(VLOOKUP($A129,競技者csv変換!$A:$AK,MATCH(O$1,競技者csv変換!$1:$1,0),0)="","",VLOOKUP($A129,競技者csv変換!$A:$AK,MATCH(O$1,競技者csv変換!$1:$1,0),0)))</f>
        <v/>
      </c>
      <c r="P129" t="str">
        <f>IF(ISERROR(VLOOKUP($A129,競技者csv変換!$A:$AK,MATCH(P$1,競技者csv変換!$1:$1,0),0)),"",IF(VLOOKUP($A129,競技者csv変換!$A:$AK,MATCH(P$1,競技者csv変換!$1:$1,0),0)="","",VLOOKUP($A129,競技者csv変換!$A:$AK,MATCH(P$1,競技者csv変換!$1:$1,0),0)))</f>
        <v/>
      </c>
      <c r="Q129" t="str">
        <f>IF(ISERROR(VLOOKUP($A129,競技者csv変換!$A:$AK,MATCH(Q$1,競技者csv変換!$1:$1,0),0)),"",IF(VLOOKUP($A129,競技者csv変換!$A:$AK,MATCH(Q$1,競技者csv変換!$1:$1,0),0)="","",VLOOKUP($A129,競技者csv変換!$A:$AK,MATCH(Q$1,競技者csv変換!$1:$1,0),0)))</f>
        <v/>
      </c>
      <c r="R129" t="str">
        <f>IF(ISERROR(VLOOKUP($A129,競技者csv変換!$A:$AK,MATCH(R$1,競技者csv変換!$1:$1,0),0)),"",IF(VLOOKUP($A129,競技者csv変換!$A:$AK,MATCH(R$1,競技者csv変換!$1:$1,0),0)="","",VLOOKUP($A129,競技者csv変換!$A:$AK,MATCH(R$1,競技者csv変換!$1:$1,0),0)))</f>
        <v/>
      </c>
      <c r="S129" t="str">
        <f>IF(ISERROR(VLOOKUP($A129,競技者csv変換!$A:$AK,MATCH(S$1,競技者csv変換!$1:$1,0),0)),"",IF(VLOOKUP($A129,競技者csv変換!$A:$AK,MATCH(S$1,競技者csv変換!$1:$1,0),0)="","",VLOOKUP($A129,競技者csv変換!$A:$AK,MATCH(S$1,競技者csv変換!$1:$1,0),0)))</f>
        <v/>
      </c>
      <c r="T129" t="str">
        <f>IF(ISERROR(VLOOKUP($A129,競技者csv変換!$A:$AK,MATCH(T$1,競技者csv変換!$1:$1,0),0)),"",IF(VLOOKUP($A129,競技者csv変換!$A:$AK,MATCH(T$1,競技者csv変換!$1:$1,0),0)="","",VLOOKUP($A129,競技者csv変換!$A:$AK,MATCH(T$1,競技者csv変換!$1:$1,0),0)))</f>
        <v/>
      </c>
      <c r="U129" t="str">
        <f>IF(ISERROR(VLOOKUP($A129,競技者csv変換!$A:$AK,MATCH(U$1,競技者csv変換!$1:$1,0),0)),"",IF(VLOOKUP($A129,競技者csv変換!$A:$AK,MATCH(U$1,競技者csv変換!$1:$1,0),0)="","",VLOOKUP($A129,競技者csv変換!$A:$AK,MATCH(U$1,競技者csv変換!$1:$1,0),0)))</f>
        <v/>
      </c>
      <c r="V129" t="str">
        <f>IF(ISERROR(VLOOKUP($A129,競技者csv変換!$A:$AK,MATCH(V$1,競技者csv変換!$1:$1,0),0)),"",IF(VLOOKUP($A129,競技者csv変換!$A:$AK,MATCH(V$1,競技者csv変換!$1:$1,0),0)="","",VLOOKUP($A129,競技者csv変換!$A:$AK,MATCH(V$1,競技者csv変換!$1:$1,0),0)))</f>
        <v/>
      </c>
      <c r="W129" t="str">
        <f>IF(ISERROR(VLOOKUP($A129,競技者csv変換!$A:$AK,MATCH(W$1,競技者csv変換!$1:$1,0),0)),"",IF(VLOOKUP($A129,競技者csv変換!$A:$AK,MATCH(W$1,競技者csv変換!$1:$1,0),0)="","",VLOOKUP($A129,競技者csv変換!$A:$AK,MATCH(W$1,競技者csv変換!$1:$1,0),0)))</f>
        <v/>
      </c>
      <c r="X129" t="str">
        <f>IF(ISERROR(VLOOKUP($A129,競技者csv変換!$A:$AK,MATCH(X$1,競技者csv変換!$1:$1,0),0)),"",IF(VLOOKUP($A129,競技者csv変換!$A:$AK,MATCH(X$1,競技者csv変換!$1:$1,0),0)="","",VLOOKUP($A129,競技者csv変換!$A:$AK,MATCH(X$1,競技者csv変換!$1:$1,0),0)))</f>
        <v/>
      </c>
      <c r="Y129" t="str">
        <f>IF(ISERROR(VLOOKUP($A129,競技者csv変換!$A:$AK,MATCH(Y$1,競技者csv変換!$1:$1,0),0)),"",IF(VLOOKUP($A129,競技者csv変換!$A:$AK,MATCH(Y$1,競技者csv変換!$1:$1,0),0)="","",VLOOKUP($A129,競技者csv変換!$A:$AK,MATCH(Y$1,競技者csv変換!$1:$1,0),0)))</f>
        <v/>
      </c>
      <c r="Z129" t="str">
        <f>IF(ISERROR(VLOOKUP($A129,競技者csv変換!$A:$AK,MATCH(Z$1,競技者csv変換!$1:$1,0),0)),"",IF(VLOOKUP($A129,競技者csv変換!$A:$AK,MATCH(Z$1,競技者csv変換!$1:$1,0),0)="","",VLOOKUP($A129,競技者csv変換!$A:$AK,MATCH(Z$1,競技者csv変換!$1:$1,0),0)))</f>
        <v/>
      </c>
      <c r="AA129" t="str">
        <f>IF(ISERROR(VLOOKUP($A129,競技者csv変換!$A:$AK,MATCH(AA$1,競技者csv変換!$1:$1,0),0)),"",IF(VLOOKUP($A129,競技者csv変換!$A:$AK,MATCH(AA$1,競技者csv変換!$1:$1,0),0)="","",VLOOKUP($A129,競技者csv変換!$A:$AK,MATCH(AA$1,競技者csv変換!$1:$1,0),0)))</f>
        <v/>
      </c>
      <c r="AB129" t="str">
        <f>IF(ISERROR(VLOOKUP($A129,競技者csv変換!$A:$AK,MATCH(AB$1,競技者csv変換!$1:$1,0),0)),"",IF(VLOOKUP($A129,競技者csv変換!$A:$AK,MATCH(AB$1,競技者csv変換!$1:$1,0),0)="","",VLOOKUP($A129,競技者csv変換!$A:$AK,MATCH(AB$1,競技者csv変換!$1:$1,0),0)))</f>
        <v/>
      </c>
      <c r="AC129" t="str">
        <f>IF(ISERROR(VLOOKUP($A129,競技者csv変換!$A:$AK,MATCH(AC$1,競技者csv変換!$1:$1,0),0)),"",IF(VLOOKUP($A129,競技者csv変換!$A:$AK,MATCH(AC$1,競技者csv変換!$1:$1,0),0)="","",VLOOKUP($A129,競技者csv変換!$A:$AK,MATCH(AC$1,競技者csv変換!$1:$1,0),0)))</f>
        <v/>
      </c>
      <c r="AD129" t="str">
        <f>IF(ISERROR(VLOOKUP($A129,競技者csv変換!$A:$AK,MATCH(AD$1,競技者csv変換!$1:$1,0),0)),"",IF(VLOOKUP($A129,競技者csv変換!$A:$AK,MATCH(AD$1,競技者csv変換!$1:$1,0),0)="","",VLOOKUP($A129,競技者csv変換!$A:$AK,MATCH(AD$1,競技者csv変換!$1:$1,0),0)))</f>
        <v/>
      </c>
      <c r="AE129" t="str">
        <f>IF(ISERROR(VLOOKUP($A129,競技者csv変換!$A:$AK,MATCH(AE$1,競技者csv変換!$1:$1,0),0)),"",IF(VLOOKUP($A129,競技者csv変換!$A:$AK,MATCH(AE$1,競技者csv変換!$1:$1,0),0)="","",VLOOKUP($A129,競技者csv変換!$A:$AK,MATCH(AE$1,競技者csv変換!$1:$1,0),0)))</f>
        <v/>
      </c>
      <c r="AF129" t="str">
        <f>IF(ISERROR(VLOOKUP($A129,競技者csv変換!$A:$AK,MATCH(AF$1,競技者csv変換!$1:$1,0),0)),"",IF(VLOOKUP($A129,競技者csv変換!$A:$AK,MATCH(AF$1,競技者csv変換!$1:$1,0),0)="","",VLOOKUP($A129,競技者csv変換!$A:$AK,MATCH(AF$1,競技者csv変換!$1:$1,0),0)))</f>
        <v/>
      </c>
      <c r="AG129" t="str">
        <f>IF(ISERROR(VLOOKUP($A129,競技者csv変換!$A:$AK,MATCH(AG$1,競技者csv変換!$1:$1,0),0)),"",IF(VLOOKUP($A129,競技者csv変換!$A:$AK,MATCH(AG$1,競技者csv変換!$1:$1,0),0)="","",VLOOKUP($A129,競技者csv変換!$A:$AK,MATCH(AG$1,競技者csv変換!$1:$1,0),0)))</f>
        <v/>
      </c>
      <c r="AH129" t="str">
        <f>IF(ISERROR(VLOOKUP($A129,競技者csv変換!$A:$AK,MATCH(AH$1,競技者csv変換!$1:$1,0),0)),"",IF(VLOOKUP($A129,競技者csv変換!$A:$AK,MATCH(AH$1,競技者csv変換!$1:$1,0),0)="","",VLOOKUP($A129,競技者csv変換!$A:$AK,MATCH(AH$1,競技者csv変換!$1:$1,0),0)))</f>
        <v/>
      </c>
      <c r="AI129" t="str">
        <f>IF(ISERROR(VLOOKUP($A129,競技者csv変換!$A:$AK,MATCH(AI$1,競技者csv変換!$1:$1,0),0)),"",IF(VLOOKUP($A129,競技者csv変換!$A:$AK,MATCH(AI$1,競技者csv変換!$1:$1,0),0)="","",VLOOKUP($A129,競技者csv変換!$A:$AK,MATCH(AI$1,競技者csv変換!$1:$1,0),0)))</f>
        <v/>
      </c>
      <c r="AJ129" t="str">
        <f>IF(ISERROR(VLOOKUP($A129,競技者csv変換!$A:$AK,MATCH(AJ$1,競技者csv変換!$1:$1,0),0)),"",IF(VLOOKUP($A129,競技者csv変換!$A:$AK,MATCH(AJ$1,競技者csv変換!$1:$1,0),0)="","",VLOOKUP($A129,競技者csv変換!$A:$AK,MATCH(AJ$1,競技者csv変換!$1:$1,0),0)))</f>
        <v/>
      </c>
      <c r="AK129" t="str">
        <f>IF(ISERROR(VLOOKUP($A129,競技者csv変換!$A:$AK,MATCH(AK$1,競技者csv変換!$1:$1,0),0)),"",IF(VLOOKUP($A129,競技者csv変換!$A:$AK,MATCH(AK$1,競技者csv変換!$1:$1,0),0)="","",VLOOKUP($A129,競技者csv変換!$A:$AK,MATCH(AK$1,競技者csv変換!$1:$1,0),0)))</f>
        <v/>
      </c>
    </row>
    <row r="130" spans="1:37" x14ac:dyDescent="0.65">
      <c r="A130" t="str">
        <f t="shared" si="1"/>
        <v/>
      </c>
      <c r="B130" t="str">
        <f>IF(ISERROR(VLOOKUP($A130,競技者csv変換!$A:$AK,MATCH(B$1,競技者csv変換!$1:$1,0),0)),"",IF(VLOOKUP($A130,競技者csv変換!$A:$AK,MATCH(B$1,競技者csv変換!$1:$1,0),0)="","",VLOOKUP($A130,競技者csv変換!$A:$AK,MATCH(B$1,競技者csv変換!$1:$1,0),0)))</f>
        <v/>
      </c>
      <c r="C130" t="str">
        <f>IF(ISERROR(VLOOKUP($A130,競技者csv変換!$A:$AK,MATCH(C$1,競技者csv変換!$1:$1,0),0)),"",IF(VLOOKUP($A130,競技者csv変換!$A:$AK,MATCH(C$1,競技者csv変換!$1:$1,0),0)="","",VLOOKUP($A130,競技者csv変換!$A:$AK,MATCH(C$1,競技者csv変換!$1:$1,0),0)))</f>
        <v/>
      </c>
      <c r="D130" t="str">
        <f>IF(ISERROR(VLOOKUP($A130,競技者csv変換!$A:$AK,MATCH(D$1,競技者csv変換!$1:$1,0),0)),"",IF(VLOOKUP($A130,競技者csv変換!$A:$AK,MATCH(D$1,競技者csv変換!$1:$1,0),0)="","",VLOOKUP($A130,競技者csv変換!$A:$AK,MATCH(D$1,競技者csv変換!$1:$1,0),0)))</f>
        <v/>
      </c>
      <c r="E130" t="str">
        <f>IF(ISERROR(VLOOKUP($A130,競技者csv変換!$A:$AK,MATCH(E$1,競技者csv変換!$1:$1,0),0)),"",IF(VLOOKUP($A130,競技者csv変換!$A:$AK,MATCH(E$1,競技者csv変換!$1:$1,0),0)="","",VLOOKUP($A130,競技者csv変換!$A:$AK,MATCH(E$1,競技者csv変換!$1:$1,0),0)))</f>
        <v/>
      </c>
      <c r="F130" t="str">
        <f>IF(ISERROR(VLOOKUP($A130,競技者csv変換!$A:$AK,MATCH(F$1,競技者csv変換!$1:$1,0),0)),"",IF(VLOOKUP($A130,競技者csv変換!$A:$AK,MATCH(F$1,競技者csv変換!$1:$1,0),0)="","",VLOOKUP($A130,競技者csv変換!$A:$AK,MATCH(F$1,競技者csv変換!$1:$1,0),0)))</f>
        <v/>
      </c>
      <c r="G130" t="str">
        <f>IF(ISERROR(VLOOKUP($A130,競技者csv変換!$A:$AK,MATCH(G$1,競技者csv変換!$1:$1,0),0)),"",IF(VLOOKUP($A130,競技者csv変換!$A:$AK,MATCH(G$1,競技者csv変換!$1:$1,0),0)="","",VLOOKUP($A130,競技者csv変換!$A:$AK,MATCH(G$1,競技者csv変換!$1:$1,0),0)))</f>
        <v/>
      </c>
      <c r="H130" t="str">
        <f>IF(ISERROR(VLOOKUP($A130,競技者csv変換!$A:$AK,MATCH(H$1,競技者csv変換!$1:$1,0),0)),"",IF(VLOOKUP($A130,競技者csv変換!$A:$AK,MATCH(H$1,競技者csv変換!$1:$1,0),0)="","",VLOOKUP($A130,競技者csv変換!$A:$AK,MATCH(H$1,競技者csv変換!$1:$1,0),0)))</f>
        <v/>
      </c>
      <c r="I130" t="str">
        <f>IF(ISERROR(VLOOKUP($A130,競技者csv変換!$A:$AK,MATCH(I$1,競技者csv変換!$1:$1,0),0)),"",IF(VLOOKUP($A130,競技者csv変換!$A:$AK,MATCH(I$1,競技者csv変換!$1:$1,0),0)="","",VLOOKUP($A130,競技者csv変換!$A:$AK,MATCH(I$1,競技者csv変換!$1:$1,0),0)))</f>
        <v/>
      </c>
      <c r="J130" t="str">
        <f>IF(ISERROR(VLOOKUP($A130,競技者csv変換!$A:$AK,MATCH(J$1,競技者csv変換!$1:$1,0),0)),"",IF(VLOOKUP($A130,競技者csv変換!$A:$AK,MATCH(J$1,競技者csv変換!$1:$1,0),0)="","",VLOOKUP($A130,競技者csv変換!$A:$AK,MATCH(J$1,競技者csv変換!$1:$1,0),0)))</f>
        <v/>
      </c>
      <c r="K130" t="str">
        <f>IF(ISERROR(VLOOKUP($A130,競技者csv変換!$A:$AK,MATCH(K$1,競技者csv変換!$1:$1,0),0)),"",IF(VLOOKUP($A130,競技者csv変換!$A:$AK,MATCH(K$1,競技者csv変換!$1:$1,0),0)="","",VLOOKUP($A130,競技者csv変換!$A:$AK,MATCH(K$1,競技者csv変換!$1:$1,0),0)))</f>
        <v/>
      </c>
      <c r="L130" t="str">
        <f>IF(ISERROR(VLOOKUP($A130,競技者csv変換!$A:$AK,MATCH(L$1,競技者csv変換!$1:$1,0),0)),"",IF(VLOOKUP($A130,競技者csv変換!$A:$AK,MATCH(L$1,競技者csv変換!$1:$1,0),0)="","",VLOOKUP($A130,競技者csv変換!$A:$AK,MATCH(L$1,競技者csv変換!$1:$1,0),0)))</f>
        <v/>
      </c>
      <c r="M130" t="str">
        <f>IF(ISERROR(VLOOKUP($A130,競技者csv変換!$A:$AK,MATCH(M$1,競技者csv変換!$1:$1,0),0)),"",IF(VLOOKUP($A130,競技者csv変換!$A:$AK,MATCH(M$1,競技者csv変換!$1:$1,0),0)="","",VLOOKUP($A130,競技者csv変換!$A:$AK,MATCH(M$1,競技者csv変換!$1:$1,0),0)))</f>
        <v/>
      </c>
      <c r="N130" t="str">
        <f>IF(ISERROR(VLOOKUP($A130,競技者csv変換!$A:$AK,MATCH(N$1,競技者csv変換!$1:$1,0),0)),"",IF(VLOOKUP($A130,競技者csv変換!$A:$AK,MATCH(N$1,競技者csv変換!$1:$1,0),0)="","",VLOOKUP($A130,競技者csv変換!$A:$AK,MATCH(N$1,競技者csv変換!$1:$1,0),0)))</f>
        <v/>
      </c>
      <c r="O130" t="str">
        <f>IF(ISERROR(VLOOKUP($A130,競技者csv変換!$A:$AK,MATCH(O$1,競技者csv変換!$1:$1,0),0)),"",IF(VLOOKUP($A130,競技者csv変換!$A:$AK,MATCH(O$1,競技者csv変換!$1:$1,0),0)="","",VLOOKUP($A130,競技者csv変換!$A:$AK,MATCH(O$1,競技者csv変換!$1:$1,0),0)))</f>
        <v/>
      </c>
      <c r="P130" t="str">
        <f>IF(ISERROR(VLOOKUP($A130,競技者csv変換!$A:$AK,MATCH(P$1,競技者csv変換!$1:$1,0),0)),"",IF(VLOOKUP($A130,競技者csv変換!$A:$AK,MATCH(P$1,競技者csv変換!$1:$1,0),0)="","",VLOOKUP($A130,競技者csv変換!$A:$AK,MATCH(P$1,競技者csv変換!$1:$1,0),0)))</f>
        <v/>
      </c>
      <c r="Q130" t="str">
        <f>IF(ISERROR(VLOOKUP($A130,競技者csv変換!$A:$AK,MATCH(Q$1,競技者csv変換!$1:$1,0),0)),"",IF(VLOOKUP($A130,競技者csv変換!$A:$AK,MATCH(Q$1,競技者csv変換!$1:$1,0),0)="","",VLOOKUP($A130,競技者csv変換!$A:$AK,MATCH(Q$1,競技者csv変換!$1:$1,0),0)))</f>
        <v/>
      </c>
      <c r="R130" t="str">
        <f>IF(ISERROR(VLOOKUP($A130,競技者csv変換!$A:$AK,MATCH(R$1,競技者csv変換!$1:$1,0),0)),"",IF(VLOOKUP($A130,競技者csv変換!$A:$AK,MATCH(R$1,競技者csv変換!$1:$1,0),0)="","",VLOOKUP($A130,競技者csv変換!$A:$AK,MATCH(R$1,競技者csv変換!$1:$1,0),0)))</f>
        <v/>
      </c>
      <c r="S130" t="str">
        <f>IF(ISERROR(VLOOKUP($A130,競技者csv変換!$A:$AK,MATCH(S$1,競技者csv変換!$1:$1,0),0)),"",IF(VLOOKUP($A130,競技者csv変換!$A:$AK,MATCH(S$1,競技者csv変換!$1:$1,0),0)="","",VLOOKUP($A130,競技者csv変換!$A:$AK,MATCH(S$1,競技者csv変換!$1:$1,0),0)))</f>
        <v/>
      </c>
      <c r="T130" t="str">
        <f>IF(ISERROR(VLOOKUP($A130,競技者csv変換!$A:$AK,MATCH(T$1,競技者csv変換!$1:$1,0),0)),"",IF(VLOOKUP($A130,競技者csv変換!$A:$AK,MATCH(T$1,競技者csv変換!$1:$1,0),0)="","",VLOOKUP($A130,競技者csv変換!$A:$AK,MATCH(T$1,競技者csv変換!$1:$1,0),0)))</f>
        <v/>
      </c>
      <c r="U130" t="str">
        <f>IF(ISERROR(VLOOKUP($A130,競技者csv変換!$A:$AK,MATCH(U$1,競技者csv変換!$1:$1,0),0)),"",IF(VLOOKUP($A130,競技者csv変換!$A:$AK,MATCH(U$1,競技者csv変換!$1:$1,0),0)="","",VLOOKUP($A130,競技者csv変換!$A:$AK,MATCH(U$1,競技者csv変換!$1:$1,0),0)))</f>
        <v/>
      </c>
      <c r="V130" t="str">
        <f>IF(ISERROR(VLOOKUP($A130,競技者csv変換!$A:$AK,MATCH(V$1,競技者csv変換!$1:$1,0),0)),"",IF(VLOOKUP($A130,競技者csv変換!$A:$AK,MATCH(V$1,競技者csv変換!$1:$1,0),0)="","",VLOOKUP($A130,競技者csv変換!$A:$AK,MATCH(V$1,競技者csv変換!$1:$1,0),0)))</f>
        <v/>
      </c>
      <c r="W130" t="str">
        <f>IF(ISERROR(VLOOKUP($A130,競技者csv変換!$A:$AK,MATCH(W$1,競技者csv変換!$1:$1,0),0)),"",IF(VLOOKUP($A130,競技者csv変換!$A:$AK,MATCH(W$1,競技者csv変換!$1:$1,0),0)="","",VLOOKUP($A130,競技者csv変換!$A:$AK,MATCH(W$1,競技者csv変換!$1:$1,0),0)))</f>
        <v/>
      </c>
      <c r="X130" t="str">
        <f>IF(ISERROR(VLOOKUP($A130,競技者csv変換!$A:$AK,MATCH(X$1,競技者csv変換!$1:$1,0),0)),"",IF(VLOOKUP($A130,競技者csv変換!$A:$AK,MATCH(X$1,競技者csv変換!$1:$1,0),0)="","",VLOOKUP($A130,競技者csv変換!$A:$AK,MATCH(X$1,競技者csv変換!$1:$1,0),0)))</f>
        <v/>
      </c>
      <c r="Y130" t="str">
        <f>IF(ISERROR(VLOOKUP($A130,競技者csv変換!$A:$AK,MATCH(Y$1,競技者csv変換!$1:$1,0),0)),"",IF(VLOOKUP($A130,競技者csv変換!$A:$AK,MATCH(Y$1,競技者csv変換!$1:$1,0),0)="","",VLOOKUP($A130,競技者csv変換!$A:$AK,MATCH(Y$1,競技者csv変換!$1:$1,0),0)))</f>
        <v/>
      </c>
      <c r="Z130" t="str">
        <f>IF(ISERROR(VLOOKUP($A130,競技者csv変換!$A:$AK,MATCH(Z$1,競技者csv変換!$1:$1,0),0)),"",IF(VLOOKUP($A130,競技者csv変換!$A:$AK,MATCH(Z$1,競技者csv変換!$1:$1,0),0)="","",VLOOKUP($A130,競技者csv変換!$A:$AK,MATCH(Z$1,競技者csv変換!$1:$1,0),0)))</f>
        <v/>
      </c>
      <c r="AA130" t="str">
        <f>IF(ISERROR(VLOOKUP($A130,競技者csv変換!$A:$AK,MATCH(AA$1,競技者csv変換!$1:$1,0),0)),"",IF(VLOOKUP($A130,競技者csv変換!$A:$AK,MATCH(AA$1,競技者csv変換!$1:$1,0),0)="","",VLOOKUP($A130,競技者csv変換!$A:$AK,MATCH(AA$1,競技者csv変換!$1:$1,0),0)))</f>
        <v/>
      </c>
      <c r="AB130" t="str">
        <f>IF(ISERROR(VLOOKUP($A130,競技者csv変換!$A:$AK,MATCH(AB$1,競技者csv変換!$1:$1,0),0)),"",IF(VLOOKUP($A130,競技者csv変換!$A:$AK,MATCH(AB$1,競技者csv変換!$1:$1,0),0)="","",VLOOKUP($A130,競技者csv変換!$A:$AK,MATCH(AB$1,競技者csv変換!$1:$1,0),0)))</f>
        <v/>
      </c>
      <c r="AC130" t="str">
        <f>IF(ISERROR(VLOOKUP($A130,競技者csv変換!$A:$AK,MATCH(AC$1,競技者csv変換!$1:$1,0),0)),"",IF(VLOOKUP($A130,競技者csv変換!$A:$AK,MATCH(AC$1,競技者csv変換!$1:$1,0),0)="","",VLOOKUP($A130,競技者csv変換!$A:$AK,MATCH(AC$1,競技者csv変換!$1:$1,0),0)))</f>
        <v/>
      </c>
      <c r="AD130" t="str">
        <f>IF(ISERROR(VLOOKUP($A130,競技者csv変換!$A:$AK,MATCH(AD$1,競技者csv変換!$1:$1,0),0)),"",IF(VLOOKUP($A130,競技者csv変換!$A:$AK,MATCH(AD$1,競技者csv変換!$1:$1,0),0)="","",VLOOKUP($A130,競技者csv変換!$A:$AK,MATCH(AD$1,競技者csv変換!$1:$1,0),0)))</f>
        <v/>
      </c>
      <c r="AE130" t="str">
        <f>IF(ISERROR(VLOOKUP($A130,競技者csv変換!$A:$AK,MATCH(AE$1,競技者csv変換!$1:$1,0),0)),"",IF(VLOOKUP($A130,競技者csv変換!$A:$AK,MATCH(AE$1,競技者csv変換!$1:$1,0),0)="","",VLOOKUP($A130,競技者csv変換!$A:$AK,MATCH(AE$1,競技者csv変換!$1:$1,0),0)))</f>
        <v/>
      </c>
      <c r="AF130" t="str">
        <f>IF(ISERROR(VLOOKUP($A130,競技者csv変換!$A:$AK,MATCH(AF$1,競技者csv変換!$1:$1,0),0)),"",IF(VLOOKUP($A130,競技者csv変換!$A:$AK,MATCH(AF$1,競技者csv変換!$1:$1,0),0)="","",VLOOKUP($A130,競技者csv変換!$A:$AK,MATCH(AF$1,競技者csv変換!$1:$1,0),0)))</f>
        <v/>
      </c>
      <c r="AG130" t="str">
        <f>IF(ISERROR(VLOOKUP($A130,競技者csv変換!$A:$AK,MATCH(AG$1,競技者csv変換!$1:$1,0),0)),"",IF(VLOOKUP($A130,競技者csv変換!$A:$AK,MATCH(AG$1,競技者csv変換!$1:$1,0),0)="","",VLOOKUP($A130,競技者csv変換!$A:$AK,MATCH(AG$1,競技者csv変換!$1:$1,0),0)))</f>
        <v/>
      </c>
      <c r="AH130" t="str">
        <f>IF(ISERROR(VLOOKUP($A130,競技者csv変換!$A:$AK,MATCH(AH$1,競技者csv変換!$1:$1,0),0)),"",IF(VLOOKUP($A130,競技者csv変換!$A:$AK,MATCH(AH$1,競技者csv変換!$1:$1,0),0)="","",VLOOKUP($A130,競技者csv変換!$A:$AK,MATCH(AH$1,競技者csv変換!$1:$1,0),0)))</f>
        <v/>
      </c>
      <c r="AI130" t="str">
        <f>IF(ISERROR(VLOOKUP($A130,競技者csv変換!$A:$AK,MATCH(AI$1,競技者csv変換!$1:$1,0),0)),"",IF(VLOOKUP($A130,競技者csv変換!$A:$AK,MATCH(AI$1,競技者csv変換!$1:$1,0),0)="","",VLOOKUP($A130,競技者csv変換!$A:$AK,MATCH(AI$1,競技者csv変換!$1:$1,0),0)))</f>
        <v/>
      </c>
      <c r="AJ130" t="str">
        <f>IF(ISERROR(VLOOKUP($A130,競技者csv変換!$A:$AK,MATCH(AJ$1,競技者csv変換!$1:$1,0),0)),"",IF(VLOOKUP($A130,競技者csv変換!$A:$AK,MATCH(AJ$1,競技者csv変換!$1:$1,0),0)="","",VLOOKUP($A130,競技者csv変換!$A:$AK,MATCH(AJ$1,競技者csv変換!$1:$1,0),0)))</f>
        <v/>
      </c>
      <c r="AK130" t="str">
        <f>IF(ISERROR(VLOOKUP($A130,競技者csv変換!$A:$AK,MATCH(AK$1,競技者csv変換!$1:$1,0),0)),"",IF(VLOOKUP($A130,競技者csv変換!$A:$AK,MATCH(AK$1,競技者csv変換!$1:$1,0),0)="","",VLOOKUP($A130,競技者csv変換!$A:$AK,MATCH(AK$1,競技者csv変換!$1:$1,0),0)))</f>
        <v/>
      </c>
    </row>
    <row r="131" spans="1:37" x14ac:dyDescent="0.65">
      <c r="A131" t="str">
        <f t="shared" ref="A131:A150" si="2">IF(B130="","",A130+1)</f>
        <v/>
      </c>
      <c r="B131" t="str">
        <f>IF(ISERROR(VLOOKUP($A131,競技者csv変換!$A:$AK,MATCH(B$1,競技者csv変換!$1:$1,0),0)),"",IF(VLOOKUP($A131,競技者csv変換!$A:$AK,MATCH(B$1,競技者csv変換!$1:$1,0),0)="","",VLOOKUP($A131,競技者csv変換!$A:$AK,MATCH(B$1,競技者csv変換!$1:$1,0),0)))</f>
        <v/>
      </c>
      <c r="C131" t="str">
        <f>IF(ISERROR(VLOOKUP($A131,競技者csv変換!$A:$AK,MATCH(C$1,競技者csv変換!$1:$1,0),0)),"",IF(VLOOKUP($A131,競技者csv変換!$A:$AK,MATCH(C$1,競技者csv変換!$1:$1,0),0)="","",VLOOKUP($A131,競技者csv変換!$A:$AK,MATCH(C$1,競技者csv変換!$1:$1,0),0)))</f>
        <v/>
      </c>
      <c r="D131" t="str">
        <f>IF(ISERROR(VLOOKUP($A131,競技者csv変換!$A:$AK,MATCH(D$1,競技者csv変換!$1:$1,0),0)),"",IF(VLOOKUP($A131,競技者csv変換!$A:$AK,MATCH(D$1,競技者csv変換!$1:$1,0),0)="","",VLOOKUP($A131,競技者csv変換!$A:$AK,MATCH(D$1,競技者csv変換!$1:$1,0),0)))</f>
        <v/>
      </c>
      <c r="E131" t="str">
        <f>IF(ISERROR(VLOOKUP($A131,競技者csv変換!$A:$AK,MATCH(E$1,競技者csv変換!$1:$1,0),0)),"",IF(VLOOKUP($A131,競技者csv変換!$A:$AK,MATCH(E$1,競技者csv変換!$1:$1,0),0)="","",VLOOKUP($A131,競技者csv変換!$A:$AK,MATCH(E$1,競技者csv変換!$1:$1,0),0)))</f>
        <v/>
      </c>
      <c r="F131" t="str">
        <f>IF(ISERROR(VLOOKUP($A131,競技者csv変換!$A:$AK,MATCH(F$1,競技者csv変換!$1:$1,0),0)),"",IF(VLOOKUP($A131,競技者csv変換!$A:$AK,MATCH(F$1,競技者csv変換!$1:$1,0),0)="","",VLOOKUP($A131,競技者csv変換!$A:$AK,MATCH(F$1,競技者csv変換!$1:$1,0),0)))</f>
        <v/>
      </c>
      <c r="G131" t="str">
        <f>IF(ISERROR(VLOOKUP($A131,競技者csv変換!$A:$AK,MATCH(G$1,競技者csv変換!$1:$1,0),0)),"",IF(VLOOKUP($A131,競技者csv変換!$A:$AK,MATCH(G$1,競技者csv変換!$1:$1,0),0)="","",VLOOKUP($A131,競技者csv変換!$A:$AK,MATCH(G$1,競技者csv変換!$1:$1,0),0)))</f>
        <v/>
      </c>
      <c r="H131" t="str">
        <f>IF(ISERROR(VLOOKUP($A131,競技者csv変換!$A:$AK,MATCH(H$1,競技者csv変換!$1:$1,0),0)),"",IF(VLOOKUP($A131,競技者csv変換!$A:$AK,MATCH(H$1,競技者csv変換!$1:$1,0),0)="","",VLOOKUP($A131,競技者csv変換!$A:$AK,MATCH(H$1,競技者csv変換!$1:$1,0),0)))</f>
        <v/>
      </c>
      <c r="I131" t="str">
        <f>IF(ISERROR(VLOOKUP($A131,競技者csv変換!$A:$AK,MATCH(I$1,競技者csv変換!$1:$1,0),0)),"",IF(VLOOKUP($A131,競技者csv変換!$A:$AK,MATCH(I$1,競技者csv変換!$1:$1,0),0)="","",VLOOKUP($A131,競技者csv変換!$A:$AK,MATCH(I$1,競技者csv変換!$1:$1,0),0)))</f>
        <v/>
      </c>
      <c r="J131" t="str">
        <f>IF(ISERROR(VLOOKUP($A131,競技者csv変換!$A:$AK,MATCH(J$1,競技者csv変換!$1:$1,0),0)),"",IF(VLOOKUP($A131,競技者csv変換!$A:$AK,MATCH(J$1,競技者csv変換!$1:$1,0),0)="","",VLOOKUP($A131,競技者csv変換!$A:$AK,MATCH(J$1,競技者csv変換!$1:$1,0),0)))</f>
        <v/>
      </c>
      <c r="K131" t="str">
        <f>IF(ISERROR(VLOOKUP($A131,競技者csv変換!$A:$AK,MATCH(K$1,競技者csv変換!$1:$1,0),0)),"",IF(VLOOKUP($A131,競技者csv変換!$A:$AK,MATCH(K$1,競技者csv変換!$1:$1,0),0)="","",VLOOKUP($A131,競技者csv変換!$A:$AK,MATCH(K$1,競技者csv変換!$1:$1,0),0)))</f>
        <v/>
      </c>
      <c r="L131" t="str">
        <f>IF(ISERROR(VLOOKUP($A131,競技者csv変換!$A:$AK,MATCH(L$1,競技者csv変換!$1:$1,0),0)),"",IF(VLOOKUP($A131,競技者csv変換!$A:$AK,MATCH(L$1,競技者csv変換!$1:$1,0),0)="","",VLOOKUP($A131,競技者csv変換!$A:$AK,MATCH(L$1,競技者csv変換!$1:$1,0),0)))</f>
        <v/>
      </c>
      <c r="M131" t="str">
        <f>IF(ISERROR(VLOOKUP($A131,競技者csv変換!$A:$AK,MATCH(M$1,競技者csv変換!$1:$1,0),0)),"",IF(VLOOKUP($A131,競技者csv変換!$A:$AK,MATCH(M$1,競技者csv変換!$1:$1,0),0)="","",VLOOKUP($A131,競技者csv変換!$A:$AK,MATCH(M$1,競技者csv変換!$1:$1,0),0)))</f>
        <v/>
      </c>
      <c r="N131" t="str">
        <f>IF(ISERROR(VLOOKUP($A131,競技者csv変換!$A:$AK,MATCH(N$1,競技者csv変換!$1:$1,0),0)),"",IF(VLOOKUP($A131,競技者csv変換!$A:$AK,MATCH(N$1,競技者csv変換!$1:$1,0),0)="","",VLOOKUP($A131,競技者csv変換!$A:$AK,MATCH(N$1,競技者csv変換!$1:$1,0),0)))</f>
        <v/>
      </c>
      <c r="O131" t="str">
        <f>IF(ISERROR(VLOOKUP($A131,競技者csv変換!$A:$AK,MATCH(O$1,競技者csv変換!$1:$1,0),0)),"",IF(VLOOKUP($A131,競技者csv変換!$A:$AK,MATCH(O$1,競技者csv変換!$1:$1,0),0)="","",VLOOKUP($A131,競技者csv変換!$A:$AK,MATCH(O$1,競技者csv変換!$1:$1,0),0)))</f>
        <v/>
      </c>
      <c r="P131" t="str">
        <f>IF(ISERROR(VLOOKUP($A131,競技者csv変換!$A:$AK,MATCH(P$1,競技者csv変換!$1:$1,0),0)),"",IF(VLOOKUP($A131,競技者csv変換!$A:$AK,MATCH(P$1,競技者csv変換!$1:$1,0),0)="","",VLOOKUP($A131,競技者csv変換!$A:$AK,MATCH(P$1,競技者csv変換!$1:$1,0),0)))</f>
        <v/>
      </c>
      <c r="Q131" t="str">
        <f>IF(ISERROR(VLOOKUP($A131,競技者csv変換!$A:$AK,MATCH(Q$1,競技者csv変換!$1:$1,0),0)),"",IF(VLOOKUP($A131,競技者csv変換!$A:$AK,MATCH(Q$1,競技者csv変換!$1:$1,0),0)="","",VLOOKUP($A131,競技者csv変換!$A:$AK,MATCH(Q$1,競技者csv変換!$1:$1,0),0)))</f>
        <v/>
      </c>
      <c r="R131" t="str">
        <f>IF(ISERROR(VLOOKUP($A131,競技者csv変換!$A:$AK,MATCH(R$1,競技者csv変換!$1:$1,0),0)),"",IF(VLOOKUP($A131,競技者csv変換!$A:$AK,MATCH(R$1,競技者csv変換!$1:$1,0),0)="","",VLOOKUP($A131,競技者csv変換!$A:$AK,MATCH(R$1,競技者csv変換!$1:$1,0),0)))</f>
        <v/>
      </c>
      <c r="S131" t="str">
        <f>IF(ISERROR(VLOOKUP($A131,競技者csv変換!$A:$AK,MATCH(S$1,競技者csv変換!$1:$1,0),0)),"",IF(VLOOKUP($A131,競技者csv変換!$A:$AK,MATCH(S$1,競技者csv変換!$1:$1,0),0)="","",VLOOKUP($A131,競技者csv変換!$A:$AK,MATCH(S$1,競技者csv変換!$1:$1,0),0)))</f>
        <v/>
      </c>
      <c r="T131" t="str">
        <f>IF(ISERROR(VLOOKUP($A131,競技者csv変換!$A:$AK,MATCH(T$1,競技者csv変換!$1:$1,0),0)),"",IF(VLOOKUP($A131,競技者csv変換!$A:$AK,MATCH(T$1,競技者csv変換!$1:$1,0),0)="","",VLOOKUP($A131,競技者csv変換!$A:$AK,MATCH(T$1,競技者csv変換!$1:$1,0),0)))</f>
        <v/>
      </c>
      <c r="U131" t="str">
        <f>IF(ISERROR(VLOOKUP($A131,競技者csv変換!$A:$AK,MATCH(U$1,競技者csv変換!$1:$1,0),0)),"",IF(VLOOKUP($A131,競技者csv変換!$A:$AK,MATCH(U$1,競技者csv変換!$1:$1,0),0)="","",VLOOKUP($A131,競技者csv変換!$A:$AK,MATCH(U$1,競技者csv変換!$1:$1,0),0)))</f>
        <v/>
      </c>
      <c r="V131" t="str">
        <f>IF(ISERROR(VLOOKUP($A131,競技者csv変換!$A:$AK,MATCH(V$1,競技者csv変換!$1:$1,0),0)),"",IF(VLOOKUP($A131,競技者csv変換!$A:$AK,MATCH(V$1,競技者csv変換!$1:$1,0),0)="","",VLOOKUP($A131,競技者csv変換!$A:$AK,MATCH(V$1,競技者csv変換!$1:$1,0),0)))</f>
        <v/>
      </c>
      <c r="W131" t="str">
        <f>IF(ISERROR(VLOOKUP($A131,競技者csv変換!$A:$AK,MATCH(W$1,競技者csv変換!$1:$1,0),0)),"",IF(VLOOKUP($A131,競技者csv変換!$A:$AK,MATCH(W$1,競技者csv変換!$1:$1,0),0)="","",VLOOKUP($A131,競技者csv変換!$A:$AK,MATCH(W$1,競技者csv変換!$1:$1,0),0)))</f>
        <v/>
      </c>
      <c r="X131" t="str">
        <f>IF(ISERROR(VLOOKUP($A131,競技者csv変換!$A:$AK,MATCH(X$1,競技者csv変換!$1:$1,0),0)),"",IF(VLOOKUP($A131,競技者csv変換!$A:$AK,MATCH(X$1,競技者csv変換!$1:$1,0),0)="","",VLOOKUP($A131,競技者csv変換!$A:$AK,MATCH(X$1,競技者csv変換!$1:$1,0),0)))</f>
        <v/>
      </c>
      <c r="Y131" t="str">
        <f>IF(ISERROR(VLOOKUP($A131,競技者csv変換!$A:$AK,MATCH(Y$1,競技者csv変換!$1:$1,0),0)),"",IF(VLOOKUP($A131,競技者csv変換!$A:$AK,MATCH(Y$1,競技者csv変換!$1:$1,0),0)="","",VLOOKUP($A131,競技者csv変換!$A:$AK,MATCH(Y$1,競技者csv変換!$1:$1,0),0)))</f>
        <v/>
      </c>
      <c r="Z131" t="str">
        <f>IF(ISERROR(VLOOKUP($A131,競技者csv変換!$A:$AK,MATCH(Z$1,競技者csv変換!$1:$1,0),0)),"",IF(VLOOKUP($A131,競技者csv変換!$A:$AK,MATCH(Z$1,競技者csv変換!$1:$1,0),0)="","",VLOOKUP($A131,競技者csv変換!$A:$AK,MATCH(Z$1,競技者csv変換!$1:$1,0),0)))</f>
        <v/>
      </c>
      <c r="AA131" t="str">
        <f>IF(ISERROR(VLOOKUP($A131,競技者csv変換!$A:$AK,MATCH(AA$1,競技者csv変換!$1:$1,0),0)),"",IF(VLOOKUP($A131,競技者csv変換!$A:$AK,MATCH(AA$1,競技者csv変換!$1:$1,0),0)="","",VLOOKUP($A131,競技者csv変換!$A:$AK,MATCH(AA$1,競技者csv変換!$1:$1,0),0)))</f>
        <v/>
      </c>
      <c r="AB131" t="str">
        <f>IF(ISERROR(VLOOKUP($A131,競技者csv変換!$A:$AK,MATCH(AB$1,競技者csv変換!$1:$1,0),0)),"",IF(VLOOKUP($A131,競技者csv変換!$A:$AK,MATCH(AB$1,競技者csv変換!$1:$1,0),0)="","",VLOOKUP($A131,競技者csv変換!$A:$AK,MATCH(AB$1,競技者csv変換!$1:$1,0),0)))</f>
        <v/>
      </c>
      <c r="AC131" t="str">
        <f>IF(ISERROR(VLOOKUP($A131,競技者csv変換!$A:$AK,MATCH(AC$1,競技者csv変換!$1:$1,0),0)),"",IF(VLOOKUP($A131,競技者csv変換!$A:$AK,MATCH(AC$1,競技者csv変換!$1:$1,0),0)="","",VLOOKUP($A131,競技者csv変換!$A:$AK,MATCH(AC$1,競技者csv変換!$1:$1,0),0)))</f>
        <v/>
      </c>
      <c r="AD131" t="str">
        <f>IF(ISERROR(VLOOKUP($A131,競技者csv変換!$A:$AK,MATCH(AD$1,競技者csv変換!$1:$1,0),0)),"",IF(VLOOKUP($A131,競技者csv変換!$A:$AK,MATCH(AD$1,競技者csv変換!$1:$1,0),0)="","",VLOOKUP($A131,競技者csv変換!$A:$AK,MATCH(AD$1,競技者csv変換!$1:$1,0),0)))</f>
        <v/>
      </c>
      <c r="AE131" t="str">
        <f>IF(ISERROR(VLOOKUP($A131,競技者csv変換!$A:$AK,MATCH(AE$1,競技者csv変換!$1:$1,0),0)),"",IF(VLOOKUP($A131,競技者csv変換!$A:$AK,MATCH(AE$1,競技者csv変換!$1:$1,0),0)="","",VLOOKUP($A131,競技者csv変換!$A:$AK,MATCH(AE$1,競技者csv変換!$1:$1,0),0)))</f>
        <v/>
      </c>
      <c r="AF131" t="str">
        <f>IF(ISERROR(VLOOKUP($A131,競技者csv変換!$A:$AK,MATCH(AF$1,競技者csv変換!$1:$1,0),0)),"",IF(VLOOKUP($A131,競技者csv変換!$A:$AK,MATCH(AF$1,競技者csv変換!$1:$1,0),0)="","",VLOOKUP($A131,競技者csv変換!$A:$AK,MATCH(AF$1,競技者csv変換!$1:$1,0),0)))</f>
        <v/>
      </c>
      <c r="AG131" t="str">
        <f>IF(ISERROR(VLOOKUP($A131,競技者csv変換!$A:$AK,MATCH(AG$1,競技者csv変換!$1:$1,0),0)),"",IF(VLOOKUP($A131,競技者csv変換!$A:$AK,MATCH(AG$1,競技者csv変換!$1:$1,0),0)="","",VLOOKUP($A131,競技者csv変換!$A:$AK,MATCH(AG$1,競技者csv変換!$1:$1,0),0)))</f>
        <v/>
      </c>
      <c r="AH131" t="str">
        <f>IF(ISERROR(VLOOKUP($A131,競技者csv変換!$A:$AK,MATCH(AH$1,競技者csv変換!$1:$1,0),0)),"",IF(VLOOKUP($A131,競技者csv変換!$A:$AK,MATCH(AH$1,競技者csv変換!$1:$1,0),0)="","",VLOOKUP($A131,競技者csv変換!$A:$AK,MATCH(AH$1,競技者csv変換!$1:$1,0),0)))</f>
        <v/>
      </c>
      <c r="AI131" t="str">
        <f>IF(ISERROR(VLOOKUP($A131,競技者csv変換!$A:$AK,MATCH(AI$1,競技者csv変換!$1:$1,0),0)),"",IF(VLOOKUP($A131,競技者csv変換!$A:$AK,MATCH(AI$1,競技者csv変換!$1:$1,0),0)="","",VLOOKUP($A131,競技者csv変換!$A:$AK,MATCH(AI$1,競技者csv変換!$1:$1,0),0)))</f>
        <v/>
      </c>
      <c r="AJ131" t="str">
        <f>IF(ISERROR(VLOOKUP($A131,競技者csv変換!$A:$AK,MATCH(AJ$1,競技者csv変換!$1:$1,0),0)),"",IF(VLOOKUP($A131,競技者csv変換!$A:$AK,MATCH(AJ$1,競技者csv変換!$1:$1,0),0)="","",VLOOKUP($A131,競技者csv変換!$A:$AK,MATCH(AJ$1,競技者csv変換!$1:$1,0),0)))</f>
        <v/>
      </c>
      <c r="AK131" t="str">
        <f>IF(ISERROR(VLOOKUP($A131,競技者csv変換!$A:$AK,MATCH(AK$1,競技者csv変換!$1:$1,0),0)),"",IF(VLOOKUP($A131,競技者csv変換!$A:$AK,MATCH(AK$1,競技者csv変換!$1:$1,0),0)="","",VLOOKUP($A131,競技者csv変換!$A:$AK,MATCH(AK$1,競技者csv変換!$1:$1,0),0)))</f>
        <v/>
      </c>
    </row>
    <row r="132" spans="1:37" x14ac:dyDescent="0.65">
      <c r="A132" t="str">
        <f t="shared" si="2"/>
        <v/>
      </c>
      <c r="B132" t="str">
        <f>IF(ISERROR(VLOOKUP($A132,競技者csv変換!$A:$AK,MATCH(B$1,競技者csv変換!$1:$1,0),0)),"",IF(VLOOKUP($A132,競技者csv変換!$A:$AK,MATCH(B$1,競技者csv変換!$1:$1,0),0)="","",VLOOKUP($A132,競技者csv変換!$A:$AK,MATCH(B$1,競技者csv変換!$1:$1,0),0)))</f>
        <v/>
      </c>
      <c r="C132" t="str">
        <f>IF(ISERROR(VLOOKUP($A132,競技者csv変換!$A:$AK,MATCH(C$1,競技者csv変換!$1:$1,0),0)),"",IF(VLOOKUP($A132,競技者csv変換!$A:$AK,MATCH(C$1,競技者csv変換!$1:$1,0),0)="","",VLOOKUP($A132,競技者csv変換!$A:$AK,MATCH(C$1,競技者csv変換!$1:$1,0),0)))</f>
        <v/>
      </c>
      <c r="D132" t="str">
        <f>IF(ISERROR(VLOOKUP($A132,競技者csv変換!$A:$AK,MATCH(D$1,競技者csv変換!$1:$1,0),0)),"",IF(VLOOKUP($A132,競技者csv変換!$A:$AK,MATCH(D$1,競技者csv変換!$1:$1,0),0)="","",VLOOKUP($A132,競技者csv変換!$A:$AK,MATCH(D$1,競技者csv変換!$1:$1,0),0)))</f>
        <v/>
      </c>
      <c r="E132" t="str">
        <f>IF(ISERROR(VLOOKUP($A132,競技者csv変換!$A:$AK,MATCH(E$1,競技者csv変換!$1:$1,0),0)),"",IF(VLOOKUP($A132,競技者csv変換!$A:$AK,MATCH(E$1,競技者csv変換!$1:$1,0),0)="","",VLOOKUP($A132,競技者csv変換!$A:$AK,MATCH(E$1,競技者csv変換!$1:$1,0),0)))</f>
        <v/>
      </c>
      <c r="F132" t="str">
        <f>IF(ISERROR(VLOOKUP($A132,競技者csv変換!$A:$AK,MATCH(F$1,競技者csv変換!$1:$1,0),0)),"",IF(VLOOKUP($A132,競技者csv変換!$A:$AK,MATCH(F$1,競技者csv変換!$1:$1,0),0)="","",VLOOKUP($A132,競技者csv変換!$A:$AK,MATCH(F$1,競技者csv変換!$1:$1,0),0)))</f>
        <v/>
      </c>
      <c r="G132" t="str">
        <f>IF(ISERROR(VLOOKUP($A132,競技者csv変換!$A:$AK,MATCH(G$1,競技者csv変換!$1:$1,0),0)),"",IF(VLOOKUP($A132,競技者csv変換!$A:$AK,MATCH(G$1,競技者csv変換!$1:$1,0),0)="","",VLOOKUP($A132,競技者csv変換!$A:$AK,MATCH(G$1,競技者csv変換!$1:$1,0),0)))</f>
        <v/>
      </c>
      <c r="H132" t="str">
        <f>IF(ISERROR(VLOOKUP($A132,競技者csv変換!$A:$AK,MATCH(H$1,競技者csv変換!$1:$1,0),0)),"",IF(VLOOKUP($A132,競技者csv変換!$A:$AK,MATCH(H$1,競技者csv変換!$1:$1,0),0)="","",VLOOKUP($A132,競技者csv変換!$A:$AK,MATCH(H$1,競技者csv変換!$1:$1,0),0)))</f>
        <v/>
      </c>
      <c r="I132" t="str">
        <f>IF(ISERROR(VLOOKUP($A132,競技者csv変換!$A:$AK,MATCH(I$1,競技者csv変換!$1:$1,0),0)),"",IF(VLOOKUP($A132,競技者csv変換!$A:$AK,MATCH(I$1,競技者csv変換!$1:$1,0),0)="","",VLOOKUP($A132,競技者csv変換!$A:$AK,MATCH(I$1,競技者csv変換!$1:$1,0),0)))</f>
        <v/>
      </c>
      <c r="J132" t="str">
        <f>IF(ISERROR(VLOOKUP($A132,競技者csv変換!$A:$AK,MATCH(J$1,競技者csv変換!$1:$1,0),0)),"",IF(VLOOKUP($A132,競技者csv変換!$A:$AK,MATCH(J$1,競技者csv変換!$1:$1,0),0)="","",VLOOKUP($A132,競技者csv変換!$A:$AK,MATCH(J$1,競技者csv変換!$1:$1,0),0)))</f>
        <v/>
      </c>
      <c r="K132" t="str">
        <f>IF(ISERROR(VLOOKUP($A132,競技者csv変換!$A:$AK,MATCH(K$1,競技者csv変換!$1:$1,0),0)),"",IF(VLOOKUP($A132,競技者csv変換!$A:$AK,MATCH(K$1,競技者csv変換!$1:$1,0),0)="","",VLOOKUP($A132,競技者csv変換!$A:$AK,MATCH(K$1,競技者csv変換!$1:$1,0),0)))</f>
        <v/>
      </c>
      <c r="L132" t="str">
        <f>IF(ISERROR(VLOOKUP($A132,競技者csv変換!$A:$AK,MATCH(L$1,競技者csv変換!$1:$1,0),0)),"",IF(VLOOKUP($A132,競技者csv変換!$A:$AK,MATCH(L$1,競技者csv変換!$1:$1,0),0)="","",VLOOKUP($A132,競技者csv変換!$A:$AK,MATCH(L$1,競技者csv変換!$1:$1,0),0)))</f>
        <v/>
      </c>
      <c r="M132" t="str">
        <f>IF(ISERROR(VLOOKUP($A132,競技者csv変換!$A:$AK,MATCH(M$1,競技者csv変換!$1:$1,0),0)),"",IF(VLOOKUP($A132,競技者csv変換!$A:$AK,MATCH(M$1,競技者csv変換!$1:$1,0),0)="","",VLOOKUP($A132,競技者csv変換!$A:$AK,MATCH(M$1,競技者csv変換!$1:$1,0),0)))</f>
        <v/>
      </c>
      <c r="N132" t="str">
        <f>IF(ISERROR(VLOOKUP($A132,競技者csv変換!$A:$AK,MATCH(N$1,競技者csv変換!$1:$1,0),0)),"",IF(VLOOKUP($A132,競技者csv変換!$A:$AK,MATCH(N$1,競技者csv変換!$1:$1,0),0)="","",VLOOKUP($A132,競技者csv変換!$A:$AK,MATCH(N$1,競技者csv変換!$1:$1,0),0)))</f>
        <v/>
      </c>
      <c r="O132" t="str">
        <f>IF(ISERROR(VLOOKUP($A132,競技者csv変換!$A:$AK,MATCH(O$1,競技者csv変換!$1:$1,0),0)),"",IF(VLOOKUP($A132,競技者csv変換!$A:$AK,MATCH(O$1,競技者csv変換!$1:$1,0),0)="","",VLOOKUP($A132,競技者csv変換!$A:$AK,MATCH(O$1,競技者csv変換!$1:$1,0),0)))</f>
        <v/>
      </c>
      <c r="P132" t="str">
        <f>IF(ISERROR(VLOOKUP($A132,競技者csv変換!$A:$AK,MATCH(P$1,競技者csv変換!$1:$1,0),0)),"",IF(VLOOKUP($A132,競技者csv変換!$A:$AK,MATCH(P$1,競技者csv変換!$1:$1,0),0)="","",VLOOKUP($A132,競技者csv変換!$A:$AK,MATCH(P$1,競技者csv変換!$1:$1,0),0)))</f>
        <v/>
      </c>
      <c r="Q132" t="str">
        <f>IF(ISERROR(VLOOKUP($A132,競技者csv変換!$A:$AK,MATCH(Q$1,競技者csv変換!$1:$1,0),0)),"",IF(VLOOKUP($A132,競技者csv変換!$A:$AK,MATCH(Q$1,競技者csv変換!$1:$1,0),0)="","",VLOOKUP($A132,競技者csv変換!$A:$AK,MATCH(Q$1,競技者csv変換!$1:$1,0),0)))</f>
        <v/>
      </c>
      <c r="R132" t="str">
        <f>IF(ISERROR(VLOOKUP($A132,競技者csv変換!$A:$AK,MATCH(R$1,競技者csv変換!$1:$1,0),0)),"",IF(VLOOKUP($A132,競技者csv変換!$A:$AK,MATCH(R$1,競技者csv変換!$1:$1,0),0)="","",VLOOKUP($A132,競技者csv変換!$A:$AK,MATCH(R$1,競技者csv変換!$1:$1,0),0)))</f>
        <v/>
      </c>
      <c r="S132" t="str">
        <f>IF(ISERROR(VLOOKUP($A132,競技者csv変換!$A:$AK,MATCH(S$1,競技者csv変換!$1:$1,0),0)),"",IF(VLOOKUP($A132,競技者csv変換!$A:$AK,MATCH(S$1,競技者csv変換!$1:$1,0),0)="","",VLOOKUP($A132,競技者csv変換!$A:$AK,MATCH(S$1,競技者csv変換!$1:$1,0),0)))</f>
        <v/>
      </c>
      <c r="T132" t="str">
        <f>IF(ISERROR(VLOOKUP($A132,競技者csv変換!$A:$AK,MATCH(T$1,競技者csv変換!$1:$1,0),0)),"",IF(VLOOKUP($A132,競技者csv変換!$A:$AK,MATCH(T$1,競技者csv変換!$1:$1,0),0)="","",VLOOKUP($A132,競技者csv変換!$A:$AK,MATCH(T$1,競技者csv変換!$1:$1,0),0)))</f>
        <v/>
      </c>
      <c r="U132" t="str">
        <f>IF(ISERROR(VLOOKUP($A132,競技者csv変換!$A:$AK,MATCH(U$1,競技者csv変換!$1:$1,0),0)),"",IF(VLOOKUP($A132,競技者csv変換!$A:$AK,MATCH(U$1,競技者csv変換!$1:$1,0),0)="","",VLOOKUP($A132,競技者csv変換!$A:$AK,MATCH(U$1,競技者csv変換!$1:$1,0),0)))</f>
        <v/>
      </c>
      <c r="V132" t="str">
        <f>IF(ISERROR(VLOOKUP($A132,競技者csv変換!$A:$AK,MATCH(V$1,競技者csv変換!$1:$1,0),0)),"",IF(VLOOKUP($A132,競技者csv変換!$A:$AK,MATCH(V$1,競技者csv変換!$1:$1,0),0)="","",VLOOKUP($A132,競技者csv変換!$A:$AK,MATCH(V$1,競技者csv変換!$1:$1,0),0)))</f>
        <v/>
      </c>
      <c r="W132" t="str">
        <f>IF(ISERROR(VLOOKUP($A132,競技者csv変換!$A:$AK,MATCH(W$1,競技者csv変換!$1:$1,0),0)),"",IF(VLOOKUP($A132,競技者csv変換!$A:$AK,MATCH(W$1,競技者csv変換!$1:$1,0),0)="","",VLOOKUP($A132,競技者csv変換!$A:$AK,MATCH(W$1,競技者csv変換!$1:$1,0),0)))</f>
        <v/>
      </c>
      <c r="X132" t="str">
        <f>IF(ISERROR(VLOOKUP($A132,競技者csv変換!$A:$AK,MATCH(X$1,競技者csv変換!$1:$1,0),0)),"",IF(VLOOKUP($A132,競技者csv変換!$A:$AK,MATCH(X$1,競技者csv変換!$1:$1,0),0)="","",VLOOKUP($A132,競技者csv変換!$A:$AK,MATCH(X$1,競技者csv変換!$1:$1,0),0)))</f>
        <v/>
      </c>
      <c r="Y132" t="str">
        <f>IF(ISERROR(VLOOKUP($A132,競技者csv変換!$A:$AK,MATCH(Y$1,競技者csv変換!$1:$1,0),0)),"",IF(VLOOKUP($A132,競技者csv変換!$A:$AK,MATCH(Y$1,競技者csv変換!$1:$1,0),0)="","",VLOOKUP($A132,競技者csv変換!$A:$AK,MATCH(Y$1,競技者csv変換!$1:$1,0),0)))</f>
        <v/>
      </c>
      <c r="Z132" t="str">
        <f>IF(ISERROR(VLOOKUP($A132,競技者csv変換!$A:$AK,MATCH(Z$1,競技者csv変換!$1:$1,0),0)),"",IF(VLOOKUP($A132,競技者csv変換!$A:$AK,MATCH(Z$1,競技者csv変換!$1:$1,0),0)="","",VLOOKUP($A132,競技者csv変換!$A:$AK,MATCH(Z$1,競技者csv変換!$1:$1,0),0)))</f>
        <v/>
      </c>
      <c r="AA132" t="str">
        <f>IF(ISERROR(VLOOKUP($A132,競技者csv変換!$A:$AK,MATCH(AA$1,競技者csv変換!$1:$1,0),0)),"",IF(VLOOKUP($A132,競技者csv変換!$A:$AK,MATCH(AA$1,競技者csv変換!$1:$1,0),0)="","",VLOOKUP($A132,競技者csv変換!$A:$AK,MATCH(AA$1,競技者csv変換!$1:$1,0),0)))</f>
        <v/>
      </c>
      <c r="AB132" t="str">
        <f>IF(ISERROR(VLOOKUP($A132,競技者csv変換!$A:$AK,MATCH(AB$1,競技者csv変換!$1:$1,0),0)),"",IF(VLOOKUP($A132,競技者csv変換!$A:$AK,MATCH(AB$1,競技者csv変換!$1:$1,0),0)="","",VLOOKUP($A132,競技者csv変換!$A:$AK,MATCH(AB$1,競技者csv変換!$1:$1,0),0)))</f>
        <v/>
      </c>
      <c r="AC132" t="str">
        <f>IF(ISERROR(VLOOKUP($A132,競技者csv変換!$A:$AK,MATCH(AC$1,競技者csv変換!$1:$1,0),0)),"",IF(VLOOKUP($A132,競技者csv変換!$A:$AK,MATCH(AC$1,競技者csv変換!$1:$1,0),0)="","",VLOOKUP($A132,競技者csv変換!$A:$AK,MATCH(AC$1,競技者csv変換!$1:$1,0),0)))</f>
        <v/>
      </c>
      <c r="AD132" t="str">
        <f>IF(ISERROR(VLOOKUP($A132,競技者csv変換!$A:$AK,MATCH(AD$1,競技者csv変換!$1:$1,0),0)),"",IF(VLOOKUP($A132,競技者csv変換!$A:$AK,MATCH(AD$1,競技者csv変換!$1:$1,0),0)="","",VLOOKUP($A132,競技者csv変換!$A:$AK,MATCH(AD$1,競技者csv変換!$1:$1,0),0)))</f>
        <v/>
      </c>
      <c r="AE132" t="str">
        <f>IF(ISERROR(VLOOKUP($A132,競技者csv変換!$A:$AK,MATCH(AE$1,競技者csv変換!$1:$1,0),0)),"",IF(VLOOKUP($A132,競技者csv変換!$A:$AK,MATCH(AE$1,競技者csv変換!$1:$1,0),0)="","",VLOOKUP($A132,競技者csv変換!$A:$AK,MATCH(AE$1,競技者csv変換!$1:$1,0),0)))</f>
        <v/>
      </c>
      <c r="AF132" t="str">
        <f>IF(ISERROR(VLOOKUP($A132,競技者csv変換!$A:$AK,MATCH(AF$1,競技者csv変換!$1:$1,0),0)),"",IF(VLOOKUP($A132,競技者csv変換!$A:$AK,MATCH(AF$1,競技者csv変換!$1:$1,0),0)="","",VLOOKUP($A132,競技者csv変換!$A:$AK,MATCH(AF$1,競技者csv変換!$1:$1,0),0)))</f>
        <v/>
      </c>
      <c r="AG132" t="str">
        <f>IF(ISERROR(VLOOKUP($A132,競技者csv変換!$A:$AK,MATCH(AG$1,競技者csv変換!$1:$1,0),0)),"",IF(VLOOKUP($A132,競技者csv変換!$A:$AK,MATCH(AG$1,競技者csv変換!$1:$1,0),0)="","",VLOOKUP($A132,競技者csv変換!$A:$AK,MATCH(AG$1,競技者csv変換!$1:$1,0),0)))</f>
        <v/>
      </c>
      <c r="AH132" t="str">
        <f>IF(ISERROR(VLOOKUP($A132,競技者csv変換!$A:$AK,MATCH(AH$1,競技者csv変換!$1:$1,0),0)),"",IF(VLOOKUP($A132,競技者csv変換!$A:$AK,MATCH(AH$1,競技者csv変換!$1:$1,0),0)="","",VLOOKUP($A132,競技者csv変換!$A:$AK,MATCH(AH$1,競技者csv変換!$1:$1,0),0)))</f>
        <v/>
      </c>
      <c r="AI132" t="str">
        <f>IF(ISERROR(VLOOKUP($A132,競技者csv変換!$A:$AK,MATCH(AI$1,競技者csv変換!$1:$1,0),0)),"",IF(VLOOKUP($A132,競技者csv変換!$A:$AK,MATCH(AI$1,競技者csv変換!$1:$1,0),0)="","",VLOOKUP($A132,競技者csv変換!$A:$AK,MATCH(AI$1,競技者csv変換!$1:$1,0),0)))</f>
        <v/>
      </c>
      <c r="AJ132" t="str">
        <f>IF(ISERROR(VLOOKUP($A132,競技者csv変換!$A:$AK,MATCH(AJ$1,競技者csv変換!$1:$1,0),0)),"",IF(VLOOKUP($A132,競技者csv変換!$A:$AK,MATCH(AJ$1,競技者csv変換!$1:$1,0),0)="","",VLOOKUP($A132,競技者csv変換!$A:$AK,MATCH(AJ$1,競技者csv変換!$1:$1,0),0)))</f>
        <v/>
      </c>
      <c r="AK132" t="str">
        <f>IF(ISERROR(VLOOKUP($A132,競技者csv変換!$A:$AK,MATCH(AK$1,競技者csv変換!$1:$1,0),0)),"",IF(VLOOKUP($A132,競技者csv変換!$A:$AK,MATCH(AK$1,競技者csv変換!$1:$1,0),0)="","",VLOOKUP($A132,競技者csv変換!$A:$AK,MATCH(AK$1,競技者csv変換!$1:$1,0),0)))</f>
        <v/>
      </c>
    </row>
    <row r="133" spans="1:37" x14ac:dyDescent="0.65">
      <c r="A133" t="str">
        <f t="shared" si="2"/>
        <v/>
      </c>
      <c r="B133" t="str">
        <f>IF(ISERROR(VLOOKUP($A133,競技者csv変換!$A:$AK,MATCH(B$1,競技者csv変換!$1:$1,0),0)),"",IF(VLOOKUP($A133,競技者csv変換!$A:$AK,MATCH(B$1,競技者csv変換!$1:$1,0),0)="","",VLOOKUP($A133,競技者csv変換!$A:$AK,MATCH(B$1,競技者csv変換!$1:$1,0),0)))</f>
        <v/>
      </c>
      <c r="C133" t="str">
        <f>IF(ISERROR(VLOOKUP($A133,競技者csv変換!$A:$AK,MATCH(C$1,競技者csv変換!$1:$1,0),0)),"",IF(VLOOKUP($A133,競技者csv変換!$A:$AK,MATCH(C$1,競技者csv変換!$1:$1,0),0)="","",VLOOKUP($A133,競技者csv変換!$A:$AK,MATCH(C$1,競技者csv変換!$1:$1,0),0)))</f>
        <v/>
      </c>
      <c r="D133" t="str">
        <f>IF(ISERROR(VLOOKUP($A133,競技者csv変換!$A:$AK,MATCH(D$1,競技者csv変換!$1:$1,0),0)),"",IF(VLOOKUP($A133,競技者csv変換!$A:$AK,MATCH(D$1,競技者csv変換!$1:$1,0),0)="","",VLOOKUP($A133,競技者csv変換!$A:$AK,MATCH(D$1,競技者csv変換!$1:$1,0),0)))</f>
        <v/>
      </c>
      <c r="E133" t="str">
        <f>IF(ISERROR(VLOOKUP($A133,競技者csv変換!$A:$AK,MATCH(E$1,競技者csv変換!$1:$1,0),0)),"",IF(VLOOKUP($A133,競技者csv変換!$A:$AK,MATCH(E$1,競技者csv変換!$1:$1,0),0)="","",VLOOKUP($A133,競技者csv変換!$A:$AK,MATCH(E$1,競技者csv変換!$1:$1,0),0)))</f>
        <v/>
      </c>
      <c r="F133" t="str">
        <f>IF(ISERROR(VLOOKUP($A133,競技者csv変換!$A:$AK,MATCH(F$1,競技者csv変換!$1:$1,0),0)),"",IF(VLOOKUP($A133,競技者csv変換!$A:$AK,MATCH(F$1,競技者csv変換!$1:$1,0),0)="","",VLOOKUP($A133,競技者csv変換!$A:$AK,MATCH(F$1,競技者csv変換!$1:$1,0),0)))</f>
        <v/>
      </c>
      <c r="G133" t="str">
        <f>IF(ISERROR(VLOOKUP($A133,競技者csv変換!$A:$AK,MATCH(G$1,競技者csv変換!$1:$1,0),0)),"",IF(VLOOKUP($A133,競技者csv変換!$A:$AK,MATCH(G$1,競技者csv変換!$1:$1,0),0)="","",VLOOKUP($A133,競技者csv変換!$A:$AK,MATCH(G$1,競技者csv変換!$1:$1,0),0)))</f>
        <v/>
      </c>
      <c r="H133" t="str">
        <f>IF(ISERROR(VLOOKUP($A133,競技者csv変換!$A:$AK,MATCH(H$1,競技者csv変換!$1:$1,0),0)),"",IF(VLOOKUP($A133,競技者csv変換!$A:$AK,MATCH(H$1,競技者csv変換!$1:$1,0),0)="","",VLOOKUP($A133,競技者csv変換!$A:$AK,MATCH(H$1,競技者csv変換!$1:$1,0),0)))</f>
        <v/>
      </c>
      <c r="I133" t="str">
        <f>IF(ISERROR(VLOOKUP($A133,競技者csv変換!$A:$AK,MATCH(I$1,競技者csv変換!$1:$1,0),0)),"",IF(VLOOKUP($A133,競技者csv変換!$A:$AK,MATCH(I$1,競技者csv変換!$1:$1,0),0)="","",VLOOKUP($A133,競技者csv変換!$A:$AK,MATCH(I$1,競技者csv変換!$1:$1,0),0)))</f>
        <v/>
      </c>
      <c r="J133" t="str">
        <f>IF(ISERROR(VLOOKUP($A133,競技者csv変換!$A:$AK,MATCH(J$1,競技者csv変換!$1:$1,0),0)),"",IF(VLOOKUP($A133,競技者csv変換!$A:$AK,MATCH(J$1,競技者csv変換!$1:$1,0),0)="","",VLOOKUP($A133,競技者csv変換!$A:$AK,MATCH(J$1,競技者csv変換!$1:$1,0),0)))</f>
        <v/>
      </c>
      <c r="K133" t="str">
        <f>IF(ISERROR(VLOOKUP($A133,競技者csv変換!$A:$AK,MATCH(K$1,競技者csv変換!$1:$1,0),0)),"",IF(VLOOKUP($A133,競技者csv変換!$A:$AK,MATCH(K$1,競技者csv変換!$1:$1,0),0)="","",VLOOKUP($A133,競技者csv変換!$A:$AK,MATCH(K$1,競技者csv変換!$1:$1,0),0)))</f>
        <v/>
      </c>
      <c r="L133" t="str">
        <f>IF(ISERROR(VLOOKUP($A133,競技者csv変換!$A:$AK,MATCH(L$1,競技者csv変換!$1:$1,0),0)),"",IF(VLOOKUP($A133,競技者csv変換!$A:$AK,MATCH(L$1,競技者csv変換!$1:$1,0),0)="","",VLOOKUP($A133,競技者csv変換!$A:$AK,MATCH(L$1,競技者csv変換!$1:$1,0),0)))</f>
        <v/>
      </c>
      <c r="M133" t="str">
        <f>IF(ISERROR(VLOOKUP($A133,競技者csv変換!$A:$AK,MATCH(M$1,競技者csv変換!$1:$1,0),0)),"",IF(VLOOKUP($A133,競技者csv変換!$A:$AK,MATCH(M$1,競技者csv変換!$1:$1,0),0)="","",VLOOKUP($A133,競技者csv変換!$A:$AK,MATCH(M$1,競技者csv変換!$1:$1,0),0)))</f>
        <v/>
      </c>
      <c r="N133" t="str">
        <f>IF(ISERROR(VLOOKUP($A133,競技者csv変換!$A:$AK,MATCH(N$1,競技者csv変換!$1:$1,0),0)),"",IF(VLOOKUP($A133,競技者csv変換!$A:$AK,MATCH(N$1,競技者csv変換!$1:$1,0),0)="","",VLOOKUP($A133,競技者csv変換!$A:$AK,MATCH(N$1,競技者csv変換!$1:$1,0),0)))</f>
        <v/>
      </c>
      <c r="O133" t="str">
        <f>IF(ISERROR(VLOOKUP($A133,競技者csv変換!$A:$AK,MATCH(O$1,競技者csv変換!$1:$1,0),0)),"",IF(VLOOKUP($A133,競技者csv変換!$A:$AK,MATCH(O$1,競技者csv変換!$1:$1,0),0)="","",VLOOKUP($A133,競技者csv変換!$A:$AK,MATCH(O$1,競技者csv変換!$1:$1,0),0)))</f>
        <v/>
      </c>
      <c r="P133" t="str">
        <f>IF(ISERROR(VLOOKUP($A133,競技者csv変換!$A:$AK,MATCH(P$1,競技者csv変換!$1:$1,0),0)),"",IF(VLOOKUP($A133,競技者csv変換!$A:$AK,MATCH(P$1,競技者csv変換!$1:$1,0),0)="","",VLOOKUP($A133,競技者csv変換!$A:$AK,MATCH(P$1,競技者csv変換!$1:$1,0),0)))</f>
        <v/>
      </c>
      <c r="Q133" t="str">
        <f>IF(ISERROR(VLOOKUP($A133,競技者csv変換!$A:$AK,MATCH(Q$1,競技者csv変換!$1:$1,0),0)),"",IF(VLOOKUP($A133,競技者csv変換!$A:$AK,MATCH(Q$1,競技者csv変換!$1:$1,0),0)="","",VLOOKUP($A133,競技者csv変換!$A:$AK,MATCH(Q$1,競技者csv変換!$1:$1,0),0)))</f>
        <v/>
      </c>
      <c r="R133" t="str">
        <f>IF(ISERROR(VLOOKUP($A133,競技者csv変換!$A:$AK,MATCH(R$1,競技者csv変換!$1:$1,0),0)),"",IF(VLOOKUP($A133,競技者csv変換!$A:$AK,MATCH(R$1,競技者csv変換!$1:$1,0),0)="","",VLOOKUP($A133,競技者csv変換!$A:$AK,MATCH(R$1,競技者csv変換!$1:$1,0),0)))</f>
        <v/>
      </c>
      <c r="S133" t="str">
        <f>IF(ISERROR(VLOOKUP($A133,競技者csv変換!$A:$AK,MATCH(S$1,競技者csv変換!$1:$1,0),0)),"",IF(VLOOKUP($A133,競技者csv変換!$A:$AK,MATCH(S$1,競技者csv変換!$1:$1,0),0)="","",VLOOKUP($A133,競技者csv変換!$A:$AK,MATCH(S$1,競技者csv変換!$1:$1,0),0)))</f>
        <v/>
      </c>
      <c r="T133" t="str">
        <f>IF(ISERROR(VLOOKUP($A133,競技者csv変換!$A:$AK,MATCH(T$1,競技者csv変換!$1:$1,0),0)),"",IF(VLOOKUP($A133,競技者csv変換!$A:$AK,MATCH(T$1,競技者csv変換!$1:$1,0),0)="","",VLOOKUP($A133,競技者csv変換!$A:$AK,MATCH(T$1,競技者csv変換!$1:$1,0),0)))</f>
        <v/>
      </c>
      <c r="U133" t="str">
        <f>IF(ISERROR(VLOOKUP($A133,競技者csv変換!$A:$AK,MATCH(U$1,競技者csv変換!$1:$1,0),0)),"",IF(VLOOKUP($A133,競技者csv変換!$A:$AK,MATCH(U$1,競技者csv変換!$1:$1,0),0)="","",VLOOKUP($A133,競技者csv変換!$A:$AK,MATCH(U$1,競技者csv変換!$1:$1,0),0)))</f>
        <v/>
      </c>
      <c r="V133" t="str">
        <f>IF(ISERROR(VLOOKUP($A133,競技者csv変換!$A:$AK,MATCH(V$1,競技者csv変換!$1:$1,0),0)),"",IF(VLOOKUP($A133,競技者csv変換!$A:$AK,MATCH(V$1,競技者csv変換!$1:$1,0),0)="","",VLOOKUP($A133,競技者csv変換!$A:$AK,MATCH(V$1,競技者csv変換!$1:$1,0),0)))</f>
        <v/>
      </c>
      <c r="W133" t="str">
        <f>IF(ISERROR(VLOOKUP($A133,競技者csv変換!$A:$AK,MATCH(W$1,競技者csv変換!$1:$1,0),0)),"",IF(VLOOKUP($A133,競技者csv変換!$A:$AK,MATCH(W$1,競技者csv変換!$1:$1,0),0)="","",VLOOKUP($A133,競技者csv変換!$A:$AK,MATCH(W$1,競技者csv変換!$1:$1,0),0)))</f>
        <v/>
      </c>
      <c r="X133" t="str">
        <f>IF(ISERROR(VLOOKUP($A133,競技者csv変換!$A:$AK,MATCH(X$1,競技者csv変換!$1:$1,0),0)),"",IF(VLOOKUP($A133,競技者csv変換!$A:$AK,MATCH(X$1,競技者csv変換!$1:$1,0),0)="","",VLOOKUP($A133,競技者csv変換!$A:$AK,MATCH(X$1,競技者csv変換!$1:$1,0),0)))</f>
        <v/>
      </c>
      <c r="Y133" t="str">
        <f>IF(ISERROR(VLOOKUP($A133,競技者csv変換!$A:$AK,MATCH(Y$1,競技者csv変換!$1:$1,0),0)),"",IF(VLOOKUP($A133,競技者csv変換!$A:$AK,MATCH(Y$1,競技者csv変換!$1:$1,0),0)="","",VLOOKUP($A133,競技者csv変換!$A:$AK,MATCH(Y$1,競技者csv変換!$1:$1,0),0)))</f>
        <v/>
      </c>
      <c r="Z133" t="str">
        <f>IF(ISERROR(VLOOKUP($A133,競技者csv変換!$A:$AK,MATCH(Z$1,競技者csv変換!$1:$1,0),0)),"",IF(VLOOKUP($A133,競技者csv変換!$A:$AK,MATCH(Z$1,競技者csv変換!$1:$1,0),0)="","",VLOOKUP($A133,競技者csv変換!$A:$AK,MATCH(Z$1,競技者csv変換!$1:$1,0),0)))</f>
        <v/>
      </c>
      <c r="AA133" t="str">
        <f>IF(ISERROR(VLOOKUP($A133,競技者csv変換!$A:$AK,MATCH(AA$1,競技者csv変換!$1:$1,0),0)),"",IF(VLOOKUP($A133,競技者csv変換!$A:$AK,MATCH(AA$1,競技者csv変換!$1:$1,0),0)="","",VLOOKUP($A133,競技者csv変換!$A:$AK,MATCH(AA$1,競技者csv変換!$1:$1,0),0)))</f>
        <v/>
      </c>
      <c r="AB133" t="str">
        <f>IF(ISERROR(VLOOKUP($A133,競技者csv変換!$A:$AK,MATCH(AB$1,競技者csv変換!$1:$1,0),0)),"",IF(VLOOKUP($A133,競技者csv変換!$A:$AK,MATCH(AB$1,競技者csv変換!$1:$1,0),0)="","",VLOOKUP($A133,競技者csv変換!$A:$AK,MATCH(AB$1,競技者csv変換!$1:$1,0),0)))</f>
        <v/>
      </c>
      <c r="AC133" t="str">
        <f>IF(ISERROR(VLOOKUP($A133,競技者csv変換!$A:$AK,MATCH(AC$1,競技者csv変換!$1:$1,0),0)),"",IF(VLOOKUP($A133,競技者csv変換!$A:$AK,MATCH(AC$1,競技者csv変換!$1:$1,0),0)="","",VLOOKUP($A133,競技者csv変換!$A:$AK,MATCH(AC$1,競技者csv変換!$1:$1,0),0)))</f>
        <v/>
      </c>
      <c r="AD133" t="str">
        <f>IF(ISERROR(VLOOKUP($A133,競技者csv変換!$A:$AK,MATCH(AD$1,競技者csv変換!$1:$1,0),0)),"",IF(VLOOKUP($A133,競技者csv変換!$A:$AK,MATCH(AD$1,競技者csv変換!$1:$1,0),0)="","",VLOOKUP($A133,競技者csv変換!$A:$AK,MATCH(AD$1,競技者csv変換!$1:$1,0),0)))</f>
        <v/>
      </c>
      <c r="AE133" t="str">
        <f>IF(ISERROR(VLOOKUP($A133,競技者csv変換!$A:$AK,MATCH(AE$1,競技者csv変換!$1:$1,0),0)),"",IF(VLOOKUP($A133,競技者csv変換!$A:$AK,MATCH(AE$1,競技者csv変換!$1:$1,0),0)="","",VLOOKUP($A133,競技者csv変換!$A:$AK,MATCH(AE$1,競技者csv変換!$1:$1,0),0)))</f>
        <v/>
      </c>
      <c r="AF133" t="str">
        <f>IF(ISERROR(VLOOKUP($A133,競技者csv変換!$A:$AK,MATCH(AF$1,競技者csv変換!$1:$1,0),0)),"",IF(VLOOKUP($A133,競技者csv変換!$A:$AK,MATCH(AF$1,競技者csv変換!$1:$1,0),0)="","",VLOOKUP($A133,競技者csv変換!$A:$AK,MATCH(AF$1,競技者csv変換!$1:$1,0),0)))</f>
        <v/>
      </c>
      <c r="AG133" t="str">
        <f>IF(ISERROR(VLOOKUP($A133,競技者csv変換!$A:$AK,MATCH(AG$1,競技者csv変換!$1:$1,0),0)),"",IF(VLOOKUP($A133,競技者csv変換!$A:$AK,MATCH(AG$1,競技者csv変換!$1:$1,0),0)="","",VLOOKUP($A133,競技者csv変換!$A:$AK,MATCH(AG$1,競技者csv変換!$1:$1,0),0)))</f>
        <v/>
      </c>
      <c r="AH133" t="str">
        <f>IF(ISERROR(VLOOKUP($A133,競技者csv変換!$A:$AK,MATCH(AH$1,競技者csv変換!$1:$1,0),0)),"",IF(VLOOKUP($A133,競技者csv変換!$A:$AK,MATCH(AH$1,競技者csv変換!$1:$1,0),0)="","",VLOOKUP($A133,競技者csv変換!$A:$AK,MATCH(AH$1,競技者csv変換!$1:$1,0),0)))</f>
        <v/>
      </c>
      <c r="AI133" t="str">
        <f>IF(ISERROR(VLOOKUP($A133,競技者csv変換!$A:$AK,MATCH(AI$1,競技者csv変換!$1:$1,0),0)),"",IF(VLOOKUP($A133,競技者csv変換!$A:$AK,MATCH(AI$1,競技者csv変換!$1:$1,0),0)="","",VLOOKUP($A133,競技者csv変換!$A:$AK,MATCH(AI$1,競技者csv変換!$1:$1,0),0)))</f>
        <v/>
      </c>
      <c r="AJ133" t="str">
        <f>IF(ISERROR(VLOOKUP($A133,競技者csv変換!$A:$AK,MATCH(AJ$1,競技者csv変換!$1:$1,0),0)),"",IF(VLOOKUP($A133,競技者csv変換!$A:$AK,MATCH(AJ$1,競技者csv変換!$1:$1,0),0)="","",VLOOKUP($A133,競技者csv変換!$A:$AK,MATCH(AJ$1,競技者csv変換!$1:$1,0),0)))</f>
        <v/>
      </c>
      <c r="AK133" t="str">
        <f>IF(ISERROR(VLOOKUP($A133,競技者csv変換!$A:$AK,MATCH(AK$1,競技者csv変換!$1:$1,0),0)),"",IF(VLOOKUP($A133,競技者csv変換!$A:$AK,MATCH(AK$1,競技者csv変換!$1:$1,0),0)="","",VLOOKUP($A133,競技者csv変換!$A:$AK,MATCH(AK$1,競技者csv変換!$1:$1,0),0)))</f>
        <v/>
      </c>
    </row>
    <row r="134" spans="1:37" x14ac:dyDescent="0.65">
      <c r="A134" t="str">
        <f t="shared" si="2"/>
        <v/>
      </c>
      <c r="B134" t="str">
        <f>IF(ISERROR(VLOOKUP($A134,競技者csv変換!$A:$AK,MATCH(B$1,競技者csv変換!$1:$1,0),0)),"",IF(VLOOKUP($A134,競技者csv変換!$A:$AK,MATCH(B$1,競技者csv変換!$1:$1,0),0)="","",VLOOKUP($A134,競技者csv変換!$A:$AK,MATCH(B$1,競技者csv変換!$1:$1,0),0)))</f>
        <v/>
      </c>
      <c r="C134" t="str">
        <f>IF(ISERROR(VLOOKUP($A134,競技者csv変換!$A:$AK,MATCH(C$1,競技者csv変換!$1:$1,0),0)),"",IF(VLOOKUP($A134,競技者csv変換!$A:$AK,MATCH(C$1,競技者csv変換!$1:$1,0),0)="","",VLOOKUP($A134,競技者csv変換!$A:$AK,MATCH(C$1,競技者csv変換!$1:$1,0),0)))</f>
        <v/>
      </c>
      <c r="D134" t="str">
        <f>IF(ISERROR(VLOOKUP($A134,競技者csv変換!$A:$AK,MATCH(D$1,競技者csv変換!$1:$1,0),0)),"",IF(VLOOKUP($A134,競技者csv変換!$A:$AK,MATCH(D$1,競技者csv変換!$1:$1,0),0)="","",VLOOKUP($A134,競技者csv変換!$A:$AK,MATCH(D$1,競技者csv変換!$1:$1,0),0)))</f>
        <v/>
      </c>
      <c r="E134" t="str">
        <f>IF(ISERROR(VLOOKUP($A134,競技者csv変換!$A:$AK,MATCH(E$1,競技者csv変換!$1:$1,0),0)),"",IF(VLOOKUP($A134,競技者csv変換!$A:$AK,MATCH(E$1,競技者csv変換!$1:$1,0),0)="","",VLOOKUP($A134,競技者csv変換!$A:$AK,MATCH(E$1,競技者csv変換!$1:$1,0),0)))</f>
        <v/>
      </c>
      <c r="F134" t="str">
        <f>IF(ISERROR(VLOOKUP($A134,競技者csv変換!$A:$AK,MATCH(F$1,競技者csv変換!$1:$1,0),0)),"",IF(VLOOKUP($A134,競技者csv変換!$A:$AK,MATCH(F$1,競技者csv変換!$1:$1,0),0)="","",VLOOKUP($A134,競技者csv変換!$A:$AK,MATCH(F$1,競技者csv変換!$1:$1,0),0)))</f>
        <v/>
      </c>
      <c r="G134" t="str">
        <f>IF(ISERROR(VLOOKUP($A134,競技者csv変換!$A:$AK,MATCH(G$1,競技者csv変換!$1:$1,0),0)),"",IF(VLOOKUP($A134,競技者csv変換!$A:$AK,MATCH(G$1,競技者csv変換!$1:$1,0),0)="","",VLOOKUP($A134,競技者csv変換!$A:$AK,MATCH(G$1,競技者csv変換!$1:$1,0),0)))</f>
        <v/>
      </c>
      <c r="H134" t="str">
        <f>IF(ISERROR(VLOOKUP($A134,競技者csv変換!$A:$AK,MATCH(H$1,競技者csv変換!$1:$1,0),0)),"",IF(VLOOKUP($A134,競技者csv変換!$A:$AK,MATCH(H$1,競技者csv変換!$1:$1,0),0)="","",VLOOKUP($A134,競技者csv変換!$A:$AK,MATCH(H$1,競技者csv変換!$1:$1,0),0)))</f>
        <v/>
      </c>
      <c r="I134" t="str">
        <f>IF(ISERROR(VLOOKUP($A134,競技者csv変換!$A:$AK,MATCH(I$1,競技者csv変換!$1:$1,0),0)),"",IF(VLOOKUP($A134,競技者csv変換!$A:$AK,MATCH(I$1,競技者csv変換!$1:$1,0),0)="","",VLOOKUP($A134,競技者csv変換!$A:$AK,MATCH(I$1,競技者csv変換!$1:$1,0),0)))</f>
        <v/>
      </c>
      <c r="J134" t="str">
        <f>IF(ISERROR(VLOOKUP($A134,競技者csv変換!$A:$AK,MATCH(J$1,競技者csv変換!$1:$1,0),0)),"",IF(VLOOKUP($A134,競技者csv変換!$A:$AK,MATCH(J$1,競技者csv変換!$1:$1,0),0)="","",VLOOKUP($A134,競技者csv変換!$A:$AK,MATCH(J$1,競技者csv変換!$1:$1,0),0)))</f>
        <v/>
      </c>
      <c r="K134" t="str">
        <f>IF(ISERROR(VLOOKUP($A134,競技者csv変換!$A:$AK,MATCH(K$1,競技者csv変換!$1:$1,0),0)),"",IF(VLOOKUP($A134,競技者csv変換!$A:$AK,MATCH(K$1,競技者csv変換!$1:$1,0),0)="","",VLOOKUP($A134,競技者csv変換!$A:$AK,MATCH(K$1,競技者csv変換!$1:$1,0),0)))</f>
        <v/>
      </c>
      <c r="L134" t="str">
        <f>IF(ISERROR(VLOOKUP($A134,競技者csv変換!$A:$AK,MATCH(L$1,競技者csv変換!$1:$1,0),0)),"",IF(VLOOKUP($A134,競技者csv変換!$A:$AK,MATCH(L$1,競技者csv変換!$1:$1,0),0)="","",VLOOKUP($A134,競技者csv変換!$A:$AK,MATCH(L$1,競技者csv変換!$1:$1,0),0)))</f>
        <v/>
      </c>
      <c r="M134" t="str">
        <f>IF(ISERROR(VLOOKUP($A134,競技者csv変換!$A:$AK,MATCH(M$1,競技者csv変換!$1:$1,0),0)),"",IF(VLOOKUP($A134,競技者csv変換!$A:$AK,MATCH(M$1,競技者csv変換!$1:$1,0),0)="","",VLOOKUP($A134,競技者csv変換!$A:$AK,MATCH(M$1,競技者csv変換!$1:$1,0),0)))</f>
        <v/>
      </c>
      <c r="N134" t="str">
        <f>IF(ISERROR(VLOOKUP($A134,競技者csv変換!$A:$AK,MATCH(N$1,競技者csv変換!$1:$1,0),0)),"",IF(VLOOKUP($A134,競技者csv変換!$A:$AK,MATCH(N$1,競技者csv変換!$1:$1,0),0)="","",VLOOKUP($A134,競技者csv変換!$A:$AK,MATCH(N$1,競技者csv変換!$1:$1,0),0)))</f>
        <v/>
      </c>
      <c r="O134" t="str">
        <f>IF(ISERROR(VLOOKUP($A134,競技者csv変換!$A:$AK,MATCH(O$1,競技者csv変換!$1:$1,0),0)),"",IF(VLOOKUP($A134,競技者csv変換!$A:$AK,MATCH(O$1,競技者csv変換!$1:$1,0),0)="","",VLOOKUP($A134,競技者csv変換!$A:$AK,MATCH(O$1,競技者csv変換!$1:$1,0),0)))</f>
        <v/>
      </c>
      <c r="P134" t="str">
        <f>IF(ISERROR(VLOOKUP($A134,競技者csv変換!$A:$AK,MATCH(P$1,競技者csv変換!$1:$1,0),0)),"",IF(VLOOKUP($A134,競技者csv変換!$A:$AK,MATCH(P$1,競技者csv変換!$1:$1,0),0)="","",VLOOKUP($A134,競技者csv変換!$A:$AK,MATCH(P$1,競技者csv変換!$1:$1,0),0)))</f>
        <v/>
      </c>
      <c r="Q134" t="str">
        <f>IF(ISERROR(VLOOKUP($A134,競技者csv変換!$A:$AK,MATCH(Q$1,競技者csv変換!$1:$1,0),0)),"",IF(VLOOKUP($A134,競技者csv変換!$A:$AK,MATCH(Q$1,競技者csv変換!$1:$1,0),0)="","",VLOOKUP($A134,競技者csv変換!$A:$AK,MATCH(Q$1,競技者csv変換!$1:$1,0),0)))</f>
        <v/>
      </c>
      <c r="R134" t="str">
        <f>IF(ISERROR(VLOOKUP($A134,競技者csv変換!$A:$AK,MATCH(R$1,競技者csv変換!$1:$1,0),0)),"",IF(VLOOKUP($A134,競技者csv変換!$A:$AK,MATCH(R$1,競技者csv変換!$1:$1,0),0)="","",VLOOKUP($A134,競技者csv変換!$A:$AK,MATCH(R$1,競技者csv変換!$1:$1,0),0)))</f>
        <v/>
      </c>
      <c r="S134" t="str">
        <f>IF(ISERROR(VLOOKUP($A134,競技者csv変換!$A:$AK,MATCH(S$1,競技者csv変換!$1:$1,0),0)),"",IF(VLOOKUP($A134,競技者csv変換!$A:$AK,MATCH(S$1,競技者csv変換!$1:$1,0),0)="","",VLOOKUP($A134,競技者csv変換!$A:$AK,MATCH(S$1,競技者csv変換!$1:$1,0),0)))</f>
        <v/>
      </c>
      <c r="T134" t="str">
        <f>IF(ISERROR(VLOOKUP($A134,競技者csv変換!$A:$AK,MATCH(T$1,競技者csv変換!$1:$1,0),0)),"",IF(VLOOKUP($A134,競技者csv変換!$A:$AK,MATCH(T$1,競技者csv変換!$1:$1,0),0)="","",VLOOKUP($A134,競技者csv変換!$A:$AK,MATCH(T$1,競技者csv変換!$1:$1,0),0)))</f>
        <v/>
      </c>
      <c r="U134" t="str">
        <f>IF(ISERROR(VLOOKUP($A134,競技者csv変換!$A:$AK,MATCH(U$1,競技者csv変換!$1:$1,0),0)),"",IF(VLOOKUP($A134,競技者csv変換!$A:$AK,MATCH(U$1,競技者csv変換!$1:$1,0),0)="","",VLOOKUP($A134,競技者csv変換!$A:$AK,MATCH(U$1,競技者csv変換!$1:$1,0),0)))</f>
        <v/>
      </c>
      <c r="V134" t="str">
        <f>IF(ISERROR(VLOOKUP($A134,競技者csv変換!$A:$AK,MATCH(V$1,競技者csv変換!$1:$1,0),0)),"",IF(VLOOKUP($A134,競技者csv変換!$A:$AK,MATCH(V$1,競技者csv変換!$1:$1,0),0)="","",VLOOKUP($A134,競技者csv変換!$A:$AK,MATCH(V$1,競技者csv変換!$1:$1,0),0)))</f>
        <v/>
      </c>
      <c r="W134" t="str">
        <f>IF(ISERROR(VLOOKUP($A134,競技者csv変換!$A:$AK,MATCH(W$1,競技者csv変換!$1:$1,0),0)),"",IF(VLOOKUP($A134,競技者csv変換!$A:$AK,MATCH(W$1,競技者csv変換!$1:$1,0),0)="","",VLOOKUP($A134,競技者csv変換!$A:$AK,MATCH(W$1,競技者csv変換!$1:$1,0),0)))</f>
        <v/>
      </c>
      <c r="X134" t="str">
        <f>IF(ISERROR(VLOOKUP($A134,競技者csv変換!$A:$AK,MATCH(X$1,競技者csv変換!$1:$1,0),0)),"",IF(VLOOKUP($A134,競技者csv変換!$A:$AK,MATCH(X$1,競技者csv変換!$1:$1,0),0)="","",VLOOKUP($A134,競技者csv変換!$A:$AK,MATCH(X$1,競技者csv変換!$1:$1,0),0)))</f>
        <v/>
      </c>
      <c r="Y134" t="str">
        <f>IF(ISERROR(VLOOKUP($A134,競技者csv変換!$A:$AK,MATCH(Y$1,競技者csv変換!$1:$1,0),0)),"",IF(VLOOKUP($A134,競技者csv変換!$A:$AK,MATCH(Y$1,競技者csv変換!$1:$1,0),0)="","",VLOOKUP($A134,競技者csv変換!$A:$AK,MATCH(Y$1,競技者csv変換!$1:$1,0),0)))</f>
        <v/>
      </c>
      <c r="Z134" t="str">
        <f>IF(ISERROR(VLOOKUP($A134,競技者csv変換!$A:$AK,MATCH(Z$1,競技者csv変換!$1:$1,0),0)),"",IF(VLOOKUP($A134,競技者csv変換!$A:$AK,MATCH(Z$1,競技者csv変換!$1:$1,0),0)="","",VLOOKUP($A134,競技者csv変換!$A:$AK,MATCH(Z$1,競技者csv変換!$1:$1,0),0)))</f>
        <v/>
      </c>
      <c r="AA134" t="str">
        <f>IF(ISERROR(VLOOKUP($A134,競技者csv変換!$A:$AK,MATCH(AA$1,競技者csv変換!$1:$1,0),0)),"",IF(VLOOKUP($A134,競技者csv変換!$A:$AK,MATCH(AA$1,競技者csv変換!$1:$1,0),0)="","",VLOOKUP($A134,競技者csv変換!$A:$AK,MATCH(AA$1,競技者csv変換!$1:$1,0),0)))</f>
        <v/>
      </c>
      <c r="AB134" t="str">
        <f>IF(ISERROR(VLOOKUP($A134,競技者csv変換!$A:$AK,MATCH(AB$1,競技者csv変換!$1:$1,0),0)),"",IF(VLOOKUP($A134,競技者csv変換!$A:$AK,MATCH(AB$1,競技者csv変換!$1:$1,0),0)="","",VLOOKUP($A134,競技者csv変換!$A:$AK,MATCH(AB$1,競技者csv変換!$1:$1,0),0)))</f>
        <v/>
      </c>
      <c r="AC134" t="str">
        <f>IF(ISERROR(VLOOKUP($A134,競技者csv変換!$A:$AK,MATCH(AC$1,競技者csv変換!$1:$1,0),0)),"",IF(VLOOKUP($A134,競技者csv変換!$A:$AK,MATCH(AC$1,競技者csv変換!$1:$1,0),0)="","",VLOOKUP($A134,競技者csv変換!$A:$AK,MATCH(AC$1,競技者csv変換!$1:$1,0),0)))</f>
        <v/>
      </c>
      <c r="AD134" t="str">
        <f>IF(ISERROR(VLOOKUP($A134,競技者csv変換!$A:$AK,MATCH(AD$1,競技者csv変換!$1:$1,0),0)),"",IF(VLOOKUP($A134,競技者csv変換!$A:$AK,MATCH(AD$1,競技者csv変換!$1:$1,0),0)="","",VLOOKUP($A134,競技者csv変換!$A:$AK,MATCH(AD$1,競技者csv変換!$1:$1,0),0)))</f>
        <v/>
      </c>
      <c r="AE134" t="str">
        <f>IF(ISERROR(VLOOKUP($A134,競技者csv変換!$A:$AK,MATCH(AE$1,競技者csv変換!$1:$1,0),0)),"",IF(VLOOKUP($A134,競技者csv変換!$A:$AK,MATCH(AE$1,競技者csv変換!$1:$1,0),0)="","",VLOOKUP($A134,競技者csv変換!$A:$AK,MATCH(AE$1,競技者csv変換!$1:$1,0),0)))</f>
        <v/>
      </c>
      <c r="AF134" t="str">
        <f>IF(ISERROR(VLOOKUP($A134,競技者csv変換!$A:$AK,MATCH(AF$1,競技者csv変換!$1:$1,0),0)),"",IF(VLOOKUP($A134,競技者csv変換!$A:$AK,MATCH(AF$1,競技者csv変換!$1:$1,0),0)="","",VLOOKUP($A134,競技者csv変換!$A:$AK,MATCH(AF$1,競技者csv変換!$1:$1,0),0)))</f>
        <v/>
      </c>
      <c r="AG134" t="str">
        <f>IF(ISERROR(VLOOKUP($A134,競技者csv変換!$A:$AK,MATCH(AG$1,競技者csv変換!$1:$1,0),0)),"",IF(VLOOKUP($A134,競技者csv変換!$A:$AK,MATCH(AG$1,競技者csv変換!$1:$1,0),0)="","",VLOOKUP($A134,競技者csv変換!$A:$AK,MATCH(AG$1,競技者csv変換!$1:$1,0),0)))</f>
        <v/>
      </c>
      <c r="AH134" t="str">
        <f>IF(ISERROR(VLOOKUP($A134,競技者csv変換!$A:$AK,MATCH(AH$1,競技者csv変換!$1:$1,0),0)),"",IF(VLOOKUP($A134,競技者csv変換!$A:$AK,MATCH(AH$1,競技者csv変換!$1:$1,0),0)="","",VLOOKUP($A134,競技者csv変換!$A:$AK,MATCH(AH$1,競技者csv変換!$1:$1,0),0)))</f>
        <v/>
      </c>
      <c r="AI134" t="str">
        <f>IF(ISERROR(VLOOKUP($A134,競技者csv変換!$A:$AK,MATCH(AI$1,競技者csv変換!$1:$1,0),0)),"",IF(VLOOKUP($A134,競技者csv変換!$A:$AK,MATCH(AI$1,競技者csv変換!$1:$1,0),0)="","",VLOOKUP($A134,競技者csv変換!$A:$AK,MATCH(AI$1,競技者csv変換!$1:$1,0),0)))</f>
        <v/>
      </c>
      <c r="AJ134" t="str">
        <f>IF(ISERROR(VLOOKUP($A134,競技者csv変換!$A:$AK,MATCH(AJ$1,競技者csv変換!$1:$1,0),0)),"",IF(VLOOKUP($A134,競技者csv変換!$A:$AK,MATCH(AJ$1,競技者csv変換!$1:$1,0),0)="","",VLOOKUP($A134,競技者csv変換!$A:$AK,MATCH(AJ$1,競技者csv変換!$1:$1,0),0)))</f>
        <v/>
      </c>
      <c r="AK134" t="str">
        <f>IF(ISERROR(VLOOKUP($A134,競技者csv変換!$A:$AK,MATCH(AK$1,競技者csv変換!$1:$1,0),0)),"",IF(VLOOKUP($A134,競技者csv変換!$A:$AK,MATCH(AK$1,競技者csv変換!$1:$1,0),0)="","",VLOOKUP($A134,競技者csv変換!$A:$AK,MATCH(AK$1,競技者csv変換!$1:$1,0),0)))</f>
        <v/>
      </c>
    </row>
    <row r="135" spans="1:37" x14ac:dyDescent="0.65">
      <c r="A135" t="str">
        <f t="shared" si="2"/>
        <v/>
      </c>
      <c r="B135" t="str">
        <f>IF(ISERROR(VLOOKUP($A135,競技者csv変換!$A:$AK,MATCH(B$1,競技者csv変換!$1:$1,0),0)),"",IF(VLOOKUP($A135,競技者csv変換!$A:$AK,MATCH(B$1,競技者csv変換!$1:$1,0),0)="","",VLOOKUP($A135,競技者csv変換!$A:$AK,MATCH(B$1,競技者csv変換!$1:$1,0),0)))</f>
        <v/>
      </c>
      <c r="C135" t="str">
        <f>IF(ISERROR(VLOOKUP($A135,競技者csv変換!$A:$AK,MATCH(C$1,競技者csv変換!$1:$1,0),0)),"",IF(VLOOKUP($A135,競技者csv変換!$A:$AK,MATCH(C$1,競技者csv変換!$1:$1,0),0)="","",VLOOKUP($A135,競技者csv変換!$A:$AK,MATCH(C$1,競技者csv変換!$1:$1,0),0)))</f>
        <v/>
      </c>
      <c r="D135" t="str">
        <f>IF(ISERROR(VLOOKUP($A135,競技者csv変換!$A:$AK,MATCH(D$1,競技者csv変換!$1:$1,0),0)),"",IF(VLOOKUP($A135,競技者csv変換!$A:$AK,MATCH(D$1,競技者csv変換!$1:$1,0),0)="","",VLOOKUP($A135,競技者csv変換!$A:$AK,MATCH(D$1,競技者csv変換!$1:$1,0),0)))</f>
        <v/>
      </c>
      <c r="E135" t="str">
        <f>IF(ISERROR(VLOOKUP($A135,競技者csv変換!$A:$AK,MATCH(E$1,競技者csv変換!$1:$1,0),0)),"",IF(VLOOKUP($A135,競技者csv変換!$A:$AK,MATCH(E$1,競技者csv変換!$1:$1,0),0)="","",VLOOKUP($A135,競技者csv変換!$A:$AK,MATCH(E$1,競技者csv変換!$1:$1,0),0)))</f>
        <v/>
      </c>
      <c r="F135" t="str">
        <f>IF(ISERROR(VLOOKUP($A135,競技者csv変換!$A:$AK,MATCH(F$1,競技者csv変換!$1:$1,0),0)),"",IF(VLOOKUP($A135,競技者csv変換!$A:$AK,MATCH(F$1,競技者csv変換!$1:$1,0),0)="","",VLOOKUP($A135,競技者csv変換!$A:$AK,MATCH(F$1,競技者csv変換!$1:$1,0),0)))</f>
        <v/>
      </c>
      <c r="G135" t="str">
        <f>IF(ISERROR(VLOOKUP($A135,競技者csv変換!$A:$AK,MATCH(G$1,競技者csv変換!$1:$1,0),0)),"",IF(VLOOKUP($A135,競技者csv変換!$A:$AK,MATCH(G$1,競技者csv変換!$1:$1,0),0)="","",VLOOKUP($A135,競技者csv変換!$A:$AK,MATCH(G$1,競技者csv変換!$1:$1,0),0)))</f>
        <v/>
      </c>
      <c r="H135" t="str">
        <f>IF(ISERROR(VLOOKUP($A135,競技者csv変換!$A:$AK,MATCH(H$1,競技者csv変換!$1:$1,0),0)),"",IF(VLOOKUP($A135,競技者csv変換!$A:$AK,MATCH(H$1,競技者csv変換!$1:$1,0),0)="","",VLOOKUP($A135,競技者csv変換!$A:$AK,MATCH(H$1,競技者csv変換!$1:$1,0),0)))</f>
        <v/>
      </c>
      <c r="I135" t="str">
        <f>IF(ISERROR(VLOOKUP($A135,競技者csv変換!$A:$AK,MATCH(I$1,競技者csv変換!$1:$1,0),0)),"",IF(VLOOKUP($A135,競技者csv変換!$A:$AK,MATCH(I$1,競技者csv変換!$1:$1,0),0)="","",VLOOKUP($A135,競技者csv変換!$A:$AK,MATCH(I$1,競技者csv変換!$1:$1,0),0)))</f>
        <v/>
      </c>
      <c r="J135" t="str">
        <f>IF(ISERROR(VLOOKUP($A135,競技者csv変換!$A:$AK,MATCH(J$1,競技者csv変換!$1:$1,0),0)),"",IF(VLOOKUP($A135,競技者csv変換!$A:$AK,MATCH(J$1,競技者csv変換!$1:$1,0),0)="","",VLOOKUP($A135,競技者csv変換!$A:$AK,MATCH(J$1,競技者csv変換!$1:$1,0),0)))</f>
        <v/>
      </c>
      <c r="K135" t="str">
        <f>IF(ISERROR(VLOOKUP($A135,競技者csv変換!$A:$AK,MATCH(K$1,競技者csv変換!$1:$1,0),0)),"",IF(VLOOKUP($A135,競技者csv変換!$A:$AK,MATCH(K$1,競技者csv変換!$1:$1,0),0)="","",VLOOKUP($A135,競技者csv変換!$A:$AK,MATCH(K$1,競技者csv変換!$1:$1,0),0)))</f>
        <v/>
      </c>
      <c r="L135" t="str">
        <f>IF(ISERROR(VLOOKUP($A135,競技者csv変換!$A:$AK,MATCH(L$1,競技者csv変換!$1:$1,0),0)),"",IF(VLOOKUP($A135,競技者csv変換!$A:$AK,MATCH(L$1,競技者csv変換!$1:$1,0),0)="","",VLOOKUP($A135,競技者csv変換!$A:$AK,MATCH(L$1,競技者csv変換!$1:$1,0),0)))</f>
        <v/>
      </c>
      <c r="M135" t="str">
        <f>IF(ISERROR(VLOOKUP($A135,競技者csv変換!$A:$AK,MATCH(M$1,競技者csv変換!$1:$1,0),0)),"",IF(VLOOKUP($A135,競技者csv変換!$A:$AK,MATCH(M$1,競技者csv変換!$1:$1,0),0)="","",VLOOKUP($A135,競技者csv変換!$A:$AK,MATCH(M$1,競技者csv変換!$1:$1,0),0)))</f>
        <v/>
      </c>
      <c r="N135" t="str">
        <f>IF(ISERROR(VLOOKUP($A135,競技者csv変換!$A:$AK,MATCH(N$1,競技者csv変換!$1:$1,0),0)),"",IF(VLOOKUP($A135,競技者csv変換!$A:$AK,MATCH(N$1,競技者csv変換!$1:$1,0),0)="","",VLOOKUP($A135,競技者csv変換!$A:$AK,MATCH(N$1,競技者csv変換!$1:$1,0),0)))</f>
        <v/>
      </c>
      <c r="O135" t="str">
        <f>IF(ISERROR(VLOOKUP($A135,競技者csv変換!$A:$AK,MATCH(O$1,競技者csv変換!$1:$1,0),0)),"",IF(VLOOKUP($A135,競技者csv変換!$A:$AK,MATCH(O$1,競技者csv変換!$1:$1,0),0)="","",VLOOKUP($A135,競技者csv変換!$A:$AK,MATCH(O$1,競技者csv変換!$1:$1,0),0)))</f>
        <v/>
      </c>
      <c r="P135" t="str">
        <f>IF(ISERROR(VLOOKUP($A135,競技者csv変換!$A:$AK,MATCH(P$1,競技者csv変換!$1:$1,0),0)),"",IF(VLOOKUP($A135,競技者csv変換!$A:$AK,MATCH(P$1,競技者csv変換!$1:$1,0),0)="","",VLOOKUP($A135,競技者csv変換!$A:$AK,MATCH(P$1,競技者csv変換!$1:$1,0),0)))</f>
        <v/>
      </c>
      <c r="Q135" t="str">
        <f>IF(ISERROR(VLOOKUP($A135,競技者csv変換!$A:$AK,MATCH(Q$1,競技者csv変換!$1:$1,0),0)),"",IF(VLOOKUP($A135,競技者csv変換!$A:$AK,MATCH(Q$1,競技者csv変換!$1:$1,0),0)="","",VLOOKUP($A135,競技者csv変換!$A:$AK,MATCH(Q$1,競技者csv変換!$1:$1,0),0)))</f>
        <v/>
      </c>
      <c r="R135" t="str">
        <f>IF(ISERROR(VLOOKUP($A135,競技者csv変換!$A:$AK,MATCH(R$1,競技者csv変換!$1:$1,0),0)),"",IF(VLOOKUP($A135,競技者csv変換!$A:$AK,MATCH(R$1,競技者csv変換!$1:$1,0),0)="","",VLOOKUP($A135,競技者csv変換!$A:$AK,MATCH(R$1,競技者csv変換!$1:$1,0),0)))</f>
        <v/>
      </c>
      <c r="S135" t="str">
        <f>IF(ISERROR(VLOOKUP($A135,競技者csv変換!$A:$AK,MATCH(S$1,競技者csv変換!$1:$1,0),0)),"",IF(VLOOKUP($A135,競技者csv変換!$A:$AK,MATCH(S$1,競技者csv変換!$1:$1,0),0)="","",VLOOKUP($A135,競技者csv変換!$A:$AK,MATCH(S$1,競技者csv変換!$1:$1,0),0)))</f>
        <v/>
      </c>
      <c r="T135" t="str">
        <f>IF(ISERROR(VLOOKUP($A135,競技者csv変換!$A:$AK,MATCH(T$1,競技者csv変換!$1:$1,0),0)),"",IF(VLOOKUP($A135,競技者csv変換!$A:$AK,MATCH(T$1,競技者csv変換!$1:$1,0),0)="","",VLOOKUP($A135,競技者csv変換!$A:$AK,MATCH(T$1,競技者csv変換!$1:$1,0),0)))</f>
        <v/>
      </c>
      <c r="U135" t="str">
        <f>IF(ISERROR(VLOOKUP($A135,競技者csv変換!$A:$AK,MATCH(U$1,競技者csv変換!$1:$1,0),0)),"",IF(VLOOKUP($A135,競技者csv変換!$A:$AK,MATCH(U$1,競技者csv変換!$1:$1,0),0)="","",VLOOKUP($A135,競技者csv変換!$A:$AK,MATCH(U$1,競技者csv変換!$1:$1,0),0)))</f>
        <v/>
      </c>
      <c r="V135" t="str">
        <f>IF(ISERROR(VLOOKUP($A135,競技者csv変換!$A:$AK,MATCH(V$1,競技者csv変換!$1:$1,0),0)),"",IF(VLOOKUP($A135,競技者csv変換!$A:$AK,MATCH(V$1,競技者csv変換!$1:$1,0),0)="","",VLOOKUP($A135,競技者csv変換!$A:$AK,MATCH(V$1,競技者csv変換!$1:$1,0),0)))</f>
        <v/>
      </c>
      <c r="W135" t="str">
        <f>IF(ISERROR(VLOOKUP($A135,競技者csv変換!$A:$AK,MATCH(W$1,競技者csv変換!$1:$1,0),0)),"",IF(VLOOKUP($A135,競技者csv変換!$A:$AK,MATCH(W$1,競技者csv変換!$1:$1,0),0)="","",VLOOKUP($A135,競技者csv変換!$A:$AK,MATCH(W$1,競技者csv変換!$1:$1,0),0)))</f>
        <v/>
      </c>
      <c r="X135" t="str">
        <f>IF(ISERROR(VLOOKUP($A135,競技者csv変換!$A:$AK,MATCH(X$1,競技者csv変換!$1:$1,0),0)),"",IF(VLOOKUP($A135,競技者csv変換!$A:$AK,MATCH(X$1,競技者csv変換!$1:$1,0),0)="","",VLOOKUP($A135,競技者csv変換!$A:$AK,MATCH(X$1,競技者csv変換!$1:$1,0),0)))</f>
        <v/>
      </c>
      <c r="Y135" t="str">
        <f>IF(ISERROR(VLOOKUP($A135,競技者csv変換!$A:$AK,MATCH(Y$1,競技者csv変換!$1:$1,0),0)),"",IF(VLOOKUP($A135,競技者csv変換!$A:$AK,MATCH(Y$1,競技者csv変換!$1:$1,0),0)="","",VLOOKUP($A135,競技者csv変換!$A:$AK,MATCH(Y$1,競技者csv変換!$1:$1,0),0)))</f>
        <v/>
      </c>
      <c r="Z135" t="str">
        <f>IF(ISERROR(VLOOKUP($A135,競技者csv変換!$A:$AK,MATCH(Z$1,競技者csv変換!$1:$1,0),0)),"",IF(VLOOKUP($A135,競技者csv変換!$A:$AK,MATCH(Z$1,競技者csv変換!$1:$1,0),0)="","",VLOOKUP($A135,競技者csv変換!$A:$AK,MATCH(Z$1,競技者csv変換!$1:$1,0),0)))</f>
        <v/>
      </c>
      <c r="AA135" t="str">
        <f>IF(ISERROR(VLOOKUP($A135,競技者csv変換!$A:$AK,MATCH(AA$1,競技者csv変換!$1:$1,0),0)),"",IF(VLOOKUP($A135,競技者csv変換!$A:$AK,MATCH(AA$1,競技者csv変換!$1:$1,0),0)="","",VLOOKUP($A135,競技者csv変換!$A:$AK,MATCH(AA$1,競技者csv変換!$1:$1,0),0)))</f>
        <v/>
      </c>
      <c r="AB135" t="str">
        <f>IF(ISERROR(VLOOKUP($A135,競技者csv変換!$A:$AK,MATCH(AB$1,競技者csv変換!$1:$1,0),0)),"",IF(VLOOKUP($A135,競技者csv変換!$A:$AK,MATCH(AB$1,競技者csv変換!$1:$1,0),0)="","",VLOOKUP($A135,競技者csv変換!$A:$AK,MATCH(AB$1,競技者csv変換!$1:$1,0),0)))</f>
        <v/>
      </c>
      <c r="AC135" t="str">
        <f>IF(ISERROR(VLOOKUP($A135,競技者csv変換!$A:$AK,MATCH(AC$1,競技者csv変換!$1:$1,0),0)),"",IF(VLOOKUP($A135,競技者csv変換!$A:$AK,MATCH(AC$1,競技者csv変換!$1:$1,0),0)="","",VLOOKUP($A135,競技者csv変換!$A:$AK,MATCH(AC$1,競技者csv変換!$1:$1,0),0)))</f>
        <v/>
      </c>
      <c r="AD135" t="str">
        <f>IF(ISERROR(VLOOKUP($A135,競技者csv変換!$A:$AK,MATCH(AD$1,競技者csv変換!$1:$1,0),0)),"",IF(VLOOKUP($A135,競技者csv変換!$A:$AK,MATCH(AD$1,競技者csv変換!$1:$1,0),0)="","",VLOOKUP($A135,競技者csv変換!$A:$AK,MATCH(AD$1,競技者csv変換!$1:$1,0),0)))</f>
        <v/>
      </c>
      <c r="AE135" t="str">
        <f>IF(ISERROR(VLOOKUP($A135,競技者csv変換!$A:$AK,MATCH(AE$1,競技者csv変換!$1:$1,0),0)),"",IF(VLOOKUP($A135,競技者csv変換!$A:$AK,MATCH(AE$1,競技者csv変換!$1:$1,0),0)="","",VLOOKUP($A135,競技者csv変換!$A:$AK,MATCH(AE$1,競技者csv変換!$1:$1,0),0)))</f>
        <v/>
      </c>
      <c r="AF135" t="str">
        <f>IF(ISERROR(VLOOKUP($A135,競技者csv変換!$A:$AK,MATCH(AF$1,競技者csv変換!$1:$1,0),0)),"",IF(VLOOKUP($A135,競技者csv変換!$A:$AK,MATCH(AF$1,競技者csv変換!$1:$1,0),0)="","",VLOOKUP($A135,競技者csv変換!$A:$AK,MATCH(AF$1,競技者csv変換!$1:$1,0),0)))</f>
        <v/>
      </c>
      <c r="AG135" t="str">
        <f>IF(ISERROR(VLOOKUP($A135,競技者csv変換!$A:$AK,MATCH(AG$1,競技者csv変換!$1:$1,0),0)),"",IF(VLOOKUP($A135,競技者csv変換!$A:$AK,MATCH(AG$1,競技者csv変換!$1:$1,0),0)="","",VLOOKUP($A135,競技者csv変換!$A:$AK,MATCH(AG$1,競技者csv変換!$1:$1,0),0)))</f>
        <v/>
      </c>
      <c r="AH135" t="str">
        <f>IF(ISERROR(VLOOKUP($A135,競技者csv変換!$A:$AK,MATCH(AH$1,競技者csv変換!$1:$1,0),0)),"",IF(VLOOKUP($A135,競技者csv変換!$A:$AK,MATCH(AH$1,競技者csv変換!$1:$1,0),0)="","",VLOOKUP($A135,競技者csv変換!$A:$AK,MATCH(AH$1,競技者csv変換!$1:$1,0),0)))</f>
        <v/>
      </c>
      <c r="AI135" t="str">
        <f>IF(ISERROR(VLOOKUP($A135,競技者csv変換!$A:$AK,MATCH(AI$1,競技者csv変換!$1:$1,0),0)),"",IF(VLOOKUP($A135,競技者csv変換!$A:$AK,MATCH(AI$1,競技者csv変換!$1:$1,0),0)="","",VLOOKUP($A135,競技者csv変換!$A:$AK,MATCH(AI$1,競技者csv変換!$1:$1,0),0)))</f>
        <v/>
      </c>
      <c r="AJ135" t="str">
        <f>IF(ISERROR(VLOOKUP($A135,競技者csv変換!$A:$AK,MATCH(AJ$1,競技者csv変換!$1:$1,0),0)),"",IF(VLOOKUP($A135,競技者csv変換!$A:$AK,MATCH(AJ$1,競技者csv変換!$1:$1,0),0)="","",VLOOKUP($A135,競技者csv変換!$A:$AK,MATCH(AJ$1,競技者csv変換!$1:$1,0),0)))</f>
        <v/>
      </c>
      <c r="AK135" t="str">
        <f>IF(ISERROR(VLOOKUP($A135,競技者csv変換!$A:$AK,MATCH(AK$1,競技者csv変換!$1:$1,0),0)),"",IF(VLOOKUP($A135,競技者csv変換!$A:$AK,MATCH(AK$1,競技者csv変換!$1:$1,0),0)="","",VLOOKUP($A135,競技者csv変換!$A:$AK,MATCH(AK$1,競技者csv変換!$1:$1,0),0)))</f>
        <v/>
      </c>
    </row>
    <row r="136" spans="1:37" x14ac:dyDescent="0.65">
      <c r="A136" t="str">
        <f t="shared" si="2"/>
        <v/>
      </c>
      <c r="B136" t="str">
        <f>IF(ISERROR(VLOOKUP($A136,競技者csv変換!$A:$AK,MATCH(B$1,競技者csv変換!$1:$1,0),0)),"",IF(VLOOKUP($A136,競技者csv変換!$A:$AK,MATCH(B$1,競技者csv変換!$1:$1,0),0)="","",VLOOKUP($A136,競技者csv変換!$A:$AK,MATCH(B$1,競技者csv変換!$1:$1,0),0)))</f>
        <v/>
      </c>
      <c r="C136" t="str">
        <f>IF(ISERROR(VLOOKUP($A136,競技者csv変換!$A:$AK,MATCH(C$1,競技者csv変換!$1:$1,0),0)),"",IF(VLOOKUP($A136,競技者csv変換!$A:$AK,MATCH(C$1,競技者csv変換!$1:$1,0),0)="","",VLOOKUP($A136,競技者csv変換!$A:$AK,MATCH(C$1,競技者csv変換!$1:$1,0),0)))</f>
        <v/>
      </c>
      <c r="D136" t="str">
        <f>IF(ISERROR(VLOOKUP($A136,競技者csv変換!$A:$AK,MATCH(D$1,競技者csv変換!$1:$1,0),0)),"",IF(VLOOKUP($A136,競技者csv変換!$A:$AK,MATCH(D$1,競技者csv変換!$1:$1,0),0)="","",VLOOKUP($A136,競技者csv変換!$A:$AK,MATCH(D$1,競技者csv変換!$1:$1,0),0)))</f>
        <v/>
      </c>
      <c r="E136" t="str">
        <f>IF(ISERROR(VLOOKUP($A136,競技者csv変換!$A:$AK,MATCH(E$1,競技者csv変換!$1:$1,0),0)),"",IF(VLOOKUP($A136,競技者csv変換!$A:$AK,MATCH(E$1,競技者csv変換!$1:$1,0),0)="","",VLOOKUP($A136,競技者csv変換!$A:$AK,MATCH(E$1,競技者csv変換!$1:$1,0),0)))</f>
        <v/>
      </c>
      <c r="F136" t="str">
        <f>IF(ISERROR(VLOOKUP($A136,競技者csv変換!$A:$AK,MATCH(F$1,競技者csv変換!$1:$1,0),0)),"",IF(VLOOKUP($A136,競技者csv変換!$A:$AK,MATCH(F$1,競技者csv変換!$1:$1,0),0)="","",VLOOKUP($A136,競技者csv変換!$A:$AK,MATCH(F$1,競技者csv変換!$1:$1,0),0)))</f>
        <v/>
      </c>
      <c r="G136" t="str">
        <f>IF(ISERROR(VLOOKUP($A136,競技者csv変換!$A:$AK,MATCH(G$1,競技者csv変換!$1:$1,0),0)),"",IF(VLOOKUP($A136,競技者csv変換!$A:$AK,MATCH(G$1,競技者csv変換!$1:$1,0),0)="","",VLOOKUP($A136,競技者csv変換!$A:$AK,MATCH(G$1,競技者csv変換!$1:$1,0),0)))</f>
        <v/>
      </c>
      <c r="H136" t="str">
        <f>IF(ISERROR(VLOOKUP($A136,競技者csv変換!$A:$AK,MATCH(H$1,競技者csv変換!$1:$1,0),0)),"",IF(VLOOKUP($A136,競技者csv変換!$A:$AK,MATCH(H$1,競技者csv変換!$1:$1,0),0)="","",VLOOKUP($A136,競技者csv変換!$A:$AK,MATCH(H$1,競技者csv変換!$1:$1,0),0)))</f>
        <v/>
      </c>
      <c r="I136" t="str">
        <f>IF(ISERROR(VLOOKUP($A136,競技者csv変換!$A:$AK,MATCH(I$1,競技者csv変換!$1:$1,0),0)),"",IF(VLOOKUP($A136,競技者csv変換!$A:$AK,MATCH(I$1,競技者csv変換!$1:$1,0),0)="","",VLOOKUP($A136,競技者csv変換!$A:$AK,MATCH(I$1,競技者csv変換!$1:$1,0),0)))</f>
        <v/>
      </c>
      <c r="J136" t="str">
        <f>IF(ISERROR(VLOOKUP($A136,競技者csv変換!$A:$AK,MATCH(J$1,競技者csv変換!$1:$1,0),0)),"",IF(VLOOKUP($A136,競技者csv変換!$A:$AK,MATCH(J$1,競技者csv変換!$1:$1,0),0)="","",VLOOKUP($A136,競技者csv変換!$A:$AK,MATCH(J$1,競技者csv変換!$1:$1,0),0)))</f>
        <v/>
      </c>
      <c r="K136" t="str">
        <f>IF(ISERROR(VLOOKUP($A136,競技者csv変換!$A:$AK,MATCH(K$1,競技者csv変換!$1:$1,0),0)),"",IF(VLOOKUP($A136,競技者csv変換!$A:$AK,MATCH(K$1,競技者csv変換!$1:$1,0),0)="","",VLOOKUP($A136,競技者csv変換!$A:$AK,MATCH(K$1,競技者csv変換!$1:$1,0),0)))</f>
        <v/>
      </c>
      <c r="L136" t="str">
        <f>IF(ISERROR(VLOOKUP($A136,競技者csv変換!$A:$AK,MATCH(L$1,競技者csv変換!$1:$1,0),0)),"",IF(VLOOKUP($A136,競技者csv変換!$A:$AK,MATCH(L$1,競技者csv変換!$1:$1,0),0)="","",VLOOKUP($A136,競技者csv変換!$A:$AK,MATCH(L$1,競技者csv変換!$1:$1,0),0)))</f>
        <v/>
      </c>
      <c r="M136" t="str">
        <f>IF(ISERROR(VLOOKUP($A136,競技者csv変換!$A:$AK,MATCH(M$1,競技者csv変換!$1:$1,0),0)),"",IF(VLOOKUP($A136,競技者csv変換!$A:$AK,MATCH(M$1,競技者csv変換!$1:$1,0),0)="","",VLOOKUP($A136,競技者csv変換!$A:$AK,MATCH(M$1,競技者csv変換!$1:$1,0),0)))</f>
        <v/>
      </c>
      <c r="N136" t="str">
        <f>IF(ISERROR(VLOOKUP($A136,競技者csv変換!$A:$AK,MATCH(N$1,競技者csv変換!$1:$1,0),0)),"",IF(VLOOKUP($A136,競技者csv変換!$A:$AK,MATCH(N$1,競技者csv変換!$1:$1,0),0)="","",VLOOKUP($A136,競技者csv変換!$A:$AK,MATCH(N$1,競技者csv変換!$1:$1,0),0)))</f>
        <v/>
      </c>
      <c r="O136" t="str">
        <f>IF(ISERROR(VLOOKUP($A136,競技者csv変換!$A:$AK,MATCH(O$1,競技者csv変換!$1:$1,0),0)),"",IF(VLOOKUP($A136,競技者csv変換!$A:$AK,MATCH(O$1,競技者csv変換!$1:$1,0),0)="","",VLOOKUP($A136,競技者csv変換!$A:$AK,MATCH(O$1,競技者csv変換!$1:$1,0),0)))</f>
        <v/>
      </c>
      <c r="P136" t="str">
        <f>IF(ISERROR(VLOOKUP($A136,競技者csv変換!$A:$AK,MATCH(P$1,競技者csv変換!$1:$1,0),0)),"",IF(VLOOKUP($A136,競技者csv変換!$A:$AK,MATCH(P$1,競技者csv変換!$1:$1,0),0)="","",VLOOKUP($A136,競技者csv変換!$A:$AK,MATCH(P$1,競技者csv変換!$1:$1,0),0)))</f>
        <v/>
      </c>
      <c r="Q136" t="str">
        <f>IF(ISERROR(VLOOKUP($A136,競技者csv変換!$A:$AK,MATCH(Q$1,競技者csv変換!$1:$1,0),0)),"",IF(VLOOKUP($A136,競技者csv変換!$A:$AK,MATCH(Q$1,競技者csv変換!$1:$1,0),0)="","",VLOOKUP($A136,競技者csv変換!$A:$AK,MATCH(Q$1,競技者csv変換!$1:$1,0),0)))</f>
        <v/>
      </c>
      <c r="R136" t="str">
        <f>IF(ISERROR(VLOOKUP($A136,競技者csv変換!$A:$AK,MATCH(R$1,競技者csv変換!$1:$1,0),0)),"",IF(VLOOKUP($A136,競技者csv変換!$A:$AK,MATCH(R$1,競技者csv変換!$1:$1,0),0)="","",VLOOKUP($A136,競技者csv変換!$A:$AK,MATCH(R$1,競技者csv変換!$1:$1,0),0)))</f>
        <v/>
      </c>
      <c r="S136" t="str">
        <f>IF(ISERROR(VLOOKUP($A136,競技者csv変換!$A:$AK,MATCH(S$1,競技者csv変換!$1:$1,0),0)),"",IF(VLOOKUP($A136,競技者csv変換!$A:$AK,MATCH(S$1,競技者csv変換!$1:$1,0),0)="","",VLOOKUP($A136,競技者csv変換!$A:$AK,MATCH(S$1,競技者csv変換!$1:$1,0),0)))</f>
        <v/>
      </c>
      <c r="T136" t="str">
        <f>IF(ISERROR(VLOOKUP($A136,競技者csv変換!$A:$AK,MATCH(T$1,競技者csv変換!$1:$1,0),0)),"",IF(VLOOKUP($A136,競技者csv変換!$A:$AK,MATCH(T$1,競技者csv変換!$1:$1,0),0)="","",VLOOKUP($A136,競技者csv変換!$A:$AK,MATCH(T$1,競技者csv変換!$1:$1,0),0)))</f>
        <v/>
      </c>
      <c r="U136" t="str">
        <f>IF(ISERROR(VLOOKUP($A136,競技者csv変換!$A:$AK,MATCH(U$1,競技者csv変換!$1:$1,0),0)),"",IF(VLOOKUP($A136,競技者csv変換!$A:$AK,MATCH(U$1,競技者csv変換!$1:$1,0),0)="","",VLOOKUP($A136,競技者csv変換!$A:$AK,MATCH(U$1,競技者csv変換!$1:$1,0),0)))</f>
        <v/>
      </c>
      <c r="V136" t="str">
        <f>IF(ISERROR(VLOOKUP($A136,競技者csv変換!$A:$AK,MATCH(V$1,競技者csv変換!$1:$1,0),0)),"",IF(VLOOKUP($A136,競技者csv変換!$A:$AK,MATCH(V$1,競技者csv変換!$1:$1,0),0)="","",VLOOKUP($A136,競技者csv変換!$A:$AK,MATCH(V$1,競技者csv変換!$1:$1,0),0)))</f>
        <v/>
      </c>
      <c r="W136" t="str">
        <f>IF(ISERROR(VLOOKUP($A136,競技者csv変換!$A:$AK,MATCH(W$1,競技者csv変換!$1:$1,0),0)),"",IF(VLOOKUP($A136,競技者csv変換!$A:$AK,MATCH(W$1,競技者csv変換!$1:$1,0),0)="","",VLOOKUP($A136,競技者csv変換!$A:$AK,MATCH(W$1,競技者csv変換!$1:$1,0),0)))</f>
        <v/>
      </c>
      <c r="X136" t="str">
        <f>IF(ISERROR(VLOOKUP($A136,競技者csv変換!$A:$AK,MATCH(X$1,競技者csv変換!$1:$1,0),0)),"",IF(VLOOKUP($A136,競技者csv変換!$A:$AK,MATCH(X$1,競技者csv変換!$1:$1,0),0)="","",VLOOKUP($A136,競技者csv変換!$A:$AK,MATCH(X$1,競技者csv変換!$1:$1,0),0)))</f>
        <v/>
      </c>
      <c r="Y136" t="str">
        <f>IF(ISERROR(VLOOKUP($A136,競技者csv変換!$A:$AK,MATCH(Y$1,競技者csv変換!$1:$1,0),0)),"",IF(VLOOKUP($A136,競技者csv変換!$A:$AK,MATCH(Y$1,競技者csv変換!$1:$1,0),0)="","",VLOOKUP($A136,競技者csv変換!$A:$AK,MATCH(Y$1,競技者csv変換!$1:$1,0),0)))</f>
        <v/>
      </c>
      <c r="Z136" t="str">
        <f>IF(ISERROR(VLOOKUP($A136,競技者csv変換!$A:$AK,MATCH(Z$1,競技者csv変換!$1:$1,0),0)),"",IF(VLOOKUP($A136,競技者csv変換!$A:$AK,MATCH(Z$1,競技者csv変換!$1:$1,0),0)="","",VLOOKUP($A136,競技者csv変換!$A:$AK,MATCH(Z$1,競技者csv変換!$1:$1,0),0)))</f>
        <v/>
      </c>
      <c r="AA136" t="str">
        <f>IF(ISERROR(VLOOKUP($A136,競技者csv変換!$A:$AK,MATCH(AA$1,競技者csv変換!$1:$1,0),0)),"",IF(VLOOKUP($A136,競技者csv変換!$A:$AK,MATCH(AA$1,競技者csv変換!$1:$1,0),0)="","",VLOOKUP($A136,競技者csv変換!$A:$AK,MATCH(AA$1,競技者csv変換!$1:$1,0),0)))</f>
        <v/>
      </c>
      <c r="AB136" t="str">
        <f>IF(ISERROR(VLOOKUP($A136,競技者csv変換!$A:$AK,MATCH(AB$1,競技者csv変換!$1:$1,0),0)),"",IF(VLOOKUP($A136,競技者csv変換!$A:$AK,MATCH(AB$1,競技者csv変換!$1:$1,0),0)="","",VLOOKUP($A136,競技者csv変換!$A:$AK,MATCH(AB$1,競技者csv変換!$1:$1,0),0)))</f>
        <v/>
      </c>
      <c r="AC136" t="str">
        <f>IF(ISERROR(VLOOKUP($A136,競技者csv変換!$A:$AK,MATCH(AC$1,競技者csv変換!$1:$1,0),0)),"",IF(VLOOKUP($A136,競技者csv変換!$A:$AK,MATCH(AC$1,競技者csv変換!$1:$1,0),0)="","",VLOOKUP($A136,競技者csv変換!$A:$AK,MATCH(AC$1,競技者csv変換!$1:$1,0),0)))</f>
        <v/>
      </c>
      <c r="AD136" t="str">
        <f>IF(ISERROR(VLOOKUP($A136,競技者csv変換!$A:$AK,MATCH(AD$1,競技者csv変換!$1:$1,0),0)),"",IF(VLOOKUP($A136,競技者csv変換!$A:$AK,MATCH(AD$1,競技者csv変換!$1:$1,0),0)="","",VLOOKUP($A136,競技者csv変換!$A:$AK,MATCH(AD$1,競技者csv変換!$1:$1,0),0)))</f>
        <v/>
      </c>
      <c r="AE136" t="str">
        <f>IF(ISERROR(VLOOKUP($A136,競技者csv変換!$A:$AK,MATCH(AE$1,競技者csv変換!$1:$1,0),0)),"",IF(VLOOKUP($A136,競技者csv変換!$A:$AK,MATCH(AE$1,競技者csv変換!$1:$1,0),0)="","",VLOOKUP($A136,競技者csv変換!$A:$AK,MATCH(AE$1,競技者csv変換!$1:$1,0),0)))</f>
        <v/>
      </c>
      <c r="AF136" t="str">
        <f>IF(ISERROR(VLOOKUP($A136,競技者csv変換!$A:$AK,MATCH(AF$1,競技者csv変換!$1:$1,0),0)),"",IF(VLOOKUP($A136,競技者csv変換!$A:$AK,MATCH(AF$1,競技者csv変換!$1:$1,0),0)="","",VLOOKUP($A136,競技者csv変換!$A:$AK,MATCH(AF$1,競技者csv変換!$1:$1,0),0)))</f>
        <v/>
      </c>
      <c r="AG136" t="str">
        <f>IF(ISERROR(VLOOKUP($A136,競技者csv変換!$A:$AK,MATCH(AG$1,競技者csv変換!$1:$1,0),0)),"",IF(VLOOKUP($A136,競技者csv変換!$A:$AK,MATCH(AG$1,競技者csv変換!$1:$1,0),0)="","",VLOOKUP($A136,競技者csv変換!$A:$AK,MATCH(AG$1,競技者csv変換!$1:$1,0),0)))</f>
        <v/>
      </c>
      <c r="AH136" t="str">
        <f>IF(ISERROR(VLOOKUP($A136,競技者csv変換!$A:$AK,MATCH(AH$1,競技者csv変換!$1:$1,0),0)),"",IF(VLOOKUP($A136,競技者csv変換!$A:$AK,MATCH(AH$1,競技者csv変換!$1:$1,0),0)="","",VLOOKUP($A136,競技者csv変換!$A:$AK,MATCH(AH$1,競技者csv変換!$1:$1,0),0)))</f>
        <v/>
      </c>
      <c r="AI136" t="str">
        <f>IF(ISERROR(VLOOKUP($A136,競技者csv変換!$A:$AK,MATCH(AI$1,競技者csv変換!$1:$1,0),0)),"",IF(VLOOKUP($A136,競技者csv変換!$A:$AK,MATCH(AI$1,競技者csv変換!$1:$1,0),0)="","",VLOOKUP($A136,競技者csv変換!$A:$AK,MATCH(AI$1,競技者csv変換!$1:$1,0),0)))</f>
        <v/>
      </c>
      <c r="AJ136" t="str">
        <f>IF(ISERROR(VLOOKUP($A136,競技者csv変換!$A:$AK,MATCH(AJ$1,競技者csv変換!$1:$1,0),0)),"",IF(VLOOKUP($A136,競技者csv変換!$A:$AK,MATCH(AJ$1,競技者csv変換!$1:$1,0),0)="","",VLOOKUP($A136,競技者csv変換!$A:$AK,MATCH(AJ$1,競技者csv変換!$1:$1,0),0)))</f>
        <v/>
      </c>
      <c r="AK136" t="str">
        <f>IF(ISERROR(VLOOKUP($A136,競技者csv変換!$A:$AK,MATCH(AK$1,競技者csv変換!$1:$1,0),0)),"",IF(VLOOKUP($A136,競技者csv変換!$A:$AK,MATCH(AK$1,競技者csv変換!$1:$1,0),0)="","",VLOOKUP($A136,競技者csv変換!$A:$AK,MATCH(AK$1,競技者csv変換!$1:$1,0),0)))</f>
        <v/>
      </c>
    </row>
    <row r="137" spans="1:37" x14ac:dyDescent="0.65">
      <c r="A137" t="str">
        <f t="shared" si="2"/>
        <v/>
      </c>
      <c r="B137" t="str">
        <f>IF(ISERROR(VLOOKUP($A137,競技者csv変換!$A:$AK,MATCH(B$1,競技者csv変換!$1:$1,0),0)),"",IF(VLOOKUP($A137,競技者csv変換!$A:$AK,MATCH(B$1,競技者csv変換!$1:$1,0),0)="","",VLOOKUP($A137,競技者csv変換!$A:$AK,MATCH(B$1,競技者csv変換!$1:$1,0),0)))</f>
        <v/>
      </c>
      <c r="C137" t="str">
        <f>IF(ISERROR(VLOOKUP($A137,競技者csv変換!$A:$AK,MATCH(C$1,競技者csv変換!$1:$1,0),0)),"",IF(VLOOKUP($A137,競技者csv変換!$A:$AK,MATCH(C$1,競技者csv変換!$1:$1,0),0)="","",VLOOKUP($A137,競技者csv変換!$A:$AK,MATCH(C$1,競技者csv変換!$1:$1,0),0)))</f>
        <v/>
      </c>
      <c r="D137" t="str">
        <f>IF(ISERROR(VLOOKUP($A137,競技者csv変換!$A:$AK,MATCH(D$1,競技者csv変換!$1:$1,0),0)),"",IF(VLOOKUP($A137,競技者csv変換!$A:$AK,MATCH(D$1,競技者csv変換!$1:$1,0),0)="","",VLOOKUP($A137,競技者csv変換!$A:$AK,MATCH(D$1,競技者csv変換!$1:$1,0),0)))</f>
        <v/>
      </c>
      <c r="E137" t="str">
        <f>IF(ISERROR(VLOOKUP($A137,競技者csv変換!$A:$AK,MATCH(E$1,競技者csv変換!$1:$1,0),0)),"",IF(VLOOKUP($A137,競技者csv変換!$A:$AK,MATCH(E$1,競技者csv変換!$1:$1,0),0)="","",VLOOKUP($A137,競技者csv変換!$A:$AK,MATCH(E$1,競技者csv変換!$1:$1,0),0)))</f>
        <v/>
      </c>
      <c r="F137" t="str">
        <f>IF(ISERROR(VLOOKUP($A137,競技者csv変換!$A:$AK,MATCH(F$1,競技者csv変換!$1:$1,0),0)),"",IF(VLOOKUP($A137,競技者csv変換!$A:$AK,MATCH(F$1,競技者csv変換!$1:$1,0),0)="","",VLOOKUP($A137,競技者csv変換!$A:$AK,MATCH(F$1,競技者csv変換!$1:$1,0),0)))</f>
        <v/>
      </c>
      <c r="G137" t="str">
        <f>IF(ISERROR(VLOOKUP($A137,競技者csv変換!$A:$AK,MATCH(G$1,競技者csv変換!$1:$1,0),0)),"",IF(VLOOKUP($A137,競技者csv変換!$A:$AK,MATCH(G$1,競技者csv変換!$1:$1,0),0)="","",VLOOKUP($A137,競技者csv変換!$A:$AK,MATCH(G$1,競技者csv変換!$1:$1,0),0)))</f>
        <v/>
      </c>
      <c r="H137" t="str">
        <f>IF(ISERROR(VLOOKUP($A137,競技者csv変換!$A:$AK,MATCH(H$1,競技者csv変換!$1:$1,0),0)),"",IF(VLOOKUP($A137,競技者csv変換!$A:$AK,MATCH(H$1,競技者csv変換!$1:$1,0),0)="","",VLOOKUP($A137,競技者csv変換!$A:$AK,MATCH(H$1,競技者csv変換!$1:$1,0),0)))</f>
        <v/>
      </c>
      <c r="I137" t="str">
        <f>IF(ISERROR(VLOOKUP($A137,競技者csv変換!$A:$AK,MATCH(I$1,競技者csv変換!$1:$1,0),0)),"",IF(VLOOKUP($A137,競技者csv変換!$A:$AK,MATCH(I$1,競技者csv変換!$1:$1,0),0)="","",VLOOKUP($A137,競技者csv変換!$A:$AK,MATCH(I$1,競技者csv変換!$1:$1,0),0)))</f>
        <v/>
      </c>
      <c r="J137" t="str">
        <f>IF(ISERROR(VLOOKUP($A137,競技者csv変換!$A:$AK,MATCH(J$1,競技者csv変換!$1:$1,0),0)),"",IF(VLOOKUP($A137,競技者csv変換!$A:$AK,MATCH(J$1,競技者csv変換!$1:$1,0),0)="","",VLOOKUP($A137,競技者csv変換!$A:$AK,MATCH(J$1,競技者csv変換!$1:$1,0),0)))</f>
        <v/>
      </c>
      <c r="K137" t="str">
        <f>IF(ISERROR(VLOOKUP($A137,競技者csv変換!$A:$AK,MATCH(K$1,競技者csv変換!$1:$1,0),0)),"",IF(VLOOKUP($A137,競技者csv変換!$A:$AK,MATCH(K$1,競技者csv変換!$1:$1,0),0)="","",VLOOKUP($A137,競技者csv変換!$A:$AK,MATCH(K$1,競技者csv変換!$1:$1,0),0)))</f>
        <v/>
      </c>
      <c r="L137" t="str">
        <f>IF(ISERROR(VLOOKUP($A137,競技者csv変換!$A:$AK,MATCH(L$1,競技者csv変換!$1:$1,0),0)),"",IF(VLOOKUP($A137,競技者csv変換!$A:$AK,MATCH(L$1,競技者csv変換!$1:$1,0),0)="","",VLOOKUP($A137,競技者csv変換!$A:$AK,MATCH(L$1,競技者csv変換!$1:$1,0),0)))</f>
        <v/>
      </c>
      <c r="M137" t="str">
        <f>IF(ISERROR(VLOOKUP($A137,競技者csv変換!$A:$AK,MATCH(M$1,競技者csv変換!$1:$1,0),0)),"",IF(VLOOKUP($A137,競技者csv変換!$A:$AK,MATCH(M$1,競技者csv変換!$1:$1,0),0)="","",VLOOKUP($A137,競技者csv変換!$A:$AK,MATCH(M$1,競技者csv変換!$1:$1,0),0)))</f>
        <v/>
      </c>
      <c r="N137" t="str">
        <f>IF(ISERROR(VLOOKUP($A137,競技者csv変換!$A:$AK,MATCH(N$1,競技者csv変換!$1:$1,0),0)),"",IF(VLOOKUP($A137,競技者csv変換!$A:$AK,MATCH(N$1,競技者csv変換!$1:$1,0),0)="","",VLOOKUP($A137,競技者csv変換!$A:$AK,MATCH(N$1,競技者csv変換!$1:$1,0),0)))</f>
        <v/>
      </c>
      <c r="O137" t="str">
        <f>IF(ISERROR(VLOOKUP($A137,競技者csv変換!$A:$AK,MATCH(O$1,競技者csv変換!$1:$1,0),0)),"",IF(VLOOKUP($A137,競技者csv変換!$A:$AK,MATCH(O$1,競技者csv変換!$1:$1,0),0)="","",VLOOKUP($A137,競技者csv変換!$A:$AK,MATCH(O$1,競技者csv変換!$1:$1,0),0)))</f>
        <v/>
      </c>
      <c r="P137" t="str">
        <f>IF(ISERROR(VLOOKUP($A137,競技者csv変換!$A:$AK,MATCH(P$1,競技者csv変換!$1:$1,0),0)),"",IF(VLOOKUP($A137,競技者csv変換!$A:$AK,MATCH(P$1,競技者csv変換!$1:$1,0),0)="","",VLOOKUP($A137,競技者csv変換!$A:$AK,MATCH(P$1,競技者csv変換!$1:$1,0),0)))</f>
        <v/>
      </c>
      <c r="Q137" t="str">
        <f>IF(ISERROR(VLOOKUP($A137,競技者csv変換!$A:$AK,MATCH(Q$1,競技者csv変換!$1:$1,0),0)),"",IF(VLOOKUP($A137,競技者csv変換!$A:$AK,MATCH(Q$1,競技者csv変換!$1:$1,0),0)="","",VLOOKUP($A137,競技者csv変換!$A:$AK,MATCH(Q$1,競技者csv変換!$1:$1,0),0)))</f>
        <v/>
      </c>
      <c r="R137" t="str">
        <f>IF(ISERROR(VLOOKUP($A137,競技者csv変換!$A:$AK,MATCH(R$1,競技者csv変換!$1:$1,0),0)),"",IF(VLOOKUP($A137,競技者csv変換!$A:$AK,MATCH(R$1,競技者csv変換!$1:$1,0),0)="","",VLOOKUP($A137,競技者csv変換!$A:$AK,MATCH(R$1,競技者csv変換!$1:$1,0),0)))</f>
        <v/>
      </c>
      <c r="S137" t="str">
        <f>IF(ISERROR(VLOOKUP($A137,競技者csv変換!$A:$AK,MATCH(S$1,競技者csv変換!$1:$1,0),0)),"",IF(VLOOKUP($A137,競技者csv変換!$A:$AK,MATCH(S$1,競技者csv変換!$1:$1,0),0)="","",VLOOKUP($A137,競技者csv変換!$A:$AK,MATCH(S$1,競技者csv変換!$1:$1,0),0)))</f>
        <v/>
      </c>
      <c r="T137" t="str">
        <f>IF(ISERROR(VLOOKUP($A137,競技者csv変換!$A:$AK,MATCH(T$1,競技者csv変換!$1:$1,0),0)),"",IF(VLOOKUP($A137,競技者csv変換!$A:$AK,MATCH(T$1,競技者csv変換!$1:$1,0),0)="","",VLOOKUP($A137,競技者csv変換!$A:$AK,MATCH(T$1,競技者csv変換!$1:$1,0),0)))</f>
        <v/>
      </c>
      <c r="U137" t="str">
        <f>IF(ISERROR(VLOOKUP($A137,競技者csv変換!$A:$AK,MATCH(U$1,競技者csv変換!$1:$1,0),0)),"",IF(VLOOKUP($A137,競技者csv変換!$A:$AK,MATCH(U$1,競技者csv変換!$1:$1,0),0)="","",VLOOKUP($A137,競技者csv変換!$A:$AK,MATCH(U$1,競技者csv変換!$1:$1,0),0)))</f>
        <v/>
      </c>
      <c r="V137" t="str">
        <f>IF(ISERROR(VLOOKUP($A137,競技者csv変換!$A:$AK,MATCH(V$1,競技者csv変換!$1:$1,0),0)),"",IF(VLOOKUP($A137,競技者csv変換!$A:$AK,MATCH(V$1,競技者csv変換!$1:$1,0),0)="","",VLOOKUP($A137,競技者csv変換!$A:$AK,MATCH(V$1,競技者csv変換!$1:$1,0),0)))</f>
        <v/>
      </c>
      <c r="W137" t="str">
        <f>IF(ISERROR(VLOOKUP($A137,競技者csv変換!$A:$AK,MATCH(W$1,競技者csv変換!$1:$1,0),0)),"",IF(VLOOKUP($A137,競技者csv変換!$A:$AK,MATCH(W$1,競技者csv変換!$1:$1,0),0)="","",VLOOKUP($A137,競技者csv変換!$A:$AK,MATCH(W$1,競技者csv変換!$1:$1,0),0)))</f>
        <v/>
      </c>
      <c r="X137" t="str">
        <f>IF(ISERROR(VLOOKUP($A137,競技者csv変換!$A:$AK,MATCH(X$1,競技者csv変換!$1:$1,0),0)),"",IF(VLOOKUP($A137,競技者csv変換!$A:$AK,MATCH(X$1,競技者csv変換!$1:$1,0),0)="","",VLOOKUP($A137,競技者csv変換!$A:$AK,MATCH(X$1,競技者csv変換!$1:$1,0),0)))</f>
        <v/>
      </c>
      <c r="Y137" t="str">
        <f>IF(ISERROR(VLOOKUP($A137,競技者csv変換!$A:$AK,MATCH(Y$1,競技者csv変換!$1:$1,0),0)),"",IF(VLOOKUP($A137,競技者csv変換!$A:$AK,MATCH(Y$1,競技者csv変換!$1:$1,0),0)="","",VLOOKUP($A137,競技者csv変換!$A:$AK,MATCH(Y$1,競技者csv変換!$1:$1,0),0)))</f>
        <v/>
      </c>
      <c r="Z137" t="str">
        <f>IF(ISERROR(VLOOKUP($A137,競技者csv変換!$A:$AK,MATCH(Z$1,競技者csv変換!$1:$1,0),0)),"",IF(VLOOKUP($A137,競技者csv変換!$A:$AK,MATCH(Z$1,競技者csv変換!$1:$1,0),0)="","",VLOOKUP($A137,競技者csv変換!$A:$AK,MATCH(Z$1,競技者csv変換!$1:$1,0),0)))</f>
        <v/>
      </c>
      <c r="AA137" t="str">
        <f>IF(ISERROR(VLOOKUP($A137,競技者csv変換!$A:$AK,MATCH(AA$1,競技者csv変換!$1:$1,0),0)),"",IF(VLOOKUP($A137,競技者csv変換!$A:$AK,MATCH(AA$1,競技者csv変換!$1:$1,0),0)="","",VLOOKUP($A137,競技者csv変換!$A:$AK,MATCH(AA$1,競技者csv変換!$1:$1,0),0)))</f>
        <v/>
      </c>
      <c r="AB137" t="str">
        <f>IF(ISERROR(VLOOKUP($A137,競技者csv変換!$A:$AK,MATCH(AB$1,競技者csv変換!$1:$1,0),0)),"",IF(VLOOKUP($A137,競技者csv変換!$A:$AK,MATCH(AB$1,競技者csv変換!$1:$1,0),0)="","",VLOOKUP($A137,競技者csv変換!$A:$AK,MATCH(AB$1,競技者csv変換!$1:$1,0),0)))</f>
        <v/>
      </c>
      <c r="AC137" t="str">
        <f>IF(ISERROR(VLOOKUP($A137,競技者csv変換!$A:$AK,MATCH(AC$1,競技者csv変換!$1:$1,0),0)),"",IF(VLOOKUP($A137,競技者csv変換!$A:$AK,MATCH(AC$1,競技者csv変換!$1:$1,0),0)="","",VLOOKUP($A137,競技者csv変換!$A:$AK,MATCH(AC$1,競技者csv変換!$1:$1,0),0)))</f>
        <v/>
      </c>
      <c r="AD137" t="str">
        <f>IF(ISERROR(VLOOKUP($A137,競技者csv変換!$A:$AK,MATCH(AD$1,競技者csv変換!$1:$1,0),0)),"",IF(VLOOKUP($A137,競技者csv変換!$A:$AK,MATCH(AD$1,競技者csv変換!$1:$1,0),0)="","",VLOOKUP($A137,競技者csv変換!$A:$AK,MATCH(AD$1,競技者csv変換!$1:$1,0),0)))</f>
        <v/>
      </c>
      <c r="AE137" t="str">
        <f>IF(ISERROR(VLOOKUP($A137,競技者csv変換!$A:$AK,MATCH(AE$1,競技者csv変換!$1:$1,0),0)),"",IF(VLOOKUP($A137,競技者csv変換!$A:$AK,MATCH(AE$1,競技者csv変換!$1:$1,0),0)="","",VLOOKUP($A137,競技者csv変換!$A:$AK,MATCH(AE$1,競技者csv変換!$1:$1,0),0)))</f>
        <v/>
      </c>
      <c r="AF137" t="str">
        <f>IF(ISERROR(VLOOKUP($A137,競技者csv変換!$A:$AK,MATCH(AF$1,競技者csv変換!$1:$1,0),0)),"",IF(VLOOKUP($A137,競技者csv変換!$A:$AK,MATCH(AF$1,競技者csv変換!$1:$1,0),0)="","",VLOOKUP($A137,競技者csv変換!$A:$AK,MATCH(AF$1,競技者csv変換!$1:$1,0),0)))</f>
        <v/>
      </c>
      <c r="AG137" t="str">
        <f>IF(ISERROR(VLOOKUP($A137,競技者csv変換!$A:$AK,MATCH(AG$1,競技者csv変換!$1:$1,0),0)),"",IF(VLOOKUP($A137,競技者csv変換!$A:$AK,MATCH(AG$1,競技者csv変換!$1:$1,0),0)="","",VLOOKUP($A137,競技者csv変換!$A:$AK,MATCH(AG$1,競技者csv変換!$1:$1,0),0)))</f>
        <v/>
      </c>
      <c r="AH137" t="str">
        <f>IF(ISERROR(VLOOKUP($A137,競技者csv変換!$A:$AK,MATCH(AH$1,競技者csv変換!$1:$1,0),0)),"",IF(VLOOKUP($A137,競技者csv変換!$A:$AK,MATCH(AH$1,競技者csv変換!$1:$1,0),0)="","",VLOOKUP($A137,競技者csv変換!$A:$AK,MATCH(AH$1,競技者csv変換!$1:$1,0),0)))</f>
        <v/>
      </c>
      <c r="AI137" t="str">
        <f>IF(ISERROR(VLOOKUP($A137,競技者csv変換!$A:$AK,MATCH(AI$1,競技者csv変換!$1:$1,0),0)),"",IF(VLOOKUP($A137,競技者csv変換!$A:$AK,MATCH(AI$1,競技者csv変換!$1:$1,0),0)="","",VLOOKUP($A137,競技者csv変換!$A:$AK,MATCH(AI$1,競技者csv変換!$1:$1,0),0)))</f>
        <v/>
      </c>
      <c r="AJ137" t="str">
        <f>IF(ISERROR(VLOOKUP($A137,競技者csv変換!$A:$AK,MATCH(AJ$1,競技者csv変換!$1:$1,0),0)),"",IF(VLOOKUP($A137,競技者csv変換!$A:$AK,MATCH(AJ$1,競技者csv変換!$1:$1,0),0)="","",VLOOKUP($A137,競技者csv変換!$A:$AK,MATCH(AJ$1,競技者csv変換!$1:$1,0),0)))</f>
        <v/>
      </c>
      <c r="AK137" t="str">
        <f>IF(ISERROR(VLOOKUP($A137,競技者csv変換!$A:$AK,MATCH(AK$1,競技者csv変換!$1:$1,0),0)),"",IF(VLOOKUP($A137,競技者csv変換!$A:$AK,MATCH(AK$1,競技者csv変換!$1:$1,0),0)="","",VLOOKUP($A137,競技者csv変換!$A:$AK,MATCH(AK$1,競技者csv変換!$1:$1,0),0)))</f>
        <v/>
      </c>
    </row>
    <row r="138" spans="1:37" x14ac:dyDescent="0.65">
      <c r="A138" t="str">
        <f t="shared" si="2"/>
        <v/>
      </c>
      <c r="B138" t="str">
        <f>IF(ISERROR(VLOOKUP($A138,競技者csv変換!$A:$AK,MATCH(B$1,競技者csv変換!$1:$1,0),0)),"",IF(VLOOKUP($A138,競技者csv変換!$A:$AK,MATCH(B$1,競技者csv変換!$1:$1,0),0)="","",VLOOKUP($A138,競技者csv変換!$A:$AK,MATCH(B$1,競技者csv変換!$1:$1,0),0)))</f>
        <v/>
      </c>
      <c r="C138" t="str">
        <f>IF(ISERROR(VLOOKUP($A138,競技者csv変換!$A:$AK,MATCH(C$1,競技者csv変換!$1:$1,0),0)),"",IF(VLOOKUP($A138,競技者csv変換!$A:$AK,MATCH(C$1,競技者csv変換!$1:$1,0),0)="","",VLOOKUP($A138,競技者csv変換!$A:$AK,MATCH(C$1,競技者csv変換!$1:$1,0),0)))</f>
        <v/>
      </c>
      <c r="D138" t="str">
        <f>IF(ISERROR(VLOOKUP($A138,競技者csv変換!$A:$AK,MATCH(D$1,競技者csv変換!$1:$1,0),0)),"",IF(VLOOKUP($A138,競技者csv変換!$A:$AK,MATCH(D$1,競技者csv変換!$1:$1,0),0)="","",VLOOKUP($A138,競技者csv変換!$A:$AK,MATCH(D$1,競技者csv変換!$1:$1,0),0)))</f>
        <v/>
      </c>
      <c r="E138" t="str">
        <f>IF(ISERROR(VLOOKUP($A138,競技者csv変換!$A:$AK,MATCH(E$1,競技者csv変換!$1:$1,0),0)),"",IF(VLOOKUP($A138,競技者csv変換!$A:$AK,MATCH(E$1,競技者csv変換!$1:$1,0),0)="","",VLOOKUP($A138,競技者csv変換!$A:$AK,MATCH(E$1,競技者csv変換!$1:$1,0),0)))</f>
        <v/>
      </c>
      <c r="F138" t="str">
        <f>IF(ISERROR(VLOOKUP($A138,競技者csv変換!$A:$AK,MATCH(F$1,競技者csv変換!$1:$1,0),0)),"",IF(VLOOKUP($A138,競技者csv変換!$A:$AK,MATCH(F$1,競技者csv変換!$1:$1,0),0)="","",VLOOKUP($A138,競技者csv変換!$A:$AK,MATCH(F$1,競技者csv変換!$1:$1,0),0)))</f>
        <v/>
      </c>
      <c r="G138" t="str">
        <f>IF(ISERROR(VLOOKUP($A138,競技者csv変換!$A:$AK,MATCH(G$1,競技者csv変換!$1:$1,0),0)),"",IF(VLOOKUP($A138,競技者csv変換!$A:$AK,MATCH(G$1,競技者csv変換!$1:$1,0),0)="","",VLOOKUP($A138,競技者csv変換!$A:$AK,MATCH(G$1,競技者csv変換!$1:$1,0),0)))</f>
        <v/>
      </c>
      <c r="H138" t="str">
        <f>IF(ISERROR(VLOOKUP($A138,競技者csv変換!$A:$AK,MATCH(H$1,競技者csv変換!$1:$1,0),0)),"",IF(VLOOKUP($A138,競技者csv変換!$A:$AK,MATCH(H$1,競技者csv変換!$1:$1,0),0)="","",VLOOKUP($A138,競技者csv変換!$A:$AK,MATCH(H$1,競技者csv変換!$1:$1,0),0)))</f>
        <v/>
      </c>
      <c r="I138" t="str">
        <f>IF(ISERROR(VLOOKUP($A138,競技者csv変換!$A:$AK,MATCH(I$1,競技者csv変換!$1:$1,0),0)),"",IF(VLOOKUP($A138,競技者csv変換!$A:$AK,MATCH(I$1,競技者csv変換!$1:$1,0),0)="","",VLOOKUP($A138,競技者csv変換!$A:$AK,MATCH(I$1,競技者csv変換!$1:$1,0),0)))</f>
        <v/>
      </c>
      <c r="J138" t="str">
        <f>IF(ISERROR(VLOOKUP($A138,競技者csv変換!$A:$AK,MATCH(J$1,競技者csv変換!$1:$1,0),0)),"",IF(VLOOKUP($A138,競技者csv変換!$A:$AK,MATCH(J$1,競技者csv変換!$1:$1,0),0)="","",VLOOKUP($A138,競技者csv変換!$A:$AK,MATCH(J$1,競技者csv変換!$1:$1,0),0)))</f>
        <v/>
      </c>
      <c r="K138" t="str">
        <f>IF(ISERROR(VLOOKUP($A138,競技者csv変換!$A:$AK,MATCH(K$1,競技者csv変換!$1:$1,0),0)),"",IF(VLOOKUP($A138,競技者csv変換!$A:$AK,MATCH(K$1,競技者csv変換!$1:$1,0),0)="","",VLOOKUP($A138,競技者csv変換!$A:$AK,MATCH(K$1,競技者csv変換!$1:$1,0),0)))</f>
        <v/>
      </c>
      <c r="L138" t="str">
        <f>IF(ISERROR(VLOOKUP($A138,競技者csv変換!$A:$AK,MATCH(L$1,競技者csv変換!$1:$1,0),0)),"",IF(VLOOKUP($A138,競技者csv変換!$A:$AK,MATCH(L$1,競技者csv変換!$1:$1,0),0)="","",VLOOKUP($A138,競技者csv変換!$A:$AK,MATCH(L$1,競技者csv変換!$1:$1,0),0)))</f>
        <v/>
      </c>
      <c r="M138" t="str">
        <f>IF(ISERROR(VLOOKUP($A138,競技者csv変換!$A:$AK,MATCH(M$1,競技者csv変換!$1:$1,0),0)),"",IF(VLOOKUP($A138,競技者csv変換!$A:$AK,MATCH(M$1,競技者csv変換!$1:$1,0),0)="","",VLOOKUP($A138,競技者csv変換!$A:$AK,MATCH(M$1,競技者csv変換!$1:$1,0),0)))</f>
        <v/>
      </c>
      <c r="N138" t="str">
        <f>IF(ISERROR(VLOOKUP($A138,競技者csv変換!$A:$AK,MATCH(N$1,競技者csv変換!$1:$1,0),0)),"",IF(VLOOKUP($A138,競技者csv変換!$A:$AK,MATCH(N$1,競技者csv変換!$1:$1,0),0)="","",VLOOKUP($A138,競技者csv変換!$A:$AK,MATCH(N$1,競技者csv変換!$1:$1,0),0)))</f>
        <v/>
      </c>
      <c r="O138" t="str">
        <f>IF(ISERROR(VLOOKUP($A138,競技者csv変換!$A:$AK,MATCH(O$1,競技者csv変換!$1:$1,0),0)),"",IF(VLOOKUP($A138,競技者csv変換!$A:$AK,MATCH(O$1,競技者csv変換!$1:$1,0),0)="","",VLOOKUP($A138,競技者csv変換!$A:$AK,MATCH(O$1,競技者csv変換!$1:$1,0),0)))</f>
        <v/>
      </c>
      <c r="P138" t="str">
        <f>IF(ISERROR(VLOOKUP($A138,競技者csv変換!$A:$AK,MATCH(P$1,競技者csv変換!$1:$1,0),0)),"",IF(VLOOKUP($A138,競技者csv変換!$A:$AK,MATCH(P$1,競技者csv変換!$1:$1,0),0)="","",VLOOKUP($A138,競技者csv変換!$A:$AK,MATCH(P$1,競技者csv変換!$1:$1,0),0)))</f>
        <v/>
      </c>
      <c r="Q138" t="str">
        <f>IF(ISERROR(VLOOKUP($A138,競技者csv変換!$A:$AK,MATCH(Q$1,競技者csv変換!$1:$1,0),0)),"",IF(VLOOKUP($A138,競技者csv変換!$A:$AK,MATCH(Q$1,競技者csv変換!$1:$1,0),0)="","",VLOOKUP($A138,競技者csv変換!$A:$AK,MATCH(Q$1,競技者csv変換!$1:$1,0),0)))</f>
        <v/>
      </c>
      <c r="R138" t="str">
        <f>IF(ISERROR(VLOOKUP($A138,競技者csv変換!$A:$AK,MATCH(R$1,競技者csv変換!$1:$1,0),0)),"",IF(VLOOKUP($A138,競技者csv変換!$A:$AK,MATCH(R$1,競技者csv変換!$1:$1,0),0)="","",VLOOKUP($A138,競技者csv変換!$A:$AK,MATCH(R$1,競技者csv変換!$1:$1,0),0)))</f>
        <v/>
      </c>
      <c r="S138" t="str">
        <f>IF(ISERROR(VLOOKUP($A138,競技者csv変換!$A:$AK,MATCH(S$1,競技者csv変換!$1:$1,0),0)),"",IF(VLOOKUP($A138,競技者csv変換!$A:$AK,MATCH(S$1,競技者csv変換!$1:$1,0),0)="","",VLOOKUP($A138,競技者csv変換!$A:$AK,MATCH(S$1,競技者csv変換!$1:$1,0),0)))</f>
        <v/>
      </c>
      <c r="T138" t="str">
        <f>IF(ISERROR(VLOOKUP($A138,競技者csv変換!$A:$AK,MATCH(T$1,競技者csv変換!$1:$1,0),0)),"",IF(VLOOKUP($A138,競技者csv変換!$A:$AK,MATCH(T$1,競技者csv変換!$1:$1,0),0)="","",VLOOKUP($A138,競技者csv変換!$A:$AK,MATCH(T$1,競技者csv変換!$1:$1,0),0)))</f>
        <v/>
      </c>
      <c r="U138" t="str">
        <f>IF(ISERROR(VLOOKUP($A138,競技者csv変換!$A:$AK,MATCH(U$1,競技者csv変換!$1:$1,0),0)),"",IF(VLOOKUP($A138,競技者csv変換!$A:$AK,MATCH(U$1,競技者csv変換!$1:$1,0),0)="","",VLOOKUP($A138,競技者csv変換!$A:$AK,MATCH(U$1,競技者csv変換!$1:$1,0),0)))</f>
        <v/>
      </c>
      <c r="V138" t="str">
        <f>IF(ISERROR(VLOOKUP($A138,競技者csv変換!$A:$AK,MATCH(V$1,競技者csv変換!$1:$1,0),0)),"",IF(VLOOKUP($A138,競技者csv変換!$A:$AK,MATCH(V$1,競技者csv変換!$1:$1,0),0)="","",VLOOKUP($A138,競技者csv変換!$A:$AK,MATCH(V$1,競技者csv変換!$1:$1,0),0)))</f>
        <v/>
      </c>
      <c r="W138" t="str">
        <f>IF(ISERROR(VLOOKUP($A138,競技者csv変換!$A:$AK,MATCH(W$1,競技者csv変換!$1:$1,0),0)),"",IF(VLOOKUP($A138,競技者csv変換!$A:$AK,MATCH(W$1,競技者csv変換!$1:$1,0),0)="","",VLOOKUP($A138,競技者csv変換!$A:$AK,MATCH(W$1,競技者csv変換!$1:$1,0),0)))</f>
        <v/>
      </c>
      <c r="X138" t="str">
        <f>IF(ISERROR(VLOOKUP($A138,競技者csv変換!$A:$AK,MATCH(X$1,競技者csv変換!$1:$1,0),0)),"",IF(VLOOKUP($A138,競技者csv変換!$A:$AK,MATCH(X$1,競技者csv変換!$1:$1,0),0)="","",VLOOKUP($A138,競技者csv変換!$A:$AK,MATCH(X$1,競技者csv変換!$1:$1,0),0)))</f>
        <v/>
      </c>
      <c r="Y138" t="str">
        <f>IF(ISERROR(VLOOKUP($A138,競技者csv変換!$A:$AK,MATCH(Y$1,競技者csv変換!$1:$1,0),0)),"",IF(VLOOKUP($A138,競技者csv変換!$A:$AK,MATCH(Y$1,競技者csv変換!$1:$1,0),0)="","",VLOOKUP($A138,競技者csv変換!$A:$AK,MATCH(Y$1,競技者csv変換!$1:$1,0),0)))</f>
        <v/>
      </c>
      <c r="Z138" t="str">
        <f>IF(ISERROR(VLOOKUP($A138,競技者csv変換!$A:$AK,MATCH(Z$1,競技者csv変換!$1:$1,0),0)),"",IF(VLOOKUP($A138,競技者csv変換!$A:$AK,MATCH(Z$1,競技者csv変換!$1:$1,0),0)="","",VLOOKUP($A138,競技者csv変換!$A:$AK,MATCH(Z$1,競技者csv変換!$1:$1,0),0)))</f>
        <v/>
      </c>
      <c r="AA138" t="str">
        <f>IF(ISERROR(VLOOKUP($A138,競技者csv変換!$A:$AK,MATCH(AA$1,競技者csv変換!$1:$1,0),0)),"",IF(VLOOKUP($A138,競技者csv変換!$A:$AK,MATCH(AA$1,競技者csv変換!$1:$1,0),0)="","",VLOOKUP($A138,競技者csv変換!$A:$AK,MATCH(AA$1,競技者csv変換!$1:$1,0),0)))</f>
        <v/>
      </c>
      <c r="AB138" t="str">
        <f>IF(ISERROR(VLOOKUP($A138,競技者csv変換!$A:$AK,MATCH(AB$1,競技者csv変換!$1:$1,0),0)),"",IF(VLOOKUP($A138,競技者csv変換!$A:$AK,MATCH(AB$1,競技者csv変換!$1:$1,0),0)="","",VLOOKUP($A138,競技者csv変換!$A:$AK,MATCH(AB$1,競技者csv変換!$1:$1,0),0)))</f>
        <v/>
      </c>
      <c r="AC138" t="str">
        <f>IF(ISERROR(VLOOKUP($A138,競技者csv変換!$A:$AK,MATCH(AC$1,競技者csv変換!$1:$1,0),0)),"",IF(VLOOKUP($A138,競技者csv変換!$A:$AK,MATCH(AC$1,競技者csv変換!$1:$1,0),0)="","",VLOOKUP($A138,競技者csv変換!$A:$AK,MATCH(AC$1,競技者csv変換!$1:$1,0),0)))</f>
        <v/>
      </c>
      <c r="AD138" t="str">
        <f>IF(ISERROR(VLOOKUP($A138,競技者csv変換!$A:$AK,MATCH(AD$1,競技者csv変換!$1:$1,0),0)),"",IF(VLOOKUP($A138,競技者csv変換!$A:$AK,MATCH(AD$1,競技者csv変換!$1:$1,0),0)="","",VLOOKUP($A138,競技者csv変換!$A:$AK,MATCH(AD$1,競技者csv変換!$1:$1,0),0)))</f>
        <v/>
      </c>
      <c r="AE138" t="str">
        <f>IF(ISERROR(VLOOKUP($A138,競技者csv変換!$A:$AK,MATCH(AE$1,競技者csv変換!$1:$1,0),0)),"",IF(VLOOKUP($A138,競技者csv変換!$A:$AK,MATCH(AE$1,競技者csv変換!$1:$1,0),0)="","",VLOOKUP($A138,競技者csv変換!$A:$AK,MATCH(AE$1,競技者csv変換!$1:$1,0),0)))</f>
        <v/>
      </c>
      <c r="AF138" t="str">
        <f>IF(ISERROR(VLOOKUP($A138,競技者csv変換!$A:$AK,MATCH(AF$1,競技者csv変換!$1:$1,0),0)),"",IF(VLOOKUP($A138,競技者csv変換!$A:$AK,MATCH(AF$1,競技者csv変換!$1:$1,0),0)="","",VLOOKUP($A138,競技者csv変換!$A:$AK,MATCH(AF$1,競技者csv変換!$1:$1,0),0)))</f>
        <v/>
      </c>
      <c r="AG138" t="str">
        <f>IF(ISERROR(VLOOKUP($A138,競技者csv変換!$A:$AK,MATCH(AG$1,競技者csv変換!$1:$1,0),0)),"",IF(VLOOKUP($A138,競技者csv変換!$A:$AK,MATCH(AG$1,競技者csv変換!$1:$1,0),0)="","",VLOOKUP($A138,競技者csv変換!$A:$AK,MATCH(AG$1,競技者csv変換!$1:$1,0),0)))</f>
        <v/>
      </c>
      <c r="AH138" t="str">
        <f>IF(ISERROR(VLOOKUP($A138,競技者csv変換!$A:$AK,MATCH(AH$1,競技者csv変換!$1:$1,0),0)),"",IF(VLOOKUP($A138,競技者csv変換!$A:$AK,MATCH(AH$1,競技者csv変換!$1:$1,0),0)="","",VLOOKUP($A138,競技者csv変換!$A:$AK,MATCH(AH$1,競技者csv変換!$1:$1,0),0)))</f>
        <v/>
      </c>
      <c r="AI138" t="str">
        <f>IF(ISERROR(VLOOKUP($A138,競技者csv変換!$A:$AK,MATCH(AI$1,競技者csv変換!$1:$1,0),0)),"",IF(VLOOKUP($A138,競技者csv変換!$A:$AK,MATCH(AI$1,競技者csv変換!$1:$1,0),0)="","",VLOOKUP($A138,競技者csv変換!$A:$AK,MATCH(AI$1,競技者csv変換!$1:$1,0),0)))</f>
        <v/>
      </c>
      <c r="AJ138" t="str">
        <f>IF(ISERROR(VLOOKUP($A138,競技者csv変換!$A:$AK,MATCH(AJ$1,競技者csv変換!$1:$1,0),0)),"",IF(VLOOKUP($A138,競技者csv変換!$A:$AK,MATCH(AJ$1,競技者csv変換!$1:$1,0),0)="","",VLOOKUP($A138,競技者csv変換!$A:$AK,MATCH(AJ$1,競技者csv変換!$1:$1,0),0)))</f>
        <v/>
      </c>
      <c r="AK138" t="str">
        <f>IF(ISERROR(VLOOKUP($A138,競技者csv変換!$A:$AK,MATCH(AK$1,競技者csv変換!$1:$1,0),0)),"",IF(VLOOKUP($A138,競技者csv変換!$A:$AK,MATCH(AK$1,競技者csv変換!$1:$1,0),0)="","",VLOOKUP($A138,競技者csv変換!$A:$AK,MATCH(AK$1,競技者csv変換!$1:$1,0),0)))</f>
        <v/>
      </c>
    </row>
    <row r="139" spans="1:37" x14ac:dyDescent="0.65">
      <c r="A139" t="str">
        <f t="shared" si="2"/>
        <v/>
      </c>
      <c r="B139" t="str">
        <f>IF(ISERROR(VLOOKUP($A139,競技者csv変換!$A:$AK,MATCH(B$1,競技者csv変換!$1:$1,0),0)),"",IF(VLOOKUP($A139,競技者csv変換!$A:$AK,MATCH(B$1,競技者csv変換!$1:$1,0),0)="","",VLOOKUP($A139,競技者csv変換!$A:$AK,MATCH(B$1,競技者csv変換!$1:$1,0),0)))</f>
        <v/>
      </c>
      <c r="C139" t="str">
        <f>IF(ISERROR(VLOOKUP($A139,競技者csv変換!$A:$AK,MATCH(C$1,競技者csv変換!$1:$1,0),0)),"",IF(VLOOKUP($A139,競技者csv変換!$A:$AK,MATCH(C$1,競技者csv変換!$1:$1,0),0)="","",VLOOKUP($A139,競技者csv変換!$A:$AK,MATCH(C$1,競技者csv変換!$1:$1,0),0)))</f>
        <v/>
      </c>
      <c r="D139" t="str">
        <f>IF(ISERROR(VLOOKUP($A139,競技者csv変換!$A:$AK,MATCH(D$1,競技者csv変換!$1:$1,0),0)),"",IF(VLOOKUP($A139,競技者csv変換!$A:$AK,MATCH(D$1,競技者csv変換!$1:$1,0),0)="","",VLOOKUP($A139,競技者csv変換!$A:$AK,MATCH(D$1,競技者csv変換!$1:$1,0),0)))</f>
        <v/>
      </c>
      <c r="E139" t="str">
        <f>IF(ISERROR(VLOOKUP($A139,競技者csv変換!$A:$AK,MATCH(E$1,競技者csv変換!$1:$1,0),0)),"",IF(VLOOKUP($A139,競技者csv変換!$A:$AK,MATCH(E$1,競技者csv変換!$1:$1,0),0)="","",VLOOKUP($A139,競技者csv変換!$A:$AK,MATCH(E$1,競技者csv変換!$1:$1,0),0)))</f>
        <v/>
      </c>
      <c r="F139" t="str">
        <f>IF(ISERROR(VLOOKUP($A139,競技者csv変換!$A:$AK,MATCH(F$1,競技者csv変換!$1:$1,0),0)),"",IF(VLOOKUP($A139,競技者csv変換!$A:$AK,MATCH(F$1,競技者csv変換!$1:$1,0),0)="","",VLOOKUP($A139,競技者csv変換!$A:$AK,MATCH(F$1,競技者csv変換!$1:$1,0),0)))</f>
        <v/>
      </c>
      <c r="G139" t="str">
        <f>IF(ISERROR(VLOOKUP($A139,競技者csv変換!$A:$AK,MATCH(G$1,競技者csv変換!$1:$1,0),0)),"",IF(VLOOKUP($A139,競技者csv変換!$A:$AK,MATCH(G$1,競技者csv変換!$1:$1,0),0)="","",VLOOKUP($A139,競技者csv変換!$A:$AK,MATCH(G$1,競技者csv変換!$1:$1,0),0)))</f>
        <v/>
      </c>
      <c r="H139" t="str">
        <f>IF(ISERROR(VLOOKUP($A139,競技者csv変換!$A:$AK,MATCH(H$1,競技者csv変換!$1:$1,0),0)),"",IF(VLOOKUP($A139,競技者csv変換!$A:$AK,MATCH(H$1,競技者csv変換!$1:$1,0),0)="","",VLOOKUP($A139,競技者csv変換!$A:$AK,MATCH(H$1,競技者csv変換!$1:$1,0),0)))</f>
        <v/>
      </c>
      <c r="I139" t="str">
        <f>IF(ISERROR(VLOOKUP($A139,競技者csv変換!$A:$AK,MATCH(I$1,競技者csv変換!$1:$1,0),0)),"",IF(VLOOKUP($A139,競技者csv変換!$A:$AK,MATCH(I$1,競技者csv変換!$1:$1,0),0)="","",VLOOKUP($A139,競技者csv変換!$A:$AK,MATCH(I$1,競技者csv変換!$1:$1,0),0)))</f>
        <v/>
      </c>
      <c r="J139" t="str">
        <f>IF(ISERROR(VLOOKUP($A139,競技者csv変換!$A:$AK,MATCH(J$1,競技者csv変換!$1:$1,0),0)),"",IF(VLOOKUP($A139,競技者csv変換!$A:$AK,MATCH(J$1,競技者csv変換!$1:$1,0),0)="","",VLOOKUP($A139,競技者csv変換!$A:$AK,MATCH(J$1,競技者csv変換!$1:$1,0),0)))</f>
        <v/>
      </c>
      <c r="K139" t="str">
        <f>IF(ISERROR(VLOOKUP($A139,競技者csv変換!$A:$AK,MATCH(K$1,競技者csv変換!$1:$1,0),0)),"",IF(VLOOKUP($A139,競技者csv変換!$A:$AK,MATCH(K$1,競技者csv変換!$1:$1,0),0)="","",VLOOKUP($A139,競技者csv変換!$A:$AK,MATCH(K$1,競技者csv変換!$1:$1,0),0)))</f>
        <v/>
      </c>
      <c r="L139" t="str">
        <f>IF(ISERROR(VLOOKUP($A139,競技者csv変換!$A:$AK,MATCH(L$1,競技者csv変換!$1:$1,0),0)),"",IF(VLOOKUP($A139,競技者csv変換!$A:$AK,MATCH(L$1,競技者csv変換!$1:$1,0),0)="","",VLOOKUP($A139,競技者csv変換!$A:$AK,MATCH(L$1,競技者csv変換!$1:$1,0),0)))</f>
        <v/>
      </c>
      <c r="M139" t="str">
        <f>IF(ISERROR(VLOOKUP($A139,競技者csv変換!$A:$AK,MATCH(M$1,競技者csv変換!$1:$1,0),0)),"",IF(VLOOKUP($A139,競技者csv変換!$A:$AK,MATCH(M$1,競技者csv変換!$1:$1,0),0)="","",VLOOKUP($A139,競技者csv変換!$A:$AK,MATCH(M$1,競技者csv変換!$1:$1,0),0)))</f>
        <v/>
      </c>
      <c r="N139" t="str">
        <f>IF(ISERROR(VLOOKUP($A139,競技者csv変換!$A:$AK,MATCH(N$1,競技者csv変換!$1:$1,0),0)),"",IF(VLOOKUP($A139,競技者csv変換!$A:$AK,MATCH(N$1,競技者csv変換!$1:$1,0),0)="","",VLOOKUP($A139,競技者csv変換!$A:$AK,MATCH(N$1,競技者csv変換!$1:$1,0),0)))</f>
        <v/>
      </c>
      <c r="O139" t="str">
        <f>IF(ISERROR(VLOOKUP($A139,競技者csv変換!$A:$AK,MATCH(O$1,競技者csv変換!$1:$1,0),0)),"",IF(VLOOKUP($A139,競技者csv変換!$A:$AK,MATCH(O$1,競技者csv変換!$1:$1,0),0)="","",VLOOKUP($A139,競技者csv変換!$A:$AK,MATCH(O$1,競技者csv変換!$1:$1,0),0)))</f>
        <v/>
      </c>
      <c r="P139" t="str">
        <f>IF(ISERROR(VLOOKUP($A139,競技者csv変換!$A:$AK,MATCH(P$1,競技者csv変換!$1:$1,0),0)),"",IF(VLOOKUP($A139,競技者csv変換!$A:$AK,MATCH(P$1,競技者csv変換!$1:$1,0),0)="","",VLOOKUP($A139,競技者csv変換!$A:$AK,MATCH(P$1,競技者csv変換!$1:$1,0),0)))</f>
        <v/>
      </c>
      <c r="Q139" t="str">
        <f>IF(ISERROR(VLOOKUP($A139,競技者csv変換!$A:$AK,MATCH(Q$1,競技者csv変換!$1:$1,0),0)),"",IF(VLOOKUP($A139,競技者csv変換!$A:$AK,MATCH(Q$1,競技者csv変換!$1:$1,0),0)="","",VLOOKUP($A139,競技者csv変換!$A:$AK,MATCH(Q$1,競技者csv変換!$1:$1,0),0)))</f>
        <v/>
      </c>
      <c r="R139" t="str">
        <f>IF(ISERROR(VLOOKUP($A139,競技者csv変換!$A:$AK,MATCH(R$1,競技者csv変換!$1:$1,0),0)),"",IF(VLOOKUP($A139,競技者csv変換!$A:$AK,MATCH(R$1,競技者csv変換!$1:$1,0),0)="","",VLOOKUP($A139,競技者csv変換!$A:$AK,MATCH(R$1,競技者csv変換!$1:$1,0),0)))</f>
        <v/>
      </c>
      <c r="S139" t="str">
        <f>IF(ISERROR(VLOOKUP($A139,競技者csv変換!$A:$AK,MATCH(S$1,競技者csv変換!$1:$1,0),0)),"",IF(VLOOKUP($A139,競技者csv変換!$A:$AK,MATCH(S$1,競技者csv変換!$1:$1,0),0)="","",VLOOKUP($A139,競技者csv変換!$A:$AK,MATCH(S$1,競技者csv変換!$1:$1,0),0)))</f>
        <v/>
      </c>
      <c r="T139" t="str">
        <f>IF(ISERROR(VLOOKUP($A139,競技者csv変換!$A:$AK,MATCH(T$1,競技者csv変換!$1:$1,0),0)),"",IF(VLOOKUP($A139,競技者csv変換!$A:$AK,MATCH(T$1,競技者csv変換!$1:$1,0),0)="","",VLOOKUP($A139,競技者csv変換!$A:$AK,MATCH(T$1,競技者csv変換!$1:$1,0),0)))</f>
        <v/>
      </c>
      <c r="U139" t="str">
        <f>IF(ISERROR(VLOOKUP($A139,競技者csv変換!$A:$AK,MATCH(U$1,競技者csv変換!$1:$1,0),0)),"",IF(VLOOKUP($A139,競技者csv変換!$A:$AK,MATCH(U$1,競技者csv変換!$1:$1,0),0)="","",VLOOKUP($A139,競技者csv変換!$A:$AK,MATCH(U$1,競技者csv変換!$1:$1,0),0)))</f>
        <v/>
      </c>
      <c r="V139" t="str">
        <f>IF(ISERROR(VLOOKUP($A139,競技者csv変換!$A:$AK,MATCH(V$1,競技者csv変換!$1:$1,0),0)),"",IF(VLOOKUP($A139,競技者csv変換!$A:$AK,MATCH(V$1,競技者csv変換!$1:$1,0),0)="","",VLOOKUP($A139,競技者csv変換!$A:$AK,MATCH(V$1,競技者csv変換!$1:$1,0),0)))</f>
        <v/>
      </c>
      <c r="W139" t="str">
        <f>IF(ISERROR(VLOOKUP($A139,競技者csv変換!$A:$AK,MATCH(W$1,競技者csv変換!$1:$1,0),0)),"",IF(VLOOKUP($A139,競技者csv変換!$A:$AK,MATCH(W$1,競技者csv変換!$1:$1,0),0)="","",VLOOKUP($A139,競技者csv変換!$A:$AK,MATCH(W$1,競技者csv変換!$1:$1,0),0)))</f>
        <v/>
      </c>
      <c r="X139" t="str">
        <f>IF(ISERROR(VLOOKUP($A139,競技者csv変換!$A:$AK,MATCH(X$1,競技者csv変換!$1:$1,0),0)),"",IF(VLOOKUP($A139,競技者csv変換!$A:$AK,MATCH(X$1,競技者csv変換!$1:$1,0),0)="","",VLOOKUP($A139,競技者csv変換!$A:$AK,MATCH(X$1,競技者csv変換!$1:$1,0),0)))</f>
        <v/>
      </c>
      <c r="Y139" t="str">
        <f>IF(ISERROR(VLOOKUP($A139,競技者csv変換!$A:$AK,MATCH(Y$1,競技者csv変換!$1:$1,0),0)),"",IF(VLOOKUP($A139,競技者csv変換!$A:$AK,MATCH(Y$1,競技者csv変換!$1:$1,0),0)="","",VLOOKUP($A139,競技者csv変換!$A:$AK,MATCH(Y$1,競技者csv変換!$1:$1,0),0)))</f>
        <v/>
      </c>
      <c r="Z139" t="str">
        <f>IF(ISERROR(VLOOKUP($A139,競技者csv変換!$A:$AK,MATCH(Z$1,競技者csv変換!$1:$1,0),0)),"",IF(VLOOKUP($A139,競技者csv変換!$A:$AK,MATCH(Z$1,競技者csv変換!$1:$1,0),0)="","",VLOOKUP($A139,競技者csv変換!$A:$AK,MATCH(Z$1,競技者csv変換!$1:$1,0),0)))</f>
        <v/>
      </c>
      <c r="AA139" t="str">
        <f>IF(ISERROR(VLOOKUP($A139,競技者csv変換!$A:$AK,MATCH(AA$1,競技者csv変換!$1:$1,0),0)),"",IF(VLOOKUP($A139,競技者csv変換!$A:$AK,MATCH(AA$1,競技者csv変換!$1:$1,0),0)="","",VLOOKUP($A139,競技者csv変換!$A:$AK,MATCH(AA$1,競技者csv変換!$1:$1,0),0)))</f>
        <v/>
      </c>
      <c r="AB139" t="str">
        <f>IF(ISERROR(VLOOKUP($A139,競技者csv変換!$A:$AK,MATCH(AB$1,競技者csv変換!$1:$1,0),0)),"",IF(VLOOKUP($A139,競技者csv変換!$A:$AK,MATCH(AB$1,競技者csv変換!$1:$1,0),0)="","",VLOOKUP($A139,競技者csv変換!$A:$AK,MATCH(AB$1,競技者csv変換!$1:$1,0),0)))</f>
        <v/>
      </c>
      <c r="AC139" t="str">
        <f>IF(ISERROR(VLOOKUP($A139,競技者csv変換!$A:$AK,MATCH(AC$1,競技者csv変換!$1:$1,0),0)),"",IF(VLOOKUP($A139,競技者csv変換!$A:$AK,MATCH(AC$1,競技者csv変換!$1:$1,0),0)="","",VLOOKUP($A139,競技者csv変換!$A:$AK,MATCH(AC$1,競技者csv変換!$1:$1,0),0)))</f>
        <v/>
      </c>
      <c r="AD139" t="str">
        <f>IF(ISERROR(VLOOKUP($A139,競技者csv変換!$A:$AK,MATCH(AD$1,競技者csv変換!$1:$1,0),0)),"",IF(VLOOKUP($A139,競技者csv変換!$A:$AK,MATCH(AD$1,競技者csv変換!$1:$1,0),0)="","",VLOOKUP($A139,競技者csv変換!$A:$AK,MATCH(AD$1,競技者csv変換!$1:$1,0),0)))</f>
        <v/>
      </c>
      <c r="AE139" t="str">
        <f>IF(ISERROR(VLOOKUP($A139,競技者csv変換!$A:$AK,MATCH(AE$1,競技者csv変換!$1:$1,0),0)),"",IF(VLOOKUP($A139,競技者csv変換!$A:$AK,MATCH(AE$1,競技者csv変換!$1:$1,0),0)="","",VLOOKUP($A139,競技者csv変換!$A:$AK,MATCH(AE$1,競技者csv変換!$1:$1,0),0)))</f>
        <v/>
      </c>
      <c r="AF139" t="str">
        <f>IF(ISERROR(VLOOKUP($A139,競技者csv変換!$A:$AK,MATCH(AF$1,競技者csv変換!$1:$1,0),0)),"",IF(VLOOKUP($A139,競技者csv変換!$A:$AK,MATCH(AF$1,競技者csv変換!$1:$1,0),0)="","",VLOOKUP($A139,競技者csv変換!$A:$AK,MATCH(AF$1,競技者csv変換!$1:$1,0),0)))</f>
        <v/>
      </c>
      <c r="AG139" t="str">
        <f>IF(ISERROR(VLOOKUP($A139,競技者csv変換!$A:$AK,MATCH(AG$1,競技者csv変換!$1:$1,0),0)),"",IF(VLOOKUP($A139,競技者csv変換!$A:$AK,MATCH(AG$1,競技者csv変換!$1:$1,0),0)="","",VLOOKUP($A139,競技者csv変換!$A:$AK,MATCH(AG$1,競技者csv変換!$1:$1,0),0)))</f>
        <v/>
      </c>
      <c r="AH139" t="str">
        <f>IF(ISERROR(VLOOKUP($A139,競技者csv変換!$A:$AK,MATCH(AH$1,競技者csv変換!$1:$1,0),0)),"",IF(VLOOKUP($A139,競技者csv変換!$A:$AK,MATCH(AH$1,競技者csv変換!$1:$1,0),0)="","",VLOOKUP($A139,競技者csv変換!$A:$AK,MATCH(AH$1,競技者csv変換!$1:$1,0),0)))</f>
        <v/>
      </c>
      <c r="AI139" t="str">
        <f>IF(ISERROR(VLOOKUP($A139,競技者csv変換!$A:$AK,MATCH(AI$1,競技者csv変換!$1:$1,0),0)),"",IF(VLOOKUP($A139,競技者csv変換!$A:$AK,MATCH(AI$1,競技者csv変換!$1:$1,0),0)="","",VLOOKUP($A139,競技者csv変換!$A:$AK,MATCH(AI$1,競技者csv変換!$1:$1,0),0)))</f>
        <v/>
      </c>
      <c r="AJ139" t="str">
        <f>IF(ISERROR(VLOOKUP($A139,競技者csv変換!$A:$AK,MATCH(AJ$1,競技者csv変換!$1:$1,0),0)),"",IF(VLOOKUP($A139,競技者csv変換!$A:$AK,MATCH(AJ$1,競技者csv変換!$1:$1,0),0)="","",VLOOKUP($A139,競技者csv変換!$A:$AK,MATCH(AJ$1,競技者csv変換!$1:$1,0),0)))</f>
        <v/>
      </c>
      <c r="AK139" t="str">
        <f>IF(ISERROR(VLOOKUP($A139,競技者csv変換!$A:$AK,MATCH(AK$1,競技者csv変換!$1:$1,0),0)),"",IF(VLOOKUP($A139,競技者csv変換!$A:$AK,MATCH(AK$1,競技者csv変換!$1:$1,0),0)="","",VLOOKUP($A139,競技者csv変換!$A:$AK,MATCH(AK$1,競技者csv変換!$1:$1,0),0)))</f>
        <v/>
      </c>
    </row>
    <row r="140" spans="1:37" x14ac:dyDescent="0.65">
      <c r="A140" t="str">
        <f t="shared" si="2"/>
        <v/>
      </c>
      <c r="B140" t="str">
        <f>IF(ISERROR(VLOOKUP($A140,競技者csv変換!$A:$AK,MATCH(B$1,競技者csv変換!$1:$1,0),0)),"",IF(VLOOKUP($A140,競技者csv変換!$A:$AK,MATCH(B$1,競技者csv変換!$1:$1,0),0)="","",VLOOKUP($A140,競技者csv変換!$A:$AK,MATCH(B$1,競技者csv変換!$1:$1,0),0)))</f>
        <v/>
      </c>
      <c r="C140" t="str">
        <f>IF(ISERROR(VLOOKUP($A140,競技者csv変換!$A:$AK,MATCH(C$1,競技者csv変換!$1:$1,0),0)),"",IF(VLOOKUP($A140,競技者csv変換!$A:$AK,MATCH(C$1,競技者csv変換!$1:$1,0),0)="","",VLOOKUP($A140,競技者csv変換!$A:$AK,MATCH(C$1,競技者csv変換!$1:$1,0),0)))</f>
        <v/>
      </c>
      <c r="D140" t="str">
        <f>IF(ISERROR(VLOOKUP($A140,競技者csv変換!$A:$AK,MATCH(D$1,競技者csv変換!$1:$1,0),0)),"",IF(VLOOKUP($A140,競技者csv変換!$A:$AK,MATCH(D$1,競技者csv変換!$1:$1,0),0)="","",VLOOKUP($A140,競技者csv変換!$A:$AK,MATCH(D$1,競技者csv変換!$1:$1,0),0)))</f>
        <v/>
      </c>
      <c r="E140" t="str">
        <f>IF(ISERROR(VLOOKUP($A140,競技者csv変換!$A:$AK,MATCH(E$1,競技者csv変換!$1:$1,0),0)),"",IF(VLOOKUP($A140,競技者csv変換!$A:$AK,MATCH(E$1,競技者csv変換!$1:$1,0),0)="","",VLOOKUP($A140,競技者csv変換!$A:$AK,MATCH(E$1,競技者csv変換!$1:$1,0),0)))</f>
        <v/>
      </c>
      <c r="F140" t="str">
        <f>IF(ISERROR(VLOOKUP($A140,競技者csv変換!$A:$AK,MATCH(F$1,競技者csv変換!$1:$1,0),0)),"",IF(VLOOKUP($A140,競技者csv変換!$A:$AK,MATCH(F$1,競技者csv変換!$1:$1,0),0)="","",VLOOKUP($A140,競技者csv変換!$A:$AK,MATCH(F$1,競技者csv変換!$1:$1,0),0)))</f>
        <v/>
      </c>
      <c r="G140" t="str">
        <f>IF(ISERROR(VLOOKUP($A140,競技者csv変換!$A:$AK,MATCH(G$1,競技者csv変換!$1:$1,0),0)),"",IF(VLOOKUP($A140,競技者csv変換!$A:$AK,MATCH(G$1,競技者csv変換!$1:$1,0),0)="","",VLOOKUP($A140,競技者csv変換!$A:$AK,MATCH(G$1,競技者csv変換!$1:$1,0),0)))</f>
        <v/>
      </c>
      <c r="H140" t="str">
        <f>IF(ISERROR(VLOOKUP($A140,競技者csv変換!$A:$AK,MATCH(H$1,競技者csv変換!$1:$1,0),0)),"",IF(VLOOKUP($A140,競技者csv変換!$A:$AK,MATCH(H$1,競技者csv変換!$1:$1,0),0)="","",VLOOKUP($A140,競技者csv変換!$A:$AK,MATCH(H$1,競技者csv変換!$1:$1,0),0)))</f>
        <v/>
      </c>
      <c r="I140" t="str">
        <f>IF(ISERROR(VLOOKUP($A140,競技者csv変換!$A:$AK,MATCH(I$1,競技者csv変換!$1:$1,0),0)),"",IF(VLOOKUP($A140,競技者csv変換!$A:$AK,MATCH(I$1,競技者csv変換!$1:$1,0),0)="","",VLOOKUP($A140,競技者csv変換!$A:$AK,MATCH(I$1,競技者csv変換!$1:$1,0),0)))</f>
        <v/>
      </c>
      <c r="J140" t="str">
        <f>IF(ISERROR(VLOOKUP($A140,競技者csv変換!$A:$AK,MATCH(J$1,競技者csv変換!$1:$1,0),0)),"",IF(VLOOKUP($A140,競技者csv変換!$A:$AK,MATCH(J$1,競技者csv変換!$1:$1,0),0)="","",VLOOKUP($A140,競技者csv変換!$A:$AK,MATCH(J$1,競技者csv変換!$1:$1,0),0)))</f>
        <v/>
      </c>
      <c r="K140" t="str">
        <f>IF(ISERROR(VLOOKUP($A140,競技者csv変換!$A:$AK,MATCH(K$1,競技者csv変換!$1:$1,0),0)),"",IF(VLOOKUP($A140,競技者csv変換!$A:$AK,MATCH(K$1,競技者csv変換!$1:$1,0),0)="","",VLOOKUP($A140,競技者csv変換!$A:$AK,MATCH(K$1,競技者csv変換!$1:$1,0),0)))</f>
        <v/>
      </c>
      <c r="L140" t="str">
        <f>IF(ISERROR(VLOOKUP($A140,競技者csv変換!$A:$AK,MATCH(L$1,競技者csv変換!$1:$1,0),0)),"",IF(VLOOKUP($A140,競技者csv変換!$A:$AK,MATCH(L$1,競技者csv変換!$1:$1,0),0)="","",VLOOKUP($A140,競技者csv変換!$A:$AK,MATCH(L$1,競技者csv変換!$1:$1,0),0)))</f>
        <v/>
      </c>
      <c r="M140" t="str">
        <f>IF(ISERROR(VLOOKUP($A140,競技者csv変換!$A:$AK,MATCH(M$1,競技者csv変換!$1:$1,0),0)),"",IF(VLOOKUP($A140,競技者csv変換!$A:$AK,MATCH(M$1,競技者csv変換!$1:$1,0),0)="","",VLOOKUP($A140,競技者csv変換!$A:$AK,MATCH(M$1,競技者csv変換!$1:$1,0),0)))</f>
        <v/>
      </c>
      <c r="N140" t="str">
        <f>IF(ISERROR(VLOOKUP($A140,競技者csv変換!$A:$AK,MATCH(N$1,競技者csv変換!$1:$1,0),0)),"",IF(VLOOKUP($A140,競技者csv変換!$A:$AK,MATCH(N$1,競技者csv変換!$1:$1,0),0)="","",VLOOKUP($A140,競技者csv変換!$A:$AK,MATCH(N$1,競技者csv変換!$1:$1,0),0)))</f>
        <v/>
      </c>
      <c r="O140" t="str">
        <f>IF(ISERROR(VLOOKUP($A140,競技者csv変換!$A:$AK,MATCH(O$1,競技者csv変換!$1:$1,0),0)),"",IF(VLOOKUP($A140,競技者csv変換!$A:$AK,MATCH(O$1,競技者csv変換!$1:$1,0),0)="","",VLOOKUP($A140,競技者csv変換!$A:$AK,MATCH(O$1,競技者csv変換!$1:$1,0),0)))</f>
        <v/>
      </c>
      <c r="P140" t="str">
        <f>IF(ISERROR(VLOOKUP($A140,競技者csv変換!$A:$AK,MATCH(P$1,競技者csv変換!$1:$1,0),0)),"",IF(VLOOKUP($A140,競技者csv変換!$A:$AK,MATCH(P$1,競技者csv変換!$1:$1,0),0)="","",VLOOKUP($A140,競技者csv変換!$A:$AK,MATCH(P$1,競技者csv変換!$1:$1,0),0)))</f>
        <v/>
      </c>
      <c r="Q140" t="str">
        <f>IF(ISERROR(VLOOKUP($A140,競技者csv変換!$A:$AK,MATCH(Q$1,競技者csv変換!$1:$1,0),0)),"",IF(VLOOKUP($A140,競技者csv変換!$A:$AK,MATCH(Q$1,競技者csv変換!$1:$1,0),0)="","",VLOOKUP($A140,競技者csv変換!$A:$AK,MATCH(Q$1,競技者csv変換!$1:$1,0),0)))</f>
        <v/>
      </c>
      <c r="R140" t="str">
        <f>IF(ISERROR(VLOOKUP($A140,競技者csv変換!$A:$AK,MATCH(R$1,競技者csv変換!$1:$1,0),0)),"",IF(VLOOKUP($A140,競技者csv変換!$A:$AK,MATCH(R$1,競技者csv変換!$1:$1,0),0)="","",VLOOKUP($A140,競技者csv変換!$A:$AK,MATCH(R$1,競技者csv変換!$1:$1,0),0)))</f>
        <v/>
      </c>
      <c r="S140" t="str">
        <f>IF(ISERROR(VLOOKUP($A140,競技者csv変換!$A:$AK,MATCH(S$1,競技者csv変換!$1:$1,0),0)),"",IF(VLOOKUP($A140,競技者csv変換!$A:$AK,MATCH(S$1,競技者csv変換!$1:$1,0),0)="","",VLOOKUP($A140,競技者csv変換!$A:$AK,MATCH(S$1,競技者csv変換!$1:$1,0),0)))</f>
        <v/>
      </c>
      <c r="T140" t="str">
        <f>IF(ISERROR(VLOOKUP($A140,競技者csv変換!$A:$AK,MATCH(T$1,競技者csv変換!$1:$1,0),0)),"",IF(VLOOKUP($A140,競技者csv変換!$A:$AK,MATCH(T$1,競技者csv変換!$1:$1,0),0)="","",VLOOKUP($A140,競技者csv変換!$A:$AK,MATCH(T$1,競技者csv変換!$1:$1,0),0)))</f>
        <v/>
      </c>
      <c r="U140" t="str">
        <f>IF(ISERROR(VLOOKUP($A140,競技者csv変換!$A:$AK,MATCH(U$1,競技者csv変換!$1:$1,0),0)),"",IF(VLOOKUP($A140,競技者csv変換!$A:$AK,MATCH(U$1,競技者csv変換!$1:$1,0),0)="","",VLOOKUP($A140,競技者csv変換!$A:$AK,MATCH(U$1,競技者csv変換!$1:$1,0),0)))</f>
        <v/>
      </c>
      <c r="V140" t="str">
        <f>IF(ISERROR(VLOOKUP($A140,競技者csv変換!$A:$AK,MATCH(V$1,競技者csv変換!$1:$1,0),0)),"",IF(VLOOKUP($A140,競技者csv変換!$A:$AK,MATCH(V$1,競技者csv変換!$1:$1,0),0)="","",VLOOKUP($A140,競技者csv変換!$A:$AK,MATCH(V$1,競技者csv変換!$1:$1,0),0)))</f>
        <v/>
      </c>
      <c r="W140" t="str">
        <f>IF(ISERROR(VLOOKUP($A140,競技者csv変換!$A:$AK,MATCH(W$1,競技者csv変換!$1:$1,0),0)),"",IF(VLOOKUP($A140,競技者csv変換!$A:$AK,MATCH(W$1,競技者csv変換!$1:$1,0),0)="","",VLOOKUP($A140,競技者csv変換!$A:$AK,MATCH(W$1,競技者csv変換!$1:$1,0),0)))</f>
        <v/>
      </c>
      <c r="X140" t="str">
        <f>IF(ISERROR(VLOOKUP($A140,競技者csv変換!$A:$AK,MATCH(X$1,競技者csv変換!$1:$1,0),0)),"",IF(VLOOKUP($A140,競技者csv変換!$A:$AK,MATCH(X$1,競技者csv変換!$1:$1,0),0)="","",VLOOKUP($A140,競技者csv変換!$A:$AK,MATCH(X$1,競技者csv変換!$1:$1,0),0)))</f>
        <v/>
      </c>
      <c r="Y140" t="str">
        <f>IF(ISERROR(VLOOKUP($A140,競技者csv変換!$A:$AK,MATCH(Y$1,競技者csv変換!$1:$1,0),0)),"",IF(VLOOKUP($A140,競技者csv変換!$A:$AK,MATCH(Y$1,競技者csv変換!$1:$1,0),0)="","",VLOOKUP($A140,競技者csv変換!$A:$AK,MATCH(Y$1,競技者csv変換!$1:$1,0),0)))</f>
        <v/>
      </c>
      <c r="Z140" t="str">
        <f>IF(ISERROR(VLOOKUP($A140,競技者csv変換!$A:$AK,MATCH(Z$1,競技者csv変換!$1:$1,0),0)),"",IF(VLOOKUP($A140,競技者csv変換!$A:$AK,MATCH(Z$1,競技者csv変換!$1:$1,0),0)="","",VLOOKUP($A140,競技者csv変換!$A:$AK,MATCH(Z$1,競技者csv変換!$1:$1,0),0)))</f>
        <v/>
      </c>
      <c r="AA140" t="str">
        <f>IF(ISERROR(VLOOKUP($A140,競技者csv変換!$A:$AK,MATCH(AA$1,競技者csv変換!$1:$1,0),0)),"",IF(VLOOKUP($A140,競技者csv変換!$A:$AK,MATCH(AA$1,競技者csv変換!$1:$1,0),0)="","",VLOOKUP($A140,競技者csv変換!$A:$AK,MATCH(AA$1,競技者csv変換!$1:$1,0),0)))</f>
        <v/>
      </c>
      <c r="AB140" t="str">
        <f>IF(ISERROR(VLOOKUP($A140,競技者csv変換!$A:$AK,MATCH(AB$1,競技者csv変換!$1:$1,0),0)),"",IF(VLOOKUP($A140,競技者csv変換!$A:$AK,MATCH(AB$1,競技者csv変換!$1:$1,0),0)="","",VLOOKUP($A140,競技者csv変換!$A:$AK,MATCH(AB$1,競技者csv変換!$1:$1,0),0)))</f>
        <v/>
      </c>
      <c r="AC140" t="str">
        <f>IF(ISERROR(VLOOKUP($A140,競技者csv変換!$A:$AK,MATCH(AC$1,競技者csv変換!$1:$1,0),0)),"",IF(VLOOKUP($A140,競技者csv変換!$A:$AK,MATCH(AC$1,競技者csv変換!$1:$1,0),0)="","",VLOOKUP($A140,競技者csv変換!$A:$AK,MATCH(AC$1,競技者csv変換!$1:$1,0),0)))</f>
        <v/>
      </c>
      <c r="AD140" t="str">
        <f>IF(ISERROR(VLOOKUP($A140,競技者csv変換!$A:$AK,MATCH(AD$1,競技者csv変換!$1:$1,0),0)),"",IF(VLOOKUP($A140,競技者csv変換!$A:$AK,MATCH(AD$1,競技者csv変換!$1:$1,0),0)="","",VLOOKUP($A140,競技者csv変換!$A:$AK,MATCH(AD$1,競技者csv変換!$1:$1,0),0)))</f>
        <v/>
      </c>
      <c r="AE140" t="str">
        <f>IF(ISERROR(VLOOKUP($A140,競技者csv変換!$A:$AK,MATCH(AE$1,競技者csv変換!$1:$1,0),0)),"",IF(VLOOKUP($A140,競技者csv変換!$A:$AK,MATCH(AE$1,競技者csv変換!$1:$1,0),0)="","",VLOOKUP($A140,競技者csv変換!$A:$AK,MATCH(AE$1,競技者csv変換!$1:$1,0),0)))</f>
        <v/>
      </c>
      <c r="AF140" t="str">
        <f>IF(ISERROR(VLOOKUP($A140,競技者csv変換!$A:$AK,MATCH(AF$1,競技者csv変換!$1:$1,0),0)),"",IF(VLOOKUP($A140,競技者csv変換!$A:$AK,MATCH(AF$1,競技者csv変換!$1:$1,0),0)="","",VLOOKUP($A140,競技者csv変換!$A:$AK,MATCH(AF$1,競技者csv変換!$1:$1,0),0)))</f>
        <v/>
      </c>
      <c r="AG140" t="str">
        <f>IF(ISERROR(VLOOKUP($A140,競技者csv変換!$A:$AK,MATCH(AG$1,競技者csv変換!$1:$1,0),0)),"",IF(VLOOKUP($A140,競技者csv変換!$A:$AK,MATCH(AG$1,競技者csv変換!$1:$1,0),0)="","",VLOOKUP($A140,競技者csv変換!$A:$AK,MATCH(AG$1,競技者csv変換!$1:$1,0),0)))</f>
        <v/>
      </c>
      <c r="AH140" t="str">
        <f>IF(ISERROR(VLOOKUP($A140,競技者csv変換!$A:$AK,MATCH(AH$1,競技者csv変換!$1:$1,0),0)),"",IF(VLOOKUP($A140,競技者csv変換!$A:$AK,MATCH(AH$1,競技者csv変換!$1:$1,0),0)="","",VLOOKUP($A140,競技者csv変換!$A:$AK,MATCH(AH$1,競技者csv変換!$1:$1,0),0)))</f>
        <v/>
      </c>
      <c r="AI140" t="str">
        <f>IF(ISERROR(VLOOKUP($A140,競技者csv変換!$A:$AK,MATCH(AI$1,競技者csv変換!$1:$1,0),0)),"",IF(VLOOKUP($A140,競技者csv変換!$A:$AK,MATCH(AI$1,競技者csv変換!$1:$1,0),0)="","",VLOOKUP($A140,競技者csv変換!$A:$AK,MATCH(AI$1,競技者csv変換!$1:$1,0),0)))</f>
        <v/>
      </c>
      <c r="AJ140" t="str">
        <f>IF(ISERROR(VLOOKUP($A140,競技者csv変換!$A:$AK,MATCH(AJ$1,競技者csv変換!$1:$1,0),0)),"",IF(VLOOKUP($A140,競技者csv変換!$A:$AK,MATCH(AJ$1,競技者csv変換!$1:$1,0),0)="","",VLOOKUP($A140,競技者csv変換!$A:$AK,MATCH(AJ$1,競技者csv変換!$1:$1,0),0)))</f>
        <v/>
      </c>
      <c r="AK140" t="str">
        <f>IF(ISERROR(VLOOKUP($A140,競技者csv変換!$A:$AK,MATCH(AK$1,競技者csv変換!$1:$1,0),0)),"",IF(VLOOKUP($A140,競技者csv変換!$A:$AK,MATCH(AK$1,競技者csv変換!$1:$1,0),0)="","",VLOOKUP($A140,競技者csv変換!$A:$AK,MATCH(AK$1,競技者csv変換!$1:$1,0),0)))</f>
        <v/>
      </c>
    </row>
    <row r="141" spans="1:37" x14ac:dyDescent="0.65">
      <c r="A141" t="str">
        <f t="shared" si="2"/>
        <v/>
      </c>
      <c r="B141" t="str">
        <f>IF(ISERROR(VLOOKUP($A141,競技者csv変換!$A:$AK,MATCH(B$1,競技者csv変換!$1:$1,0),0)),"",IF(VLOOKUP($A141,競技者csv変換!$A:$AK,MATCH(B$1,競技者csv変換!$1:$1,0),0)="","",VLOOKUP($A141,競技者csv変換!$A:$AK,MATCH(B$1,競技者csv変換!$1:$1,0),0)))</f>
        <v/>
      </c>
      <c r="C141" t="str">
        <f>IF(ISERROR(VLOOKUP($A141,競技者csv変換!$A:$AK,MATCH(C$1,競技者csv変換!$1:$1,0),0)),"",IF(VLOOKUP($A141,競技者csv変換!$A:$AK,MATCH(C$1,競技者csv変換!$1:$1,0),0)="","",VLOOKUP($A141,競技者csv変換!$A:$AK,MATCH(C$1,競技者csv変換!$1:$1,0),0)))</f>
        <v/>
      </c>
      <c r="D141" t="str">
        <f>IF(ISERROR(VLOOKUP($A141,競技者csv変換!$A:$AK,MATCH(D$1,競技者csv変換!$1:$1,0),0)),"",IF(VLOOKUP($A141,競技者csv変換!$A:$AK,MATCH(D$1,競技者csv変換!$1:$1,0),0)="","",VLOOKUP($A141,競技者csv変換!$A:$AK,MATCH(D$1,競技者csv変換!$1:$1,0),0)))</f>
        <v/>
      </c>
      <c r="E141" t="str">
        <f>IF(ISERROR(VLOOKUP($A141,競技者csv変換!$A:$AK,MATCH(E$1,競技者csv変換!$1:$1,0),0)),"",IF(VLOOKUP($A141,競技者csv変換!$A:$AK,MATCH(E$1,競技者csv変換!$1:$1,0),0)="","",VLOOKUP($A141,競技者csv変換!$A:$AK,MATCH(E$1,競技者csv変換!$1:$1,0),0)))</f>
        <v/>
      </c>
      <c r="F141" t="str">
        <f>IF(ISERROR(VLOOKUP($A141,競技者csv変換!$A:$AK,MATCH(F$1,競技者csv変換!$1:$1,0),0)),"",IF(VLOOKUP($A141,競技者csv変換!$A:$AK,MATCH(F$1,競技者csv変換!$1:$1,0),0)="","",VLOOKUP($A141,競技者csv変換!$A:$AK,MATCH(F$1,競技者csv変換!$1:$1,0),0)))</f>
        <v/>
      </c>
      <c r="G141" t="str">
        <f>IF(ISERROR(VLOOKUP($A141,競技者csv変換!$A:$AK,MATCH(G$1,競技者csv変換!$1:$1,0),0)),"",IF(VLOOKUP($A141,競技者csv変換!$A:$AK,MATCH(G$1,競技者csv変換!$1:$1,0),0)="","",VLOOKUP($A141,競技者csv変換!$A:$AK,MATCH(G$1,競技者csv変換!$1:$1,0),0)))</f>
        <v/>
      </c>
      <c r="H141" t="str">
        <f>IF(ISERROR(VLOOKUP($A141,競技者csv変換!$A:$AK,MATCH(H$1,競技者csv変換!$1:$1,0),0)),"",IF(VLOOKUP($A141,競技者csv変換!$A:$AK,MATCH(H$1,競技者csv変換!$1:$1,0),0)="","",VLOOKUP($A141,競技者csv変換!$A:$AK,MATCH(H$1,競技者csv変換!$1:$1,0),0)))</f>
        <v/>
      </c>
      <c r="I141" t="str">
        <f>IF(ISERROR(VLOOKUP($A141,競技者csv変換!$A:$AK,MATCH(I$1,競技者csv変換!$1:$1,0),0)),"",IF(VLOOKUP($A141,競技者csv変換!$A:$AK,MATCH(I$1,競技者csv変換!$1:$1,0),0)="","",VLOOKUP($A141,競技者csv変換!$A:$AK,MATCH(I$1,競技者csv変換!$1:$1,0),0)))</f>
        <v/>
      </c>
      <c r="J141" t="str">
        <f>IF(ISERROR(VLOOKUP($A141,競技者csv変換!$A:$AK,MATCH(J$1,競技者csv変換!$1:$1,0),0)),"",IF(VLOOKUP($A141,競技者csv変換!$A:$AK,MATCH(J$1,競技者csv変換!$1:$1,0),0)="","",VLOOKUP($A141,競技者csv変換!$A:$AK,MATCH(J$1,競技者csv変換!$1:$1,0),0)))</f>
        <v/>
      </c>
      <c r="K141" t="str">
        <f>IF(ISERROR(VLOOKUP($A141,競技者csv変換!$A:$AK,MATCH(K$1,競技者csv変換!$1:$1,0),0)),"",IF(VLOOKUP($A141,競技者csv変換!$A:$AK,MATCH(K$1,競技者csv変換!$1:$1,0),0)="","",VLOOKUP($A141,競技者csv変換!$A:$AK,MATCH(K$1,競技者csv変換!$1:$1,0),0)))</f>
        <v/>
      </c>
      <c r="L141" t="str">
        <f>IF(ISERROR(VLOOKUP($A141,競技者csv変換!$A:$AK,MATCH(L$1,競技者csv変換!$1:$1,0),0)),"",IF(VLOOKUP($A141,競技者csv変換!$A:$AK,MATCH(L$1,競技者csv変換!$1:$1,0),0)="","",VLOOKUP($A141,競技者csv変換!$A:$AK,MATCH(L$1,競技者csv変換!$1:$1,0),0)))</f>
        <v/>
      </c>
      <c r="M141" t="str">
        <f>IF(ISERROR(VLOOKUP($A141,競技者csv変換!$A:$AK,MATCH(M$1,競技者csv変換!$1:$1,0),0)),"",IF(VLOOKUP($A141,競技者csv変換!$A:$AK,MATCH(M$1,競技者csv変換!$1:$1,0),0)="","",VLOOKUP($A141,競技者csv変換!$A:$AK,MATCH(M$1,競技者csv変換!$1:$1,0),0)))</f>
        <v/>
      </c>
      <c r="N141" t="str">
        <f>IF(ISERROR(VLOOKUP($A141,競技者csv変換!$A:$AK,MATCH(N$1,競技者csv変換!$1:$1,0),0)),"",IF(VLOOKUP($A141,競技者csv変換!$A:$AK,MATCH(N$1,競技者csv変換!$1:$1,0),0)="","",VLOOKUP($A141,競技者csv変換!$A:$AK,MATCH(N$1,競技者csv変換!$1:$1,0),0)))</f>
        <v/>
      </c>
      <c r="O141" t="str">
        <f>IF(ISERROR(VLOOKUP($A141,競技者csv変換!$A:$AK,MATCH(O$1,競技者csv変換!$1:$1,0),0)),"",IF(VLOOKUP($A141,競技者csv変換!$A:$AK,MATCH(O$1,競技者csv変換!$1:$1,0),0)="","",VLOOKUP($A141,競技者csv変換!$A:$AK,MATCH(O$1,競技者csv変換!$1:$1,0),0)))</f>
        <v/>
      </c>
      <c r="P141" t="str">
        <f>IF(ISERROR(VLOOKUP($A141,競技者csv変換!$A:$AK,MATCH(P$1,競技者csv変換!$1:$1,0),0)),"",IF(VLOOKUP($A141,競技者csv変換!$A:$AK,MATCH(P$1,競技者csv変換!$1:$1,0),0)="","",VLOOKUP($A141,競技者csv変換!$A:$AK,MATCH(P$1,競技者csv変換!$1:$1,0),0)))</f>
        <v/>
      </c>
      <c r="Q141" t="str">
        <f>IF(ISERROR(VLOOKUP($A141,競技者csv変換!$A:$AK,MATCH(Q$1,競技者csv変換!$1:$1,0),0)),"",IF(VLOOKUP($A141,競技者csv変換!$A:$AK,MATCH(Q$1,競技者csv変換!$1:$1,0),0)="","",VLOOKUP($A141,競技者csv変換!$A:$AK,MATCH(Q$1,競技者csv変換!$1:$1,0),0)))</f>
        <v/>
      </c>
      <c r="R141" t="str">
        <f>IF(ISERROR(VLOOKUP($A141,競技者csv変換!$A:$AK,MATCH(R$1,競技者csv変換!$1:$1,0),0)),"",IF(VLOOKUP($A141,競技者csv変換!$A:$AK,MATCH(R$1,競技者csv変換!$1:$1,0),0)="","",VLOOKUP($A141,競技者csv変換!$A:$AK,MATCH(R$1,競技者csv変換!$1:$1,0),0)))</f>
        <v/>
      </c>
      <c r="S141" t="str">
        <f>IF(ISERROR(VLOOKUP($A141,競技者csv変換!$A:$AK,MATCH(S$1,競技者csv変換!$1:$1,0),0)),"",IF(VLOOKUP($A141,競技者csv変換!$A:$AK,MATCH(S$1,競技者csv変換!$1:$1,0),0)="","",VLOOKUP($A141,競技者csv変換!$A:$AK,MATCH(S$1,競技者csv変換!$1:$1,0),0)))</f>
        <v/>
      </c>
      <c r="T141" t="str">
        <f>IF(ISERROR(VLOOKUP($A141,競技者csv変換!$A:$AK,MATCH(T$1,競技者csv変換!$1:$1,0),0)),"",IF(VLOOKUP($A141,競技者csv変換!$A:$AK,MATCH(T$1,競技者csv変換!$1:$1,0),0)="","",VLOOKUP($A141,競技者csv変換!$A:$AK,MATCH(T$1,競技者csv変換!$1:$1,0),0)))</f>
        <v/>
      </c>
      <c r="U141" t="str">
        <f>IF(ISERROR(VLOOKUP($A141,競技者csv変換!$A:$AK,MATCH(U$1,競技者csv変換!$1:$1,0),0)),"",IF(VLOOKUP($A141,競技者csv変換!$A:$AK,MATCH(U$1,競技者csv変換!$1:$1,0),0)="","",VLOOKUP($A141,競技者csv変換!$A:$AK,MATCH(U$1,競技者csv変換!$1:$1,0),0)))</f>
        <v/>
      </c>
      <c r="V141" t="str">
        <f>IF(ISERROR(VLOOKUP($A141,競技者csv変換!$A:$AK,MATCH(V$1,競技者csv変換!$1:$1,0),0)),"",IF(VLOOKUP($A141,競技者csv変換!$A:$AK,MATCH(V$1,競技者csv変換!$1:$1,0),0)="","",VLOOKUP($A141,競技者csv変換!$A:$AK,MATCH(V$1,競技者csv変換!$1:$1,0),0)))</f>
        <v/>
      </c>
      <c r="W141" t="str">
        <f>IF(ISERROR(VLOOKUP($A141,競技者csv変換!$A:$AK,MATCH(W$1,競技者csv変換!$1:$1,0),0)),"",IF(VLOOKUP($A141,競技者csv変換!$A:$AK,MATCH(W$1,競技者csv変換!$1:$1,0),0)="","",VLOOKUP($A141,競技者csv変換!$A:$AK,MATCH(W$1,競技者csv変換!$1:$1,0),0)))</f>
        <v/>
      </c>
      <c r="X141" t="str">
        <f>IF(ISERROR(VLOOKUP($A141,競技者csv変換!$A:$AK,MATCH(X$1,競技者csv変換!$1:$1,0),0)),"",IF(VLOOKUP($A141,競技者csv変換!$A:$AK,MATCH(X$1,競技者csv変換!$1:$1,0),0)="","",VLOOKUP($A141,競技者csv変換!$A:$AK,MATCH(X$1,競技者csv変換!$1:$1,0),0)))</f>
        <v/>
      </c>
      <c r="Y141" t="str">
        <f>IF(ISERROR(VLOOKUP($A141,競技者csv変換!$A:$AK,MATCH(Y$1,競技者csv変換!$1:$1,0),0)),"",IF(VLOOKUP($A141,競技者csv変換!$A:$AK,MATCH(Y$1,競技者csv変換!$1:$1,0),0)="","",VLOOKUP($A141,競技者csv変換!$A:$AK,MATCH(Y$1,競技者csv変換!$1:$1,0),0)))</f>
        <v/>
      </c>
      <c r="Z141" t="str">
        <f>IF(ISERROR(VLOOKUP($A141,競技者csv変換!$A:$AK,MATCH(Z$1,競技者csv変換!$1:$1,0),0)),"",IF(VLOOKUP($A141,競技者csv変換!$A:$AK,MATCH(Z$1,競技者csv変換!$1:$1,0),0)="","",VLOOKUP($A141,競技者csv変換!$A:$AK,MATCH(Z$1,競技者csv変換!$1:$1,0),0)))</f>
        <v/>
      </c>
      <c r="AA141" t="str">
        <f>IF(ISERROR(VLOOKUP($A141,競技者csv変換!$A:$AK,MATCH(AA$1,競技者csv変換!$1:$1,0),0)),"",IF(VLOOKUP($A141,競技者csv変換!$A:$AK,MATCH(AA$1,競技者csv変換!$1:$1,0),0)="","",VLOOKUP($A141,競技者csv変換!$A:$AK,MATCH(AA$1,競技者csv変換!$1:$1,0),0)))</f>
        <v/>
      </c>
      <c r="AB141" t="str">
        <f>IF(ISERROR(VLOOKUP($A141,競技者csv変換!$A:$AK,MATCH(AB$1,競技者csv変換!$1:$1,0),0)),"",IF(VLOOKUP($A141,競技者csv変換!$A:$AK,MATCH(AB$1,競技者csv変換!$1:$1,0),0)="","",VLOOKUP($A141,競技者csv変換!$A:$AK,MATCH(AB$1,競技者csv変換!$1:$1,0),0)))</f>
        <v/>
      </c>
      <c r="AC141" t="str">
        <f>IF(ISERROR(VLOOKUP($A141,競技者csv変換!$A:$AK,MATCH(AC$1,競技者csv変換!$1:$1,0),0)),"",IF(VLOOKUP($A141,競技者csv変換!$A:$AK,MATCH(AC$1,競技者csv変換!$1:$1,0),0)="","",VLOOKUP($A141,競技者csv変換!$A:$AK,MATCH(AC$1,競技者csv変換!$1:$1,0),0)))</f>
        <v/>
      </c>
      <c r="AD141" t="str">
        <f>IF(ISERROR(VLOOKUP($A141,競技者csv変換!$A:$AK,MATCH(AD$1,競技者csv変換!$1:$1,0),0)),"",IF(VLOOKUP($A141,競技者csv変換!$A:$AK,MATCH(AD$1,競技者csv変換!$1:$1,0),0)="","",VLOOKUP($A141,競技者csv変換!$A:$AK,MATCH(AD$1,競技者csv変換!$1:$1,0),0)))</f>
        <v/>
      </c>
      <c r="AE141" t="str">
        <f>IF(ISERROR(VLOOKUP($A141,競技者csv変換!$A:$AK,MATCH(AE$1,競技者csv変換!$1:$1,0),0)),"",IF(VLOOKUP($A141,競技者csv変換!$A:$AK,MATCH(AE$1,競技者csv変換!$1:$1,0),0)="","",VLOOKUP($A141,競技者csv変換!$A:$AK,MATCH(AE$1,競技者csv変換!$1:$1,0),0)))</f>
        <v/>
      </c>
      <c r="AF141" t="str">
        <f>IF(ISERROR(VLOOKUP($A141,競技者csv変換!$A:$AK,MATCH(AF$1,競技者csv変換!$1:$1,0),0)),"",IF(VLOOKUP($A141,競技者csv変換!$A:$AK,MATCH(AF$1,競技者csv変換!$1:$1,0),0)="","",VLOOKUP($A141,競技者csv変換!$A:$AK,MATCH(AF$1,競技者csv変換!$1:$1,0),0)))</f>
        <v/>
      </c>
      <c r="AG141" t="str">
        <f>IF(ISERROR(VLOOKUP($A141,競技者csv変換!$A:$AK,MATCH(AG$1,競技者csv変換!$1:$1,0),0)),"",IF(VLOOKUP($A141,競技者csv変換!$A:$AK,MATCH(AG$1,競技者csv変換!$1:$1,0),0)="","",VLOOKUP($A141,競技者csv変換!$A:$AK,MATCH(AG$1,競技者csv変換!$1:$1,0),0)))</f>
        <v/>
      </c>
      <c r="AH141" t="str">
        <f>IF(ISERROR(VLOOKUP($A141,競技者csv変換!$A:$AK,MATCH(AH$1,競技者csv変換!$1:$1,0),0)),"",IF(VLOOKUP($A141,競技者csv変換!$A:$AK,MATCH(AH$1,競技者csv変換!$1:$1,0),0)="","",VLOOKUP($A141,競技者csv変換!$A:$AK,MATCH(AH$1,競技者csv変換!$1:$1,0),0)))</f>
        <v/>
      </c>
      <c r="AI141" t="str">
        <f>IF(ISERROR(VLOOKUP($A141,競技者csv変換!$A:$AK,MATCH(AI$1,競技者csv変換!$1:$1,0),0)),"",IF(VLOOKUP($A141,競技者csv変換!$A:$AK,MATCH(AI$1,競技者csv変換!$1:$1,0),0)="","",VLOOKUP($A141,競技者csv変換!$A:$AK,MATCH(AI$1,競技者csv変換!$1:$1,0),0)))</f>
        <v/>
      </c>
      <c r="AJ141" t="str">
        <f>IF(ISERROR(VLOOKUP($A141,競技者csv変換!$A:$AK,MATCH(AJ$1,競技者csv変換!$1:$1,0),0)),"",IF(VLOOKUP($A141,競技者csv変換!$A:$AK,MATCH(AJ$1,競技者csv変換!$1:$1,0),0)="","",VLOOKUP($A141,競技者csv変換!$A:$AK,MATCH(AJ$1,競技者csv変換!$1:$1,0),0)))</f>
        <v/>
      </c>
      <c r="AK141" t="str">
        <f>IF(ISERROR(VLOOKUP($A141,競技者csv変換!$A:$AK,MATCH(AK$1,競技者csv変換!$1:$1,0),0)),"",IF(VLOOKUP($A141,競技者csv変換!$A:$AK,MATCH(AK$1,競技者csv変換!$1:$1,0),0)="","",VLOOKUP($A141,競技者csv変換!$A:$AK,MATCH(AK$1,競技者csv変換!$1:$1,0),0)))</f>
        <v/>
      </c>
    </row>
    <row r="142" spans="1:37" x14ac:dyDescent="0.65">
      <c r="A142" t="str">
        <f t="shared" si="2"/>
        <v/>
      </c>
      <c r="B142" t="str">
        <f>IF(ISERROR(VLOOKUP($A142,競技者csv変換!$A:$AK,MATCH(B$1,競技者csv変換!$1:$1,0),0)),"",IF(VLOOKUP($A142,競技者csv変換!$A:$AK,MATCH(B$1,競技者csv変換!$1:$1,0),0)="","",VLOOKUP($A142,競技者csv変換!$A:$AK,MATCH(B$1,競技者csv変換!$1:$1,0),0)))</f>
        <v/>
      </c>
      <c r="C142" t="str">
        <f>IF(ISERROR(VLOOKUP($A142,競技者csv変換!$A:$AK,MATCH(C$1,競技者csv変換!$1:$1,0),0)),"",IF(VLOOKUP($A142,競技者csv変換!$A:$AK,MATCH(C$1,競技者csv変換!$1:$1,0),0)="","",VLOOKUP($A142,競技者csv変換!$A:$AK,MATCH(C$1,競技者csv変換!$1:$1,0),0)))</f>
        <v/>
      </c>
      <c r="D142" t="str">
        <f>IF(ISERROR(VLOOKUP($A142,競技者csv変換!$A:$AK,MATCH(D$1,競技者csv変換!$1:$1,0),0)),"",IF(VLOOKUP($A142,競技者csv変換!$A:$AK,MATCH(D$1,競技者csv変換!$1:$1,0),0)="","",VLOOKUP($A142,競技者csv変換!$A:$AK,MATCH(D$1,競技者csv変換!$1:$1,0),0)))</f>
        <v/>
      </c>
      <c r="E142" t="str">
        <f>IF(ISERROR(VLOOKUP($A142,競技者csv変換!$A:$AK,MATCH(E$1,競技者csv変換!$1:$1,0),0)),"",IF(VLOOKUP($A142,競技者csv変換!$A:$AK,MATCH(E$1,競技者csv変換!$1:$1,0),0)="","",VLOOKUP($A142,競技者csv変換!$A:$AK,MATCH(E$1,競技者csv変換!$1:$1,0),0)))</f>
        <v/>
      </c>
      <c r="F142" t="str">
        <f>IF(ISERROR(VLOOKUP($A142,競技者csv変換!$A:$AK,MATCH(F$1,競技者csv変換!$1:$1,0),0)),"",IF(VLOOKUP($A142,競技者csv変換!$A:$AK,MATCH(F$1,競技者csv変換!$1:$1,0),0)="","",VLOOKUP($A142,競技者csv変換!$A:$AK,MATCH(F$1,競技者csv変換!$1:$1,0),0)))</f>
        <v/>
      </c>
      <c r="G142" t="str">
        <f>IF(ISERROR(VLOOKUP($A142,競技者csv変換!$A:$AK,MATCH(G$1,競技者csv変換!$1:$1,0),0)),"",IF(VLOOKUP($A142,競技者csv変換!$A:$AK,MATCH(G$1,競技者csv変換!$1:$1,0),0)="","",VLOOKUP($A142,競技者csv変換!$A:$AK,MATCH(G$1,競技者csv変換!$1:$1,0),0)))</f>
        <v/>
      </c>
      <c r="H142" t="str">
        <f>IF(ISERROR(VLOOKUP($A142,競技者csv変換!$A:$AK,MATCH(H$1,競技者csv変換!$1:$1,0),0)),"",IF(VLOOKUP($A142,競技者csv変換!$A:$AK,MATCH(H$1,競技者csv変換!$1:$1,0),0)="","",VLOOKUP($A142,競技者csv変換!$A:$AK,MATCH(H$1,競技者csv変換!$1:$1,0),0)))</f>
        <v/>
      </c>
      <c r="I142" t="str">
        <f>IF(ISERROR(VLOOKUP($A142,競技者csv変換!$A:$AK,MATCH(I$1,競技者csv変換!$1:$1,0),0)),"",IF(VLOOKUP($A142,競技者csv変換!$A:$AK,MATCH(I$1,競技者csv変換!$1:$1,0),0)="","",VLOOKUP($A142,競技者csv変換!$A:$AK,MATCH(I$1,競技者csv変換!$1:$1,0),0)))</f>
        <v/>
      </c>
      <c r="J142" t="str">
        <f>IF(ISERROR(VLOOKUP($A142,競技者csv変換!$A:$AK,MATCH(J$1,競技者csv変換!$1:$1,0),0)),"",IF(VLOOKUP($A142,競技者csv変換!$A:$AK,MATCH(J$1,競技者csv変換!$1:$1,0),0)="","",VLOOKUP($A142,競技者csv変換!$A:$AK,MATCH(J$1,競技者csv変換!$1:$1,0),0)))</f>
        <v/>
      </c>
      <c r="K142" t="str">
        <f>IF(ISERROR(VLOOKUP($A142,競技者csv変換!$A:$AK,MATCH(K$1,競技者csv変換!$1:$1,0),0)),"",IF(VLOOKUP($A142,競技者csv変換!$A:$AK,MATCH(K$1,競技者csv変換!$1:$1,0),0)="","",VLOOKUP($A142,競技者csv変換!$A:$AK,MATCH(K$1,競技者csv変換!$1:$1,0),0)))</f>
        <v/>
      </c>
      <c r="L142" t="str">
        <f>IF(ISERROR(VLOOKUP($A142,競技者csv変換!$A:$AK,MATCH(L$1,競技者csv変換!$1:$1,0),0)),"",IF(VLOOKUP($A142,競技者csv変換!$A:$AK,MATCH(L$1,競技者csv変換!$1:$1,0),0)="","",VLOOKUP($A142,競技者csv変換!$A:$AK,MATCH(L$1,競技者csv変換!$1:$1,0),0)))</f>
        <v/>
      </c>
      <c r="M142" t="str">
        <f>IF(ISERROR(VLOOKUP($A142,競技者csv変換!$A:$AK,MATCH(M$1,競技者csv変換!$1:$1,0),0)),"",IF(VLOOKUP($A142,競技者csv変換!$A:$AK,MATCH(M$1,競技者csv変換!$1:$1,0),0)="","",VLOOKUP($A142,競技者csv変換!$A:$AK,MATCH(M$1,競技者csv変換!$1:$1,0),0)))</f>
        <v/>
      </c>
      <c r="N142" t="str">
        <f>IF(ISERROR(VLOOKUP($A142,競技者csv変換!$A:$AK,MATCH(N$1,競技者csv変換!$1:$1,0),0)),"",IF(VLOOKUP($A142,競技者csv変換!$A:$AK,MATCH(N$1,競技者csv変換!$1:$1,0),0)="","",VLOOKUP($A142,競技者csv変換!$A:$AK,MATCH(N$1,競技者csv変換!$1:$1,0),0)))</f>
        <v/>
      </c>
      <c r="O142" t="str">
        <f>IF(ISERROR(VLOOKUP($A142,競技者csv変換!$A:$AK,MATCH(O$1,競技者csv変換!$1:$1,0),0)),"",IF(VLOOKUP($A142,競技者csv変換!$A:$AK,MATCH(O$1,競技者csv変換!$1:$1,0),0)="","",VLOOKUP($A142,競技者csv変換!$A:$AK,MATCH(O$1,競技者csv変換!$1:$1,0),0)))</f>
        <v/>
      </c>
      <c r="P142" t="str">
        <f>IF(ISERROR(VLOOKUP($A142,競技者csv変換!$A:$AK,MATCH(P$1,競技者csv変換!$1:$1,0),0)),"",IF(VLOOKUP($A142,競技者csv変換!$A:$AK,MATCH(P$1,競技者csv変換!$1:$1,0),0)="","",VLOOKUP($A142,競技者csv変換!$A:$AK,MATCH(P$1,競技者csv変換!$1:$1,0),0)))</f>
        <v/>
      </c>
      <c r="Q142" t="str">
        <f>IF(ISERROR(VLOOKUP($A142,競技者csv変換!$A:$AK,MATCH(Q$1,競技者csv変換!$1:$1,0),0)),"",IF(VLOOKUP($A142,競技者csv変換!$A:$AK,MATCH(Q$1,競技者csv変換!$1:$1,0),0)="","",VLOOKUP($A142,競技者csv変換!$A:$AK,MATCH(Q$1,競技者csv変換!$1:$1,0),0)))</f>
        <v/>
      </c>
      <c r="R142" t="str">
        <f>IF(ISERROR(VLOOKUP($A142,競技者csv変換!$A:$AK,MATCH(R$1,競技者csv変換!$1:$1,0),0)),"",IF(VLOOKUP($A142,競技者csv変換!$A:$AK,MATCH(R$1,競技者csv変換!$1:$1,0),0)="","",VLOOKUP($A142,競技者csv変換!$A:$AK,MATCH(R$1,競技者csv変換!$1:$1,0),0)))</f>
        <v/>
      </c>
      <c r="S142" t="str">
        <f>IF(ISERROR(VLOOKUP($A142,競技者csv変換!$A:$AK,MATCH(S$1,競技者csv変換!$1:$1,0),0)),"",IF(VLOOKUP($A142,競技者csv変換!$A:$AK,MATCH(S$1,競技者csv変換!$1:$1,0),0)="","",VLOOKUP($A142,競技者csv変換!$A:$AK,MATCH(S$1,競技者csv変換!$1:$1,0),0)))</f>
        <v/>
      </c>
      <c r="T142" t="str">
        <f>IF(ISERROR(VLOOKUP($A142,競技者csv変換!$A:$AK,MATCH(T$1,競技者csv変換!$1:$1,0),0)),"",IF(VLOOKUP($A142,競技者csv変換!$A:$AK,MATCH(T$1,競技者csv変換!$1:$1,0),0)="","",VLOOKUP($A142,競技者csv変換!$A:$AK,MATCH(T$1,競技者csv変換!$1:$1,0),0)))</f>
        <v/>
      </c>
      <c r="U142" t="str">
        <f>IF(ISERROR(VLOOKUP($A142,競技者csv変換!$A:$AK,MATCH(U$1,競技者csv変換!$1:$1,0),0)),"",IF(VLOOKUP($A142,競技者csv変換!$A:$AK,MATCH(U$1,競技者csv変換!$1:$1,0),0)="","",VLOOKUP($A142,競技者csv変換!$A:$AK,MATCH(U$1,競技者csv変換!$1:$1,0),0)))</f>
        <v/>
      </c>
      <c r="V142" t="str">
        <f>IF(ISERROR(VLOOKUP($A142,競技者csv変換!$A:$AK,MATCH(V$1,競技者csv変換!$1:$1,0),0)),"",IF(VLOOKUP($A142,競技者csv変換!$A:$AK,MATCH(V$1,競技者csv変換!$1:$1,0),0)="","",VLOOKUP($A142,競技者csv変換!$A:$AK,MATCH(V$1,競技者csv変換!$1:$1,0),0)))</f>
        <v/>
      </c>
      <c r="W142" t="str">
        <f>IF(ISERROR(VLOOKUP($A142,競技者csv変換!$A:$AK,MATCH(W$1,競技者csv変換!$1:$1,0),0)),"",IF(VLOOKUP($A142,競技者csv変換!$A:$AK,MATCH(W$1,競技者csv変換!$1:$1,0),0)="","",VLOOKUP($A142,競技者csv変換!$A:$AK,MATCH(W$1,競技者csv変換!$1:$1,0),0)))</f>
        <v/>
      </c>
      <c r="X142" t="str">
        <f>IF(ISERROR(VLOOKUP($A142,競技者csv変換!$A:$AK,MATCH(X$1,競技者csv変換!$1:$1,0),0)),"",IF(VLOOKUP($A142,競技者csv変換!$A:$AK,MATCH(X$1,競技者csv変換!$1:$1,0),0)="","",VLOOKUP($A142,競技者csv変換!$A:$AK,MATCH(X$1,競技者csv変換!$1:$1,0),0)))</f>
        <v/>
      </c>
      <c r="Y142" t="str">
        <f>IF(ISERROR(VLOOKUP($A142,競技者csv変換!$A:$AK,MATCH(Y$1,競技者csv変換!$1:$1,0),0)),"",IF(VLOOKUP($A142,競技者csv変換!$A:$AK,MATCH(Y$1,競技者csv変換!$1:$1,0),0)="","",VLOOKUP($A142,競技者csv変換!$A:$AK,MATCH(Y$1,競技者csv変換!$1:$1,0),0)))</f>
        <v/>
      </c>
      <c r="Z142" t="str">
        <f>IF(ISERROR(VLOOKUP($A142,競技者csv変換!$A:$AK,MATCH(Z$1,競技者csv変換!$1:$1,0),0)),"",IF(VLOOKUP($A142,競技者csv変換!$A:$AK,MATCH(Z$1,競技者csv変換!$1:$1,0),0)="","",VLOOKUP($A142,競技者csv変換!$A:$AK,MATCH(Z$1,競技者csv変換!$1:$1,0),0)))</f>
        <v/>
      </c>
      <c r="AA142" t="str">
        <f>IF(ISERROR(VLOOKUP($A142,競技者csv変換!$A:$AK,MATCH(AA$1,競技者csv変換!$1:$1,0),0)),"",IF(VLOOKUP($A142,競技者csv変換!$A:$AK,MATCH(AA$1,競技者csv変換!$1:$1,0),0)="","",VLOOKUP($A142,競技者csv変換!$A:$AK,MATCH(AA$1,競技者csv変換!$1:$1,0),0)))</f>
        <v/>
      </c>
      <c r="AB142" t="str">
        <f>IF(ISERROR(VLOOKUP($A142,競技者csv変換!$A:$AK,MATCH(AB$1,競技者csv変換!$1:$1,0),0)),"",IF(VLOOKUP($A142,競技者csv変換!$A:$AK,MATCH(AB$1,競技者csv変換!$1:$1,0),0)="","",VLOOKUP($A142,競技者csv変換!$A:$AK,MATCH(AB$1,競技者csv変換!$1:$1,0),0)))</f>
        <v/>
      </c>
      <c r="AC142" t="str">
        <f>IF(ISERROR(VLOOKUP($A142,競技者csv変換!$A:$AK,MATCH(AC$1,競技者csv変換!$1:$1,0),0)),"",IF(VLOOKUP($A142,競技者csv変換!$A:$AK,MATCH(AC$1,競技者csv変換!$1:$1,0),0)="","",VLOOKUP($A142,競技者csv変換!$A:$AK,MATCH(AC$1,競技者csv変換!$1:$1,0),0)))</f>
        <v/>
      </c>
      <c r="AD142" t="str">
        <f>IF(ISERROR(VLOOKUP($A142,競技者csv変換!$A:$AK,MATCH(AD$1,競技者csv変換!$1:$1,0),0)),"",IF(VLOOKUP($A142,競技者csv変換!$A:$AK,MATCH(AD$1,競技者csv変換!$1:$1,0),0)="","",VLOOKUP($A142,競技者csv変換!$A:$AK,MATCH(AD$1,競技者csv変換!$1:$1,0),0)))</f>
        <v/>
      </c>
      <c r="AE142" t="str">
        <f>IF(ISERROR(VLOOKUP($A142,競技者csv変換!$A:$AK,MATCH(AE$1,競技者csv変換!$1:$1,0),0)),"",IF(VLOOKUP($A142,競技者csv変換!$A:$AK,MATCH(AE$1,競技者csv変換!$1:$1,0),0)="","",VLOOKUP($A142,競技者csv変換!$A:$AK,MATCH(AE$1,競技者csv変換!$1:$1,0),0)))</f>
        <v/>
      </c>
      <c r="AF142" t="str">
        <f>IF(ISERROR(VLOOKUP($A142,競技者csv変換!$A:$AK,MATCH(AF$1,競技者csv変換!$1:$1,0),0)),"",IF(VLOOKUP($A142,競技者csv変換!$A:$AK,MATCH(AF$1,競技者csv変換!$1:$1,0),0)="","",VLOOKUP($A142,競技者csv変換!$A:$AK,MATCH(AF$1,競技者csv変換!$1:$1,0),0)))</f>
        <v/>
      </c>
      <c r="AG142" t="str">
        <f>IF(ISERROR(VLOOKUP($A142,競技者csv変換!$A:$AK,MATCH(AG$1,競技者csv変換!$1:$1,0),0)),"",IF(VLOOKUP($A142,競技者csv変換!$A:$AK,MATCH(AG$1,競技者csv変換!$1:$1,0),0)="","",VLOOKUP($A142,競技者csv変換!$A:$AK,MATCH(AG$1,競技者csv変換!$1:$1,0),0)))</f>
        <v/>
      </c>
      <c r="AH142" t="str">
        <f>IF(ISERROR(VLOOKUP($A142,競技者csv変換!$A:$AK,MATCH(AH$1,競技者csv変換!$1:$1,0),0)),"",IF(VLOOKUP($A142,競技者csv変換!$A:$AK,MATCH(AH$1,競技者csv変換!$1:$1,0),0)="","",VLOOKUP($A142,競技者csv変換!$A:$AK,MATCH(AH$1,競技者csv変換!$1:$1,0),0)))</f>
        <v/>
      </c>
      <c r="AI142" t="str">
        <f>IF(ISERROR(VLOOKUP($A142,競技者csv変換!$A:$AK,MATCH(AI$1,競技者csv変換!$1:$1,0),0)),"",IF(VLOOKUP($A142,競技者csv変換!$A:$AK,MATCH(AI$1,競技者csv変換!$1:$1,0),0)="","",VLOOKUP($A142,競技者csv変換!$A:$AK,MATCH(AI$1,競技者csv変換!$1:$1,0),0)))</f>
        <v/>
      </c>
      <c r="AJ142" t="str">
        <f>IF(ISERROR(VLOOKUP($A142,競技者csv変換!$A:$AK,MATCH(AJ$1,競技者csv変換!$1:$1,0),0)),"",IF(VLOOKUP($A142,競技者csv変換!$A:$AK,MATCH(AJ$1,競技者csv変換!$1:$1,0),0)="","",VLOOKUP($A142,競技者csv変換!$A:$AK,MATCH(AJ$1,競技者csv変換!$1:$1,0),0)))</f>
        <v/>
      </c>
      <c r="AK142" t="str">
        <f>IF(ISERROR(VLOOKUP($A142,競技者csv変換!$A:$AK,MATCH(AK$1,競技者csv変換!$1:$1,0),0)),"",IF(VLOOKUP($A142,競技者csv変換!$A:$AK,MATCH(AK$1,競技者csv変換!$1:$1,0),0)="","",VLOOKUP($A142,競技者csv変換!$A:$AK,MATCH(AK$1,競技者csv変換!$1:$1,0),0)))</f>
        <v/>
      </c>
    </row>
    <row r="143" spans="1:37" x14ac:dyDescent="0.65">
      <c r="A143" t="str">
        <f t="shared" si="2"/>
        <v/>
      </c>
      <c r="B143" t="str">
        <f>IF(ISERROR(VLOOKUP($A143,競技者csv変換!$A:$AK,MATCH(B$1,競技者csv変換!$1:$1,0),0)),"",IF(VLOOKUP($A143,競技者csv変換!$A:$AK,MATCH(B$1,競技者csv変換!$1:$1,0),0)="","",VLOOKUP($A143,競技者csv変換!$A:$AK,MATCH(B$1,競技者csv変換!$1:$1,0),0)))</f>
        <v/>
      </c>
      <c r="C143" t="str">
        <f>IF(ISERROR(VLOOKUP($A143,競技者csv変換!$A:$AK,MATCH(C$1,競技者csv変換!$1:$1,0),0)),"",IF(VLOOKUP($A143,競技者csv変換!$A:$AK,MATCH(C$1,競技者csv変換!$1:$1,0),0)="","",VLOOKUP($A143,競技者csv変換!$A:$AK,MATCH(C$1,競技者csv変換!$1:$1,0),0)))</f>
        <v/>
      </c>
      <c r="D143" t="str">
        <f>IF(ISERROR(VLOOKUP($A143,競技者csv変換!$A:$AK,MATCH(D$1,競技者csv変換!$1:$1,0),0)),"",IF(VLOOKUP($A143,競技者csv変換!$A:$AK,MATCH(D$1,競技者csv変換!$1:$1,0),0)="","",VLOOKUP($A143,競技者csv変換!$A:$AK,MATCH(D$1,競技者csv変換!$1:$1,0),0)))</f>
        <v/>
      </c>
      <c r="E143" t="str">
        <f>IF(ISERROR(VLOOKUP($A143,競技者csv変換!$A:$AK,MATCH(E$1,競技者csv変換!$1:$1,0),0)),"",IF(VLOOKUP($A143,競技者csv変換!$A:$AK,MATCH(E$1,競技者csv変換!$1:$1,0),0)="","",VLOOKUP($A143,競技者csv変換!$A:$AK,MATCH(E$1,競技者csv変換!$1:$1,0),0)))</f>
        <v/>
      </c>
      <c r="F143" t="str">
        <f>IF(ISERROR(VLOOKUP($A143,競技者csv変換!$A:$AK,MATCH(F$1,競技者csv変換!$1:$1,0),0)),"",IF(VLOOKUP($A143,競技者csv変換!$A:$AK,MATCH(F$1,競技者csv変換!$1:$1,0),0)="","",VLOOKUP($A143,競技者csv変換!$A:$AK,MATCH(F$1,競技者csv変換!$1:$1,0),0)))</f>
        <v/>
      </c>
      <c r="G143" t="str">
        <f>IF(ISERROR(VLOOKUP($A143,競技者csv変換!$A:$AK,MATCH(G$1,競技者csv変換!$1:$1,0),0)),"",IF(VLOOKUP($A143,競技者csv変換!$A:$AK,MATCH(G$1,競技者csv変換!$1:$1,0),0)="","",VLOOKUP($A143,競技者csv変換!$A:$AK,MATCH(G$1,競技者csv変換!$1:$1,0),0)))</f>
        <v/>
      </c>
      <c r="H143" t="str">
        <f>IF(ISERROR(VLOOKUP($A143,競技者csv変換!$A:$AK,MATCH(H$1,競技者csv変換!$1:$1,0),0)),"",IF(VLOOKUP($A143,競技者csv変換!$A:$AK,MATCH(H$1,競技者csv変換!$1:$1,0),0)="","",VLOOKUP($A143,競技者csv変換!$A:$AK,MATCH(H$1,競技者csv変換!$1:$1,0),0)))</f>
        <v/>
      </c>
      <c r="I143" t="str">
        <f>IF(ISERROR(VLOOKUP($A143,競技者csv変換!$A:$AK,MATCH(I$1,競技者csv変換!$1:$1,0),0)),"",IF(VLOOKUP($A143,競技者csv変換!$A:$AK,MATCH(I$1,競技者csv変換!$1:$1,0),0)="","",VLOOKUP($A143,競技者csv変換!$A:$AK,MATCH(I$1,競技者csv変換!$1:$1,0),0)))</f>
        <v/>
      </c>
      <c r="J143" t="str">
        <f>IF(ISERROR(VLOOKUP($A143,競技者csv変換!$A:$AK,MATCH(J$1,競技者csv変換!$1:$1,0),0)),"",IF(VLOOKUP($A143,競技者csv変換!$A:$AK,MATCH(J$1,競技者csv変換!$1:$1,0),0)="","",VLOOKUP($A143,競技者csv変換!$A:$AK,MATCH(J$1,競技者csv変換!$1:$1,0),0)))</f>
        <v/>
      </c>
      <c r="K143" t="str">
        <f>IF(ISERROR(VLOOKUP($A143,競技者csv変換!$A:$AK,MATCH(K$1,競技者csv変換!$1:$1,0),0)),"",IF(VLOOKUP($A143,競技者csv変換!$A:$AK,MATCH(K$1,競技者csv変換!$1:$1,0),0)="","",VLOOKUP($A143,競技者csv変換!$A:$AK,MATCH(K$1,競技者csv変換!$1:$1,0),0)))</f>
        <v/>
      </c>
      <c r="L143" t="str">
        <f>IF(ISERROR(VLOOKUP($A143,競技者csv変換!$A:$AK,MATCH(L$1,競技者csv変換!$1:$1,0),0)),"",IF(VLOOKUP($A143,競技者csv変換!$A:$AK,MATCH(L$1,競技者csv変換!$1:$1,0),0)="","",VLOOKUP($A143,競技者csv変換!$A:$AK,MATCH(L$1,競技者csv変換!$1:$1,0),0)))</f>
        <v/>
      </c>
      <c r="M143" t="str">
        <f>IF(ISERROR(VLOOKUP($A143,競技者csv変換!$A:$AK,MATCH(M$1,競技者csv変換!$1:$1,0),0)),"",IF(VLOOKUP($A143,競技者csv変換!$A:$AK,MATCH(M$1,競技者csv変換!$1:$1,0),0)="","",VLOOKUP($A143,競技者csv変換!$A:$AK,MATCH(M$1,競技者csv変換!$1:$1,0),0)))</f>
        <v/>
      </c>
      <c r="N143" t="str">
        <f>IF(ISERROR(VLOOKUP($A143,競技者csv変換!$A:$AK,MATCH(N$1,競技者csv変換!$1:$1,0),0)),"",IF(VLOOKUP($A143,競技者csv変換!$A:$AK,MATCH(N$1,競技者csv変換!$1:$1,0),0)="","",VLOOKUP($A143,競技者csv変換!$A:$AK,MATCH(N$1,競技者csv変換!$1:$1,0),0)))</f>
        <v/>
      </c>
      <c r="O143" t="str">
        <f>IF(ISERROR(VLOOKUP($A143,競技者csv変換!$A:$AK,MATCH(O$1,競技者csv変換!$1:$1,0),0)),"",IF(VLOOKUP($A143,競技者csv変換!$A:$AK,MATCH(O$1,競技者csv変換!$1:$1,0),0)="","",VLOOKUP($A143,競技者csv変換!$A:$AK,MATCH(O$1,競技者csv変換!$1:$1,0),0)))</f>
        <v/>
      </c>
      <c r="P143" t="str">
        <f>IF(ISERROR(VLOOKUP($A143,競技者csv変換!$A:$AK,MATCH(P$1,競技者csv変換!$1:$1,0),0)),"",IF(VLOOKUP($A143,競技者csv変換!$A:$AK,MATCH(P$1,競技者csv変換!$1:$1,0),0)="","",VLOOKUP($A143,競技者csv変換!$A:$AK,MATCH(P$1,競技者csv変換!$1:$1,0),0)))</f>
        <v/>
      </c>
      <c r="Q143" t="str">
        <f>IF(ISERROR(VLOOKUP($A143,競技者csv変換!$A:$AK,MATCH(Q$1,競技者csv変換!$1:$1,0),0)),"",IF(VLOOKUP($A143,競技者csv変換!$A:$AK,MATCH(Q$1,競技者csv変換!$1:$1,0),0)="","",VLOOKUP($A143,競技者csv変換!$A:$AK,MATCH(Q$1,競技者csv変換!$1:$1,0),0)))</f>
        <v/>
      </c>
      <c r="R143" t="str">
        <f>IF(ISERROR(VLOOKUP($A143,競技者csv変換!$A:$AK,MATCH(R$1,競技者csv変換!$1:$1,0),0)),"",IF(VLOOKUP($A143,競技者csv変換!$A:$AK,MATCH(R$1,競技者csv変換!$1:$1,0),0)="","",VLOOKUP($A143,競技者csv変換!$A:$AK,MATCH(R$1,競技者csv変換!$1:$1,0),0)))</f>
        <v/>
      </c>
      <c r="S143" t="str">
        <f>IF(ISERROR(VLOOKUP($A143,競技者csv変換!$A:$AK,MATCH(S$1,競技者csv変換!$1:$1,0),0)),"",IF(VLOOKUP($A143,競技者csv変換!$A:$AK,MATCH(S$1,競技者csv変換!$1:$1,0),0)="","",VLOOKUP($A143,競技者csv変換!$A:$AK,MATCH(S$1,競技者csv変換!$1:$1,0),0)))</f>
        <v/>
      </c>
      <c r="T143" t="str">
        <f>IF(ISERROR(VLOOKUP($A143,競技者csv変換!$A:$AK,MATCH(T$1,競技者csv変換!$1:$1,0),0)),"",IF(VLOOKUP($A143,競技者csv変換!$A:$AK,MATCH(T$1,競技者csv変換!$1:$1,0),0)="","",VLOOKUP($A143,競技者csv変換!$A:$AK,MATCH(T$1,競技者csv変換!$1:$1,0),0)))</f>
        <v/>
      </c>
      <c r="U143" t="str">
        <f>IF(ISERROR(VLOOKUP($A143,競技者csv変換!$A:$AK,MATCH(U$1,競技者csv変換!$1:$1,0),0)),"",IF(VLOOKUP($A143,競技者csv変換!$A:$AK,MATCH(U$1,競技者csv変換!$1:$1,0),0)="","",VLOOKUP($A143,競技者csv変換!$A:$AK,MATCH(U$1,競技者csv変換!$1:$1,0),0)))</f>
        <v/>
      </c>
      <c r="V143" t="str">
        <f>IF(ISERROR(VLOOKUP($A143,競技者csv変換!$A:$AK,MATCH(V$1,競技者csv変換!$1:$1,0),0)),"",IF(VLOOKUP($A143,競技者csv変換!$A:$AK,MATCH(V$1,競技者csv変換!$1:$1,0),0)="","",VLOOKUP($A143,競技者csv変換!$A:$AK,MATCH(V$1,競技者csv変換!$1:$1,0),0)))</f>
        <v/>
      </c>
      <c r="W143" t="str">
        <f>IF(ISERROR(VLOOKUP($A143,競技者csv変換!$A:$AK,MATCH(W$1,競技者csv変換!$1:$1,0),0)),"",IF(VLOOKUP($A143,競技者csv変換!$A:$AK,MATCH(W$1,競技者csv変換!$1:$1,0),0)="","",VLOOKUP($A143,競技者csv変換!$A:$AK,MATCH(W$1,競技者csv変換!$1:$1,0),0)))</f>
        <v/>
      </c>
      <c r="X143" t="str">
        <f>IF(ISERROR(VLOOKUP($A143,競技者csv変換!$A:$AK,MATCH(X$1,競技者csv変換!$1:$1,0),0)),"",IF(VLOOKUP($A143,競技者csv変換!$A:$AK,MATCH(X$1,競技者csv変換!$1:$1,0),0)="","",VLOOKUP($A143,競技者csv変換!$A:$AK,MATCH(X$1,競技者csv変換!$1:$1,0),0)))</f>
        <v/>
      </c>
      <c r="Y143" t="str">
        <f>IF(ISERROR(VLOOKUP($A143,競技者csv変換!$A:$AK,MATCH(Y$1,競技者csv変換!$1:$1,0),0)),"",IF(VLOOKUP($A143,競技者csv変換!$A:$AK,MATCH(Y$1,競技者csv変換!$1:$1,0),0)="","",VLOOKUP($A143,競技者csv変換!$A:$AK,MATCH(Y$1,競技者csv変換!$1:$1,0),0)))</f>
        <v/>
      </c>
      <c r="Z143" t="str">
        <f>IF(ISERROR(VLOOKUP($A143,競技者csv変換!$A:$AK,MATCH(Z$1,競技者csv変換!$1:$1,0),0)),"",IF(VLOOKUP($A143,競技者csv変換!$A:$AK,MATCH(Z$1,競技者csv変換!$1:$1,0),0)="","",VLOOKUP($A143,競技者csv変換!$A:$AK,MATCH(Z$1,競技者csv変換!$1:$1,0),0)))</f>
        <v/>
      </c>
      <c r="AA143" t="str">
        <f>IF(ISERROR(VLOOKUP($A143,競技者csv変換!$A:$AK,MATCH(AA$1,競技者csv変換!$1:$1,0),0)),"",IF(VLOOKUP($A143,競技者csv変換!$A:$AK,MATCH(AA$1,競技者csv変換!$1:$1,0),0)="","",VLOOKUP($A143,競技者csv変換!$A:$AK,MATCH(AA$1,競技者csv変換!$1:$1,0),0)))</f>
        <v/>
      </c>
      <c r="AB143" t="str">
        <f>IF(ISERROR(VLOOKUP($A143,競技者csv変換!$A:$AK,MATCH(AB$1,競技者csv変換!$1:$1,0),0)),"",IF(VLOOKUP($A143,競技者csv変換!$A:$AK,MATCH(AB$1,競技者csv変換!$1:$1,0),0)="","",VLOOKUP($A143,競技者csv変換!$A:$AK,MATCH(AB$1,競技者csv変換!$1:$1,0),0)))</f>
        <v/>
      </c>
      <c r="AC143" t="str">
        <f>IF(ISERROR(VLOOKUP($A143,競技者csv変換!$A:$AK,MATCH(AC$1,競技者csv変換!$1:$1,0),0)),"",IF(VLOOKUP($A143,競技者csv変換!$A:$AK,MATCH(AC$1,競技者csv変換!$1:$1,0),0)="","",VLOOKUP($A143,競技者csv変換!$A:$AK,MATCH(AC$1,競技者csv変換!$1:$1,0),0)))</f>
        <v/>
      </c>
      <c r="AD143" t="str">
        <f>IF(ISERROR(VLOOKUP($A143,競技者csv変換!$A:$AK,MATCH(AD$1,競技者csv変換!$1:$1,0),0)),"",IF(VLOOKUP($A143,競技者csv変換!$A:$AK,MATCH(AD$1,競技者csv変換!$1:$1,0),0)="","",VLOOKUP($A143,競技者csv変換!$A:$AK,MATCH(AD$1,競技者csv変換!$1:$1,0),0)))</f>
        <v/>
      </c>
      <c r="AE143" t="str">
        <f>IF(ISERROR(VLOOKUP($A143,競技者csv変換!$A:$AK,MATCH(AE$1,競技者csv変換!$1:$1,0),0)),"",IF(VLOOKUP($A143,競技者csv変換!$A:$AK,MATCH(AE$1,競技者csv変換!$1:$1,0),0)="","",VLOOKUP($A143,競技者csv変換!$A:$AK,MATCH(AE$1,競技者csv変換!$1:$1,0),0)))</f>
        <v/>
      </c>
      <c r="AF143" t="str">
        <f>IF(ISERROR(VLOOKUP($A143,競技者csv変換!$A:$AK,MATCH(AF$1,競技者csv変換!$1:$1,0),0)),"",IF(VLOOKUP($A143,競技者csv変換!$A:$AK,MATCH(AF$1,競技者csv変換!$1:$1,0),0)="","",VLOOKUP($A143,競技者csv変換!$A:$AK,MATCH(AF$1,競技者csv変換!$1:$1,0),0)))</f>
        <v/>
      </c>
      <c r="AG143" t="str">
        <f>IF(ISERROR(VLOOKUP($A143,競技者csv変換!$A:$AK,MATCH(AG$1,競技者csv変換!$1:$1,0),0)),"",IF(VLOOKUP($A143,競技者csv変換!$A:$AK,MATCH(AG$1,競技者csv変換!$1:$1,0),0)="","",VLOOKUP($A143,競技者csv変換!$A:$AK,MATCH(AG$1,競技者csv変換!$1:$1,0),0)))</f>
        <v/>
      </c>
      <c r="AH143" t="str">
        <f>IF(ISERROR(VLOOKUP($A143,競技者csv変換!$A:$AK,MATCH(AH$1,競技者csv変換!$1:$1,0),0)),"",IF(VLOOKUP($A143,競技者csv変換!$A:$AK,MATCH(AH$1,競技者csv変換!$1:$1,0),0)="","",VLOOKUP($A143,競技者csv変換!$A:$AK,MATCH(AH$1,競技者csv変換!$1:$1,0),0)))</f>
        <v/>
      </c>
      <c r="AI143" t="str">
        <f>IF(ISERROR(VLOOKUP($A143,競技者csv変換!$A:$AK,MATCH(AI$1,競技者csv変換!$1:$1,0),0)),"",IF(VLOOKUP($A143,競技者csv変換!$A:$AK,MATCH(AI$1,競技者csv変換!$1:$1,0),0)="","",VLOOKUP($A143,競技者csv変換!$A:$AK,MATCH(AI$1,競技者csv変換!$1:$1,0),0)))</f>
        <v/>
      </c>
      <c r="AJ143" t="str">
        <f>IF(ISERROR(VLOOKUP($A143,競技者csv変換!$A:$AK,MATCH(AJ$1,競技者csv変換!$1:$1,0),0)),"",IF(VLOOKUP($A143,競技者csv変換!$A:$AK,MATCH(AJ$1,競技者csv変換!$1:$1,0),0)="","",VLOOKUP($A143,競技者csv変換!$A:$AK,MATCH(AJ$1,競技者csv変換!$1:$1,0),0)))</f>
        <v/>
      </c>
      <c r="AK143" t="str">
        <f>IF(ISERROR(VLOOKUP($A143,競技者csv変換!$A:$AK,MATCH(AK$1,競技者csv変換!$1:$1,0),0)),"",IF(VLOOKUP($A143,競技者csv変換!$A:$AK,MATCH(AK$1,競技者csv変換!$1:$1,0),0)="","",VLOOKUP($A143,競技者csv変換!$A:$AK,MATCH(AK$1,競技者csv変換!$1:$1,0),0)))</f>
        <v/>
      </c>
    </row>
    <row r="144" spans="1:37" x14ac:dyDescent="0.65">
      <c r="A144" t="str">
        <f t="shared" si="2"/>
        <v/>
      </c>
      <c r="B144" t="str">
        <f>IF(ISERROR(VLOOKUP($A144,競技者csv変換!$A:$AK,MATCH(B$1,競技者csv変換!$1:$1,0),0)),"",IF(VLOOKUP($A144,競技者csv変換!$A:$AK,MATCH(B$1,競技者csv変換!$1:$1,0),0)="","",VLOOKUP($A144,競技者csv変換!$A:$AK,MATCH(B$1,競技者csv変換!$1:$1,0),0)))</f>
        <v/>
      </c>
      <c r="C144" t="str">
        <f>IF(ISERROR(VLOOKUP($A144,競技者csv変換!$A:$AK,MATCH(C$1,競技者csv変換!$1:$1,0),0)),"",IF(VLOOKUP($A144,競技者csv変換!$A:$AK,MATCH(C$1,競技者csv変換!$1:$1,0),0)="","",VLOOKUP($A144,競技者csv変換!$A:$AK,MATCH(C$1,競技者csv変換!$1:$1,0),0)))</f>
        <v/>
      </c>
      <c r="D144" t="str">
        <f>IF(ISERROR(VLOOKUP($A144,競技者csv変換!$A:$AK,MATCH(D$1,競技者csv変換!$1:$1,0),0)),"",IF(VLOOKUP($A144,競技者csv変換!$A:$AK,MATCH(D$1,競技者csv変換!$1:$1,0),0)="","",VLOOKUP($A144,競技者csv変換!$A:$AK,MATCH(D$1,競技者csv変換!$1:$1,0),0)))</f>
        <v/>
      </c>
      <c r="E144" t="str">
        <f>IF(ISERROR(VLOOKUP($A144,競技者csv変換!$A:$AK,MATCH(E$1,競技者csv変換!$1:$1,0),0)),"",IF(VLOOKUP($A144,競技者csv変換!$A:$AK,MATCH(E$1,競技者csv変換!$1:$1,0),0)="","",VLOOKUP($A144,競技者csv変換!$A:$AK,MATCH(E$1,競技者csv変換!$1:$1,0),0)))</f>
        <v/>
      </c>
      <c r="F144" t="str">
        <f>IF(ISERROR(VLOOKUP($A144,競技者csv変換!$A:$AK,MATCH(F$1,競技者csv変換!$1:$1,0),0)),"",IF(VLOOKUP($A144,競技者csv変換!$A:$AK,MATCH(F$1,競技者csv変換!$1:$1,0),0)="","",VLOOKUP($A144,競技者csv変換!$A:$AK,MATCH(F$1,競技者csv変換!$1:$1,0),0)))</f>
        <v/>
      </c>
      <c r="G144" t="str">
        <f>IF(ISERROR(VLOOKUP($A144,競技者csv変換!$A:$AK,MATCH(G$1,競技者csv変換!$1:$1,0),0)),"",IF(VLOOKUP($A144,競技者csv変換!$A:$AK,MATCH(G$1,競技者csv変換!$1:$1,0),0)="","",VLOOKUP($A144,競技者csv変換!$A:$AK,MATCH(G$1,競技者csv変換!$1:$1,0),0)))</f>
        <v/>
      </c>
      <c r="H144" t="str">
        <f>IF(ISERROR(VLOOKUP($A144,競技者csv変換!$A:$AK,MATCH(H$1,競技者csv変換!$1:$1,0),0)),"",IF(VLOOKUP($A144,競技者csv変換!$A:$AK,MATCH(H$1,競技者csv変換!$1:$1,0),0)="","",VLOOKUP($A144,競技者csv変換!$A:$AK,MATCH(H$1,競技者csv変換!$1:$1,0),0)))</f>
        <v/>
      </c>
      <c r="I144" t="str">
        <f>IF(ISERROR(VLOOKUP($A144,競技者csv変換!$A:$AK,MATCH(I$1,競技者csv変換!$1:$1,0),0)),"",IF(VLOOKUP($A144,競技者csv変換!$A:$AK,MATCH(I$1,競技者csv変換!$1:$1,0),0)="","",VLOOKUP($A144,競技者csv変換!$A:$AK,MATCH(I$1,競技者csv変換!$1:$1,0),0)))</f>
        <v/>
      </c>
      <c r="J144" t="str">
        <f>IF(ISERROR(VLOOKUP($A144,競技者csv変換!$A:$AK,MATCH(J$1,競技者csv変換!$1:$1,0),0)),"",IF(VLOOKUP($A144,競技者csv変換!$A:$AK,MATCH(J$1,競技者csv変換!$1:$1,0),0)="","",VLOOKUP($A144,競技者csv変換!$A:$AK,MATCH(J$1,競技者csv変換!$1:$1,0),0)))</f>
        <v/>
      </c>
      <c r="K144" t="str">
        <f>IF(ISERROR(VLOOKUP($A144,競技者csv変換!$A:$AK,MATCH(K$1,競技者csv変換!$1:$1,0),0)),"",IF(VLOOKUP($A144,競技者csv変換!$A:$AK,MATCH(K$1,競技者csv変換!$1:$1,0),0)="","",VLOOKUP($A144,競技者csv変換!$A:$AK,MATCH(K$1,競技者csv変換!$1:$1,0),0)))</f>
        <v/>
      </c>
      <c r="L144" t="str">
        <f>IF(ISERROR(VLOOKUP($A144,競技者csv変換!$A:$AK,MATCH(L$1,競技者csv変換!$1:$1,0),0)),"",IF(VLOOKUP($A144,競技者csv変換!$A:$AK,MATCH(L$1,競技者csv変換!$1:$1,0),0)="","",VLOOKUP($A144,競技者csv変換!$A:$AK,MATCH(L$1,競技者csv変換!$1:$1,0),0)))</f>
        <v/>
      </c>
      <c r="M144" t="str">
        <f>IF(ISERROR(VLOOKUP($A144,競技者csv変換!$A:$AK,MATCH(M$1,競技者csv変換!$1:$1,0),0)),"",IF(VLOOKUP($A144,競技者csv変換!$A:$AK,MATCH(M$1,競技者csv変換!$1:$1,0),0)="","",VLOOKUP($A144,競技者csv変換!$A:$AK,MATCH(M$1,競技者csv変換!$1:$1,0),0)))</f>
        <v/>
      </c>
      <c r="N144" t="str">
        <f>IF(ISERROR(VLOOKUP($A144,競技者csv変換!$A:$AK,MATCH(N$1,競技者csv変換!$1:$1,0),0)),"",IF(VLOOKUP($A144,競技者csv変換!$A:$AK,MATCH(N$1,競技者csv変換!$1:$1,0),0)="","",VLOOKUP($A144,競技者csv変換!$A:$AK,MATCH(N$1,競技者csv変換!$1:$1,0),0)))</f>
        <v/>
      </c>
      <c r="O144" t="str">
        <f>IF(ISERROR(VLOOKUP($A144,競技者csv変換!$A:$AK,MATCH(O$1,競技者csv変換!$1:$1,0),0)),"",IF(VLOOKUP($A144,競技者csv変換!$A:$AK,MATCH(O$1,競技者csv変換!$1:$1,0),0)="","",VLOOKUP($A144,競技者csv変換!$A:$AK,MATCH(O$1,競技者csv変換!$1:$1,0),0)))</f>
        <v/>
      </c>
      <c r="P144" t="str">
        <f>IF(ISERROR(VLOOKUP($A144,競技者csv変換!$A:$AK,MATCH(P$1,競技者csv変換!$1:$1,0),0)),"",IF(VLOOKUP($A144,競技者csv変換!$A:$AK,MATCH(P$1,競技者csv変換!$1:$1,0),0)="","",VLOOKUP($A144,競技者csv変換!$A:$AK,MATCH(P$1,競技者csv変換!$1:$1,0),0)))</f>
        <v/>
      </c>
      <c r="Q144" t="str">
        <f>IF(ISERROR(VLOOKUP($A144,競技者csv変換!$A:$AK,MATCH(Q$1,競技者csv変換!$1:$1,0),0)),"",IF(VLOOKUP($A144,競技者csv変換!$A:$AK,MATCH(Q$1,競技者csv変換!$1:$1,0),0)="","",VLOOKUP($A144,競技者csv変換!$A:$AK,MATCH(Q$1,競技者csv変換!$1:$1,0),0)))</f>
        <v/>
      </c>
      <c r="R144" t="str">
        <f>IF(ISERROR(VLOOKUP($A144,競技者csv変換!$A:$AK,MATCH(R$1,競技者csv変換!$1:$1,0),0)),"",IF(VLOOKUP($A144,競技者csv変換!$A:$AK,MATCH(R$1,競技者csv変換!$1:$1,0),0)="","",VLOOKUP($A144,競技者csv変換!$A:$AK,MATCH(R$1,競技者csv変換!$1:$1,0),0)))</f>
        <v/>
      </c>
      <c r="S144" t="str">
        <f>IF(ISERROR(VLOOKUP($A144,競技者csv変換!$A:$AK,MATCH(S$1,競技者csv変換!$1:$1,0),0)),"",IF(VLOOKUP($A144,競技者csv変換!$A:$AK,MATCH(S$1,競技者csv変換!$1:$1,0),0)="","",VLOOKUP($A144,競技者csv変換!$A:$AK,MATCH(S$1,競技者csv変換!$1:$1,0),0)))</f>
        <v/>
      </c>
      <c r="T144" t="str">
        <f>IF(ISERROR(VLOOKUP($A144,競技者csv変換!$A:$AK,MATCH(T$1,競技者csv変換!$1:$1,0),0)),"",IF(VLOOKUP($A144,競技者csv変換!$A:$AK,MATCH(T$1,競技者csv変換!$1:$1,0),0)="","",VLOOKUP($A144,競技者csv変換!$A:$AK,MATCH(T$1,競技者csv変換!$1:$1,0),0)))</f>
        <v/>
      </c>
      <c r="U144" t="str">
        <f>IF(ISERROR(VLOOKUP($A144,競技者csv変換!$A:$AK,MATCH(U$1,競技者csv変換!$1:$1,0),0)),"",IF(VLOOKUP($A144,競技者csv変換!$A:$AK,MATCH(U$1,競技者csv変換!$1:$1,0),0)="","",VLOOKUP($A144,競技者csv変換!$A:$AK,MATCH(U$1,競技者csv変換!$1:$1,0),0)))</f>
        <v/>
      </c>
      <c r="V144" t="str">
        <f>IF(ISERROR(VLOOKUP($A144,競技者csv変換!$A:$AK,MATCH(V$1,競技者csv変換!$1:$1,0),0)),"",IF(VLOOKUP($A144,競技者csv変換!$A:$AK,MATCH(V$1,競技者csv変換!$1:$1,0),0)="","",VLOOKUP($A144,競技者csv変換!$A:$AK,MATCH(V$1,競技者csv変換!$1:$1,0),0)))</f>
        <v/>
      </c>
      <c r="W144" t="str">
        <f>IF(ISERROR(VLOOKUP($A144,競技者csv変換!$A:$AK,MATCH(W$1,競技者csv変換!$1:$1,0),0)),"",IF(VLOOKUP($A144,競技者csv変換!$A:$AK,MATCH(W$1,競技者csv変換!$1:$1,0),0)="","",VLOOKUP($A144,競技者csv変換!$A:$AK,MATCH(W$1,競技者csv変換!$1:$1,0),0)))</f>
        <v/>
      </c>
      <c r="X144" t="str">
        <f>IF(ISERROR(VLOOKUP($A144,競技者csv変換!$A:$AK,MATCH(X$1,競技者csv変換!$1:$1,0),0)),"",IF(VLOOKUP($A144,競技者csv変換!$A:$AK,MATCH(X$1,競技者csv変換!$1:$1,0),0)="","",VLOOKUP($A144,競技者csv変換!$A:$AK,MATCH(X$1,競技者csv変換!$1:$1,0),0)))</f>
        <v/>
      </c>
      <c r="Y144" t="str">
        <f>IF(ISERROR(VLOOKUP($A144,競技者csv変換!$A:$AK,MATCH(Y$1,競技者csv変換!$1:$1,0),0)),"",IF(VLOOKUP($A144,競技者csv変換!$A:$AK,MATCH(Y$1,競技者csv変換!$1:$1,0),0)="","",VLOOKUP($A144,競技者csv変換!$A:$AK,MATCH(Y$1,競技者csv変換!$1:$1,0),0)))</f>
        <v/>
      </c>
      <c r="Z144" t="str">
        <f>IF(ISERROR(VLOOKUP($A144,競技者csv変換!$A:$AK,MATCH(Z$1,競技者csv変換!$1:$1,0),0)),"",IF(VLOOKUP($A144,競技者csv変換!$A:$AK,MATCH(Z$1,競技者csv変換!$1:$1,0),0)="","",VLOOKUP($A144,競技者csv変換!$A:$AK,MATCH(Z$1,競技者csv変換!$1:$1,0),0)))</f>
        <v/>
      </c>
      <c r="AA144" t="str">
        <f>IF(ISERROR(VLOOKUP($A144,競技者csv変換!$A:$AK,MATCH(AA$1,競技者csv変換!$1:$1,0),0)),"",IF(VLOOKUP($A144,競技者csv変換!$A:$AK,MATCH(AA$1,競技者csv変換!$1:$1,0),0)="","",VLOOKUP($A144,競技者csv変換!$A:$AK,MATCH(AA$1,競技者csv変換!$1:$1,0),0)))</f>
        <v/>
      </c>
      <c r="AB144" t="str">
        <f>IF(ISERROR(VLOOKUP($A144,競技者csv変換!$A:$AK,MATCH(AB$1,競技者csv変換!$1:$1,0),0)),"",IF(VLOOKUP($A144,競技者csv変換!$A:$AK,MATCH(AB$1,競技者csv変換!$1:$1,0),0)="","",VLOOKUP($A144,競技者csv変換!$A:$AK,MATCH(AB$1,競技者csv変換!$1:$1,0),0)))</f>
        <v/>
      </c>
      <c r="AC144" t="str">
        <f>IF(ISERROR(VLOOKUP($A144,競技者csv変換!$A:$AK,MATCH(AC$1,競技者csv変換!$1:$1,0),0)),"",IF(VLOOKUP($A144,競技者csv変換!$A:$AK,MATCH(AC$1,競技者csv変換!$1:$1,0),0)="","",VLOOKUP($A144,競技者csv変換!$A:$AK,MATCH(AC$1,競技者csv変換!$1:$1,0),0)))</f>
        <v/>
      </c>
      <c r="AD144" t="str">
        <f>IF(ISERROR(VLOOKUP($A144,競技者csv変換!$A:$AK,MATCH(AD$1,競技者csv変換!$1:$1,0),0)),"",IF(VLOOKUP($A144,競技者csv変換!$A:$AK,MATCH(AD$1,競技者csv変換!$1:$1,0),0)="","",VLOOKUP($A144,競技者csv変換!$A:$AK,MATCH(AD$1,競技者csv変換!$1:$1,0),0)))</f>
        <v/>
      </c>
      <c r="AE144" t="str">
        <f>IF(ISERROR(VLOOKUP($A144,競技者csv変換!$A:$AK,MATCH(AE$1,競技者csv変換!$1:$1,0),0)),"",IF(VLOOKUP($A144,競技者csv変換!$A:$AK,MATCH(AE$1,競技者csv変換!$1:$1,0),0)="","",VLOOKUP($A144,競技者csv変換!$A:$AK,MATCH(AE$1,競技者csv変換!$1:$1,0),0)))</f>
        <v/>
      </c>
      <c r="AF144" t="str">
        <f>IF(ISERROR(VLOOKUP($A144,競技者csv変換!$A:$AK,MATCH(AF$1,競技者csv変換!$1:$1,0),0)),"",IF(VLOOKUP($A144,競技者csv変換!$A:$AK,MATCH(AF$1,競技者csv変換!$1:$1,0),0)="","",VLOOKUP($A144,競技者csv変換!$A:$AK,MATCH(AF$1,競技者csv変換!$1:$1,0),0)))</f>
        <v/>
      </c>
      <c r="AG144" t="str">
        <f>IF(ISERROR(VLOOKUP($A144,競技者csv変換!$A:$AK,MATCH(AG$1,競技者csv変換!$1:$1,0),0)),"",IF(VLOOKUP($A144,競技者csv変換!$A:$AK,MATCH(AG$1,競技者csv変換!$1:$1,0),0)="","",VLOOKUP($A144,競技者csv変換!$A:$AK,MATCH(AG$1,競技者csv変換!$1:$1,0),0)))</f>
        <v/>
      </c>
      <c r="AH144" t="str">
        <f>IF(ISERROR(VLOOKUP($A144,競技者csv変換!$A:$AK,MATCH(AH$1,競技者csv変換!$1:$1,0),0)),"",IF(VLOOKUP($A144,競技者csv変換!$A:$AK,MATCH(AH$1,競技者csv変換!$1:$1,0),0)="","",VLOOKUP($A144,競技者csv変換!$A:$AK,MATCH(AH$1,競技者csv変換!$1:$1,0),0)))</f>
        <v/>
      </c>
      <c r="AI144" t="str">
        <f>IF(ISERROR(VLOOKUP($A144,競技者csv変換!$A:$AK,MATCH(AI$1,競技者csv変換!$1:$1,0),0)),"",IF(VLOOKUP($A144,競技者csv変換!$A:$AK,MATCH(AI$1,競技者csv変換!$1:$1,0),0)="","",VLOOKUP($A144,競技者csv変換!$A:$AK,MATCH(AI$1,競技者csv変換!$1:$1,0),0)))</f>
        <v/>
      </c>
      <c r="AJ144" t="str">
        <f>IF(ISERROR(VLOOKUP($A144,競技者csv変換!$A:$AK,MATCH(AJ$1,競技者csv変換!$1:$1,0),0)),"",IF(VLOOKUP($A144,競技者csv変換!$A:$AK,MATCH(AJ$1,競技者csv変換!$1:$1,0),0)="","",VLOOKUP($A144,競技者csv変換!$A:$AK,MATCH(AJ$1,競技者csv変換!$1:$1,0),0)))</f>
        <v/>
      </c>
      <c r="AK144" t="str">
        <f>IF(ISERROR(VLOOKUP($A144,競技者csv変換!$A:$AK,MATCH(AK$1,競技者csv変換!$1:$1,0),0)),"",IF(VLOOKUP($A144,競技者csv変換!$A:$AK,MATCH(AK$1,競技者csv変換!$1:$1,0),0)="","",VLOOKUP($A144,競技者csv変換!$A:$AK,MATCH(AK$1,競技者csv変換!$1:$1,0),0)))</f>
        <v/>
      </c>
    </row>
    <row r="145" spans="1:37" x14ac:dyDescent="0.65">
      <c r="A145" t="str">
        <f t="shared" si="2"/>
        <v/>
      </c>
      <c r="B145" t="str">
        <f>IF(ISERROR(VLOOKUP($A145,競技者csv変換!$A:$AK,MATCH(B$1,競技者csv変換!$1:$1,0),0)),"",IF(VLOOKUP($A145,競技者csv変換!$A:$AK,MATCH(B$1,競技者csv変換!$1:$1,0),0)="","",VLOOKUP($A145,競技者csv変換!$A:$AK,MATCH(B$1,競技者csv変換!$1:$1,0),0)))</f>
        <v/>
      </c>
      <c r="C145" t="str">
        <f>IF(ISERROR(VLOOKUP($A145,競技者csv変換!$A:$AK,MATCH(C$1,競技者csv変換!$1:$1,0),0)),"",IF(VLOOKUP($A145,競技者csv変換!$A:$AK,MATCH(C$1,競技者csv変換!$1:$1,0),0)="","",VLOOKUP($A145,競技者csv変換!$A:$AK,MATCH(C$1,競技者csv変換!$1:$1,0),0)))</f>
        <v/>
      </c>
      <c r="D145" t="str">
        <f>IF(ISERROR(VLOOKUP($A145,競技者csv変換!$A:$AK,MATCH(D$1,競技者csv変換!$1:$1,0),0)),"",IF(VLOOKUP($A145,競技者csv変換!$A:$AK,MATCH(D$1,競技者csv変換!$1:$1,0),0)="","",VLOOKUP($A145,競技者csv変換!$A:$AK,MATCH(D$1,競技者csv変換!$1:$1,0),0)))</f>
        <v/>
      </c>
      <c r="E145" t="str">
        <f>IF(ISERROR(VLOOKUP($A145,競技者csv変換!$A:$AK,MATCH(E$1,競技者csv変換!$1:$1,0),0)),"",IF(VLOOKUP($A145,競技者csv変換!$A:$AK,MATCH(E$1,競技者csv変換!$1:$1,0),0)="","",VLOOKUP($A145,競技者csv変換!$A:$AK,MATCH(E$1,競技者csv変換!$1:$1,0),0)))</f>
        <v/>
      </c>
      <c r="F145" t="str">
        <f>IF(ISERROR(VLOOKUP($A145,競技者csv変換!$A:$AK,MATCH(F$1,競技者csv変換!$1:$1,0),0)),"",IF(VLOOKUP($A145,競技者csv変換!$A:$AK,MATCH(F$1,競技者csv変換!$1:$1,0),0)="","",VLOOKUP($A145,競技者csv変換!$A:$AK,MATCH(F$1,競技者csv変換!$1:$1,0),0)))</f>
        <v/>
      </c>
      <c r="G145" t="str">
        <f>IF(ISERROR(VLOOKUP($A145,競技者csv変換!$A:$AK,MATCH(G$1,競技者csv変換!$1:$1,0),0)),"",IF(VLOOKUP($A145,競技者csv変換!$A:$AK,MATCH(G$1,競技者csv変換!$1:$1,0),0)="","",VLOOKUP($A145,競技者csv変換!$A:$AK,MATCH(G$1,競技者csv変換!$1:$1,0),0)))</f>
        <v/>
      </c>
      <c r="H145" t="str">
        <f>IF(ISERROR(VLOOKUP($A145,競技者csv変換!$A:$AK,MATCH(H$1,競技者csv変換!$1:$1,0),0)),"",IF(VLOOKUP($A145,競技者csv変換!$A:$AK,MATCH(H$1,競技者csv変換!$1:$1,0),0)="","",VLOOKUP($A145,競技者csv変換!$A:$AK,MATCH(H$1,競技者csv変換!$1:$1,0),0)))</f>
        <v/>
      </c>
      <c r="I145" t="str">
        <f>IF(ISERROR(VLOOKUP($A145,競技者csv変換!$A:$AK,MATCH(I$1,競技者csv変換!$1:$1,0),0)),"",IF(VLOOKUP($A145,競技者csv変換!$A:$AK,MATCH(I$1,競技者csv変換!$1:$1,0),0)="","",VLOOKUP($A145,競技者csv変換!$A:$AK,MATCH(I$1,競技者csv変換!$1:$1,0),0)))</f>
        <v/>
      </c>
      <c r="J145" t="str">
        <f>IF(ISERROR(VLOOKUP($A145,競技者csv変換!$A:$AK,MATCH(J$1,競技者csv変換!$1:$1,0),0)),"",IF(VLOOKUP($A145,競技者csv変換!$A:$AK,MATCH(J$1,競技者csv変換!$1:$1,0),0)="","",VLOOKUP($A145,競技者csv変換!$A:$AK,MATCH(J$1,競技者csv変換!$1:$1,0),0)))</f>
        <v/>
      </c>
      <c r="K145" t="str">
        <f>IF(ISERROR(VLOOKUP($A145,競技者csv変換!$A:$AK,MATCH(K$1,競技者csv変換!$1:$1,0),0)),"",IF(VLOOKUP($A145,競技者csv変換!$A:$AK,MATCH(K$1,競技者csv変換!$1:$1,0),0)="","",VLOOKUP($A145,競技者csv変換!$A:$AK,MATCH(K$1,競技者csv変換!$1:$1,0),0)))</f>
        <v/>
      </c>
      <c r="L145" t="str">
        <f>IF(ISERROR(VLOOKUP($A145,競技者csv変換!$A:$AK,MATCH(L$1,競技者csv変換!$1:$1,0),0)),"",IF(VLOOKUP($A145,競技者csv変換!$A:$AK,MATCH(L$1,競技者csv変換!$1:$1,0),0)="","",VLOOKUP($A145,競技者csv変換!$A:$AK,MATCH(L$1,競技者csv変換!$1:$1,0),0)))</f>
        <v/>
      </c>
      <c r="M145" t="str">
        <f>IF(ISERROR(VLOOKUP($A145,競技者csv変換!$A:$AK,MATCH(M$1,競技者csv変換!$1:$1,0),0)),"",IF(VLOOKUP($A145,競技者csv変換!$A:$AK,MATCH(M$1,競技者csv変換!$1:$1,0),0)="","",VLOOKUP($A145,競技者csv変換!$A:$AK,MATCH(M$1,競技者csv変換!$1:$1,0),0)))</f>
        <v/>
      </c>
      <c r="N145" t="str">
        <f>IF(ISERROR(VLOOKUP($A145,競技者csv変換!$A:$AK,MATCH(N$1,競技者csv変換!$1:$1,0),0)),"",IF(VLOOKUP($A145,競技者csv変換!$A:$AK,MATCH(N$1,競技者csv変換!$1:$1,0),0)="","",VLOOKUP($A145,競技者csv変換!$A:$AK,MATCH(N$1,競技者csv変換!$1:$1,0),0)))</f>
        <v/>
      </c>
      <c r="O145" t="str">
        <f>IF(ISERROR(VLOOKUP($A145,競技者csv変換!$A:$AK,MATCH(O$1,競技者csv変換!$1:$1,0),0)),"",IF(VLOOKUP($A145,競技者csv変換!$A:$AK,MATCH(O$1,競技者csv変換!$1:$1,0),0)="","",VLOOKUP($A145,競技者csv変換!$A:$AK,MATCH(O$1,競技者csv変換!$1:$1,0),0)))</f>
        <v/>
      </c>
      <c r="P145" t="str">
        <f>IF(ISERROR(VLOOKUP($A145,競技者csv変換!$A:$AK,MATCH(P$1,競技者csv変換!$1:$1,0),0)),"",IF(VLOOKUP($A145,競技者csv変換!$A:$AK,MATCH(P$1,競技者csv変換!$1:$1,0),0)="","",VLOOKUP($A145,競技者csv変換!$A:$AK,MATCH(P$1,競技者csv変換!$1:$1,0),0)))</f>
        <v/>
      </c>
      <c r="Q145" t="str">
        <f>IF(ISERROR(VLOOKUP($A145,競技者csv変換!$A:$AK,MATCH(Q$1,競技者csv変換!$1:$1,0),0)),"",IF(VLOOKUP($A145,競技者csv変換!$A:$AK,MATCH(Q$1,競技者csv変換!$1:$1,0),0)="","",VLOOKUP($A145,競技者csv変換!$A:$AK,MATCH(Q$1,競技者csv変換!$1:$1,0),0)))</f>
        <v/>
      </c>
      <c r="R145" t="str">
        <f>IF(ISERROR(VLOOKUP($A145,競技者csv変換!$A:$AK,MATCH(R$1,競技者csv変換!$1:$1,0),0)),"",IF(VLOOKUP($A145,競技者csv変換!$A:$AK,MATCH(R$1,競技者csv変換!$1:$1,0),0)="","",VLOOKUP($A145,競技者csv変換!$A:$AK,MATCH(R$1,競技者csv変換!$1:$1,0),0)))</f>
        <v/>
      </c>
      <c r="S145" t="str">
        <f>IF(ISERROR(VLOOKUP($A145,競技者csv変換!$A:$AK,MATCH(S$1,競技者csv変換!$1:$1,0),0)),"",IF(VLOOKUP($A145,競技者csv変換!$A:$AK,MATCH(S$1,競技者csv変換!$1:$1,0),0)="","",VLOOKUP($A145,競技者csv変換!$A:$AK,MATCH(S$1,競技者csv変換!$1:$1,0),0)))</f>
        <v/>
      </c>
      <c r="T145" t="str">
        <f>IF(ISERROR(VLOOKUP($A145,競技者csv変換!$A:$AK,MATCH(T$1,競技者csv変換!$1:$1,0),0)),"",IF(VLOOKUP($A145,競技者csv変換!$A:$AK,MATCH(T$1,競技者csv変換!$1:$1,0),0)="","",VLOOKUP($A145,競技者csv変換!$A:$AK,MATCH(T$1,競技者csv変換!$1:$1,0),0)))</f>
        <v/>
      </c>
      <c r="U145" t="str">
        <f>IF(ISERROR(VLOOKUP($A145,競技者csv変換!$A:$AK,MATCH(U$1,競技者csv変換!$1:$1,0),0)),"",IF(VLOOKUP($A145,競技者csv変換!$A:$AK,MATCH(U$1,競技者csv変換!$1:$1,0),0)="","",VLOOKUP($A145,競技者csv変換!$A:$AK,MATCH(U$1,競技者csv変換!$1:$1,0),0)))</f>
        <v/>
      </c>
      <c r="V145" t="str">
        <f>IF(ISERROR(VLOOKUP($A145,競技者csv変換!$A:$AK,MATCH(V$1,競技者csv変換!$1:$1,0),0)),"",IF(VLOOKUP($A145,競技者csv変換!$A:$AK,MATCH(V$1,競技者csv変換!$1:$1,0),0)="","",VLOOKUP($A145,競技者csv変換!$A:$AK,MATCH(V$1,競技者csv変換!$1:$1,0),0)))</f>
        <v/>
      </c>
      <c r="W145" t="str">
        <f>IF(ISERROR(VLOOKUP($A145,競技者csv変換!$A:$AK,MATCH(W$1,競技者csv変換!$1:$1,0),0)),"",IF(VLOOKUP($A145,競技者csv変換!$A:$AK,MATCH(W$1,競技者csv変換!$1:$1,0),0)="","",VLOOKUP($A145,競技者csv変換!$A:$AK,MATCH(W$1,競技者csv変換!$1:$1,0),0)))</f>
        <v/>
      </c>
      <c r="X145" t="str">
        <f>IF(ISERROR(VLOOKUP($A145,競技者csv変換!$A:$AK,MATCH(X$1,競技者csv変換!$1:$1,0),0)),"",IF(VLOOKUP($A145,競技者csv変換!$A:$AK,MATCH(X$1,競技者csv変換!$1:$1,0),0)="","",VLOOKUP($A145,競技者csv変換!$A:$AK,MATCH(X$1,競技者csv変換!$1:$1,0),0)))</f>
        <v/>
      </c>
      <c r="Y145" t="str">
        <f>IF(ISERROR(VLOOKUP($A145,競技者csv変換!$A:$AK,MATCH(Y$1,競技者csv変換!$1:$1,0),0)),"",IF(VLOOKUP($A145,競技者csv変換!$A:$AK,MATCH(Y$1,競技者csv変換!$1:$1,0),0)="","",VLOOKUP($A145,競技者csv変換!$A:$AK,MATCH(Y$1,競技者csv変換!$1:$1,0),0)))</f>
        <v/>
      </c>
      <c r="Z145" t="str">
        <f>IF(ISERROR(VLOOKUP($A145,競技者csv変換!$A:$AK,MATCH(Z$1,競技者csv変換!$1:$1,0),0)),"",IF(VLOOKUP($A145,競技者csv変換!$A:$AK,MATCH(Z$1,競技者csv変換!$1:$1,0),0)="","",VLOOKUP($A145,競技者csv変換!$A:$AK,MATCH(Z$1,競技者csv変換!$1:$1,0),0)))</f>
        <v/>
      </c>
      <c r="AA145" t="str">
        <f>IF(ISERROR(VLOOKUP($A145,競技者csv変換!$A:$AK,MATCH(AA$1,競技者csv変換!$1:$1,0),0)),"",IF(VLOOKUP($A145,競技者csv変換!$A:$AK,MATCH(AA$1,競技者csv変換!$1:$1,0),0)="","",VLOOKUP($A145,競技者csv変換!$A:$AK,MATCH(AA$1,競技者csv変換!$1:$1,0),0)))</f>
        <v/>
      </c>
      <c r="AB145" t="str">
        <f>IF(ISERROR(VLOOKUP($A145,競技者csv変換!$A:$AK,MATCH(AB$1,競技者csv変換!$1:$1,0),0)),"",IF(VLOOKUP($A145,競技者csv変換!$A:$AK,MATCH(AB$1,競技者csv変換!$1:$1,0),0)="","",VLOOKUP($A145,競技者csv変換!$A:$AK,MATCH(AB$1,競技者csv変換!$1:$1,0),0)))</f>
        <v/>
      </c>
      <c r="AC145" t="str">
        <f>IF(ISERROR(VLOOKUP($A145,競技者csv変換!$A:$AK,MATCH(AC$1,競技者csv変換!$1:$1,0),0)),"",IF(VLOOKUP($A145,競技者csv変換!$A:$AK,MATCH(AC$1,競技者csv変換!$1:$1,0),0)="","",VLOOKUP($A145,競技者csv変換!$A:$AK,MATCH(AC$1,競技者csv変換!$1:$1,0),0)))</f>
        <v/>
      </c>
      <c r="AD145" t="str">
        <f>IF(ISERROR(VLOOKUP($A145,競技者csv変換!$A:$AK,MATCH(AD$1,競技者csv変換!$1:$1,0),0)),"",IF(VLOOKUP($A145,競技者csv変換!$A:$AK,MATCH(AD$1,競技者csv変換!$1:$1,0),0)="","",VLOOKUP($A145,競技者csv変換!$A:$AK,MATCH(AD$1,競技者csv変換!$1:$1,0),0)))</f>
        <v/>
      </c>
      <c r="AE145" t="str">
        <f>IF(ISERROR(VLOOKUP($A145,競技者csv変換!$A:$AK,MATCH(AE$1,競技者csv変換!$1:$1,0),0)),"",IF(VLOOKUP($A145,競技者csv変換!$A:$AK,MATCH(AE$1,競技者csv変換!$1:$1,0),0)="","",VLOOKUP($A145,競技者csv変換!$A:$AK,MATCH(AE$1,競技者csv変換!$1:$1,0),0)))</f>
        <v/>
      </c>
      <c r="AF145" t="str">
        <f>IF(ISERROR(VLOOKUP($A145,競技者csv変換!$A:$AK,MATCH(AF$1,競技者csv変換!$1:$1,0),0)),"",IF(VLOOKUP($A145,競技者csv変換!$A:$AK,MATCH(AF$1,競技者csv変換!$1:$1,0),0)="","",VLOOKUP($A145,競技者csv変換!$A:$AK,MATCH(AF$1,競技者csv変換!$1:$1,0),0)))</f>
        <v/>
      </c>
      <c r="AG145" t="str">
        <f>IF(ISERROR(VLOOKUP($A145,競技者csv変換!$A:$AK,MATCH(AG$1,競技者csv変換!$1:$1,0),0)),"",IF(VLOOKUP($A145,競技者csv変換!$A:$AK,MATCH(AG$1,競技者csv変換!$1:$1,0),0)="","",VLOOKUP($A145,競技者csv変換!$A:$AK,MATCH(AG$1,競技者csv変換!$1:$1,0),0)))</f>
        <v/>
      </c>
      <c r="AH145" t="str">
        <f>IF(ISERROR(VLOOKUP($A145,競技者csv変換!$A:$AK,MATCH(AH$1,競技者csv変換!$1:$1,0),0)),"",IF(VLOOKUP($A145,競技者csv変換!$A:$AK,MATCH(AH$1,競技者csv変換!$1:$1,0),0)="","",VLOOKUP($A145,競技者csv変換!$A:$AK,MATCH(AH$1,競技者csv変換!$1:$1,0),0)))</f>
        <v/>
      </c>
      <c r="AI145" t="str">
        <f>IF(ISERROR(VLOOKUP($A145,競技者csv変換!$A:$AK,MATCH(AI$1,競技者csv変換!$1:$1,0),0)),"",IF(VLOOKUP($A145,競技者csv変換!$A:$AK,MATCH(AI$1,競技者csv変換!$1:$1,0),0)="","",VLOOKUP($A145,競技者csv変換!$A:$AK,MATCH(AI$1,競技者csv変換!$1:$1,0),0)))</f>
        <v/>
      </c>
      <c r="AJ145" t="str">
        <f>IF(ISERROR(VLOOKUP($A145,競技者csv変換!$A:$AK,MATCH(AJ$1,競技者csv変換!$1:$1,0),0)),"",IF(VLOOKUP($A145,競技者csv変換!$A:$AK,MATCH(AJ$1,競技者csv変換!$1:$1,0),0)="","",VLOOKUP($A145,競技者csv変換!$A:$AK,MATCH(AJ$1,競技者csv変換!$1:$1,0),0)))</f>
        <v/>
      </c>
      <c r="AK145" t="str">
        <f>IF(ISERROR(VLOOKUP($A145,競技者csv変換!$A:$AK,MATCH(AK$1,競技者csv変換!$1:$1,0),0)),"",IF(VLOOKUP($A145,競技者csv変換!$A:$AK,MATCH(AK$1,競技者csv変換!$1:$1,0),0)="","",VLOOKUP($A145,競技者csv変換!$A:$AK,MATCH(AK$1,競技者csv変換!$1:$1,0),0)))</f>
        <v/>
      </c>
    </row>
    <row r="146" spans="1:37" x14ac:dyDescent="0.65">
      <c r="A146" t="str">
        <f t="shared" si="2"/>
        <v/>
      </c>
      <c r="B146" t="str">
        <f>IF(ISERROR(VLOOKUP($A146,競技者csv変換!$A:$AK,MATCH(B$1,競技者csv変換!$1:$1,0),0)),"",IF(VLOOKUP($A146,競技者csv変換!$A:$AK,MATCH(B$1,競技者csv変換!$1:$1,0),0)="","",VLOOKUP($A146,競技者csv変換!$A:$AK,MATCH(B$1,競技者csv変換!$1:$1,0),0)))</f>
        <v/>
      </c>
      <c r="C146" t="str">
        <f>IF(ISERROR(VLOOKUP($A146,競技者csv変換!$A:$AK,MATCH(C$1,競技者csv変換!$1:$1,0),0)),"",IF(VLOOKUP($A146,競技者csv変換!$A:$AK,MATCH(C$1,競技者csv変換!$1:$1,0),0)="","",VLOOKUP($A146,競技者csv変換!$A:$AK,MATCH(C$1,競技者csv変換!$1:$1,0),0)))</f>
        <v/>
      </c>
      <c r="D146" t="str">
        <f>IF(ISERROR(VLOOKUP($A146,競技者csv変換!$A:$AK,MATCH(D$1,競技者csv変換!$1:$1,0),0)),"",IF(VLOOKUP($A146,競技者csv変換!$A:$AK,MATCH(D$1,競技者csv変換!$1:$1,0),0)="","",VLOOKUP($A146,競技者csv変換!$A:$AK,MATCH(D$1,競技者csv変換!$1:$1,0),0)))</f>
        <v/>
      </c>
      <c r="E146" t="str">
        <f>IF(ISERROR(VLOOKUP($A146,競技者csv変換!$A:$AK,MATCH(E$1,競技者csv変換!$1:$1,0),0)),"",IF(VLOOKUP($A146,競技者csv変換!$A:$AK,MATCH(E$1,競技者csv変換!$1:$1,0),0)="","",VLOOKUP($A146,競技者csv変換!$A:$AK,MATCH(E$1,競技者csv変換!$1:$1,0),0)))</f>
        <v/>
      </c>
      <c r="F146" t="str">
        <f>IF(ISERROR(VLOOKUP($A146,競技者csv変換!$A:$AK,MATCH(F$1,競技者csv変換!$1:$1,0),0)),"",IF(VLOOKUP($A146,競技者csv変換!$A:$AK,MATCH(F$1,競技者csv変換!$1:$1,0),0)="","",VLOOKUP($A146,競技者csv変換!$A:$AK,MATCH(F$1,競技者csv変換!$1:$1,0),0)))</f>
        <v/>
      </c>
      <c r="G146" t="str">
        <f>IF(ISERROR(VLOOKUP($A146,競技者csv変換!$A:$AK,MATCH(G$1,競技者csv変換!$1:$1,0),0)),"",IF(VLOOKUP($A146,競技者csv変換!$A:$AK,MATCH(G$1,競技者csv変換!$1:$1,0),0)="","",VLOOKUP($A146,競技者csv変換!$A:$AK,MATCH(G$1,競技者csv変換!$1:$1,0),0)))</f>
        <v/>
      </c>
      <c r="H146" t="str">
        <f>IF(ISERROR(VLOOKUP($A146,競技者csv変換!$A:$AK,MATCH(H$1,競技者csv変換!$1:$1,0),0)),"",IF(VLOOKUP($A146,競技者csv変換!$A:$AK,MATCH(H$1,競技者csv変換!$1:$1,0),0)="","",VLOOKUP($A146,競技者csv変換!$A:$AK,MATCH(H$1,競技者csv変換!$1:$1,0),0)))</f>
        <v/>
      </c>
      <c r="I146" t="str">
        <f>IF(ISERROR(VLOOKUP($A146,競技者csv変換!$A:$AK,MATCH(I$1,競技者csv変換!$1:$1,0),0)),"",IF(VLOOKUP($A146,競技者csv変換!$A:$AK,MATCH(I$1,競技者csv変換!$1:$1,0),0)="","",VLOOKUP($A146,競技者csv変換!$A:$AK,MATCH(I$1,競技者csv変換!$1:$1,0),0)))</f>
        <v/>
      </c>
      <c r="J146" t="str">
        <f>IF(ISERROR(VLOOKUP($A146,競技者csv変換!$A:$AK,MATCH(J$1,競技者csv変換!$1:$1,0),0)),"",IF(VLOOKUP($A146,競技者csv変換!$A:$AK,MATCH(J$1,競技者csv変換!$1:$1,0),0)="","",VLOOKUP($A146,競技者csv変換!$A:$AK,MATCH(J$1,競技者csv変換!$1:$1,0),0)))</f>
        <v/>
      </c>
      <c r="K146" t="str">
        <f>IF(ISERROR(VLOOKUP($A146,競技者csv変換!$A:$AK,MATCH(K$1,競技者csv変換!$1:$1,0),0)),"",IF(VLOOKUP($A146,競技者csv変換!$A:$AK,MATCH(K$1,競技者csv変換!$1:$1,0),0)="","",VLOOKUP($A146,競技者csv変換!$A:$AK,MATCH(K$1,競技者csv変換!$1:$1,0),0)))</f>
        <v/>
      </c>
      <c r="L146" t="str">
        <f>IF(ISERROR(VLOOKUP($A146,競技者csv変換!$A:$AK,MATCH(L$1,競技者csv変換!$1:$1,0),0)),"",IF(VLOOKUP($A146,競技者csv変換!$A:$AK,MATCH(L$1,競技者csv変換!$1:$1,0),0)="","",VLOOKUP($A146,競技者csv変換!$A:$AK,MATCH(L$1,競技者csv変換!$1:$1,0),0)))</f>
        <v/>
      </c>
      <c r="M146" t="str">
        <f>IF(ISERROR(VLOOKUP($A146,競技者csv変換!$A:$AK,MATCH(M$1,競技者csv変換!$1:$1,0),0)),"",IF(VLOOKUP($A146,競技者csv変換!$A:$AK,MATCH(M$1,競技者csv変換!$1:$1,0),0)="","",VLOOKUP($A146,競技者csv変換!$A:$AK,MATCH(M$1,競技者csv変換!$1:$1,0),0)))</f>
        <v/>
      </c>
      <c r="N146" t="str">
        <f>IF(ISERROR(VLOOKUP($A146,競技者csv変換!$A:$AK,MATCH(N$1,競技者csv変換!$1:$1,0),0)),"",IF(VLOOKUP($A146,競技者csv変換!$A:$AK,MATCH(N$1,競技者csv変換!$1:$1,0),0)="","",VLOOKUP($A146,競技者csv変換!$A:$AK,MATCH(N$1,競技者csv変換!$1:$1,0),0)))</f>
        <v/>
      </c>
      <c r="O146" t="str">
        <f>IF(ISERROR(VLOOKUP($A146,競技者csv変換!$A:$AK,MATCH(O$1,競技者csv変換!$1:$1,0),0)),"",IF(VLOOKUP($A146,競技者csv変換!$A:$AK,MATCH(O$1,競技者csv変換!$1:$1,0),0)="","",VLOOKUP($A146,競技者csv変換!$A:$AK,MATCH(O$1,競技者csv変換!$1:$1,0),0)))</f>
        <v/>
      </c>
      <c r="P146" t="str">
        <f>IF(ISERROR(VLOOKUP($A146,競技者csv変換!$A:$AK,MATCH(P$1,競技者csv変換!$1:$1,0),0)),"",IF(VLOOKUP($A146,競技者csv変換!$A:$AK,MATCH(P$1,競技者csv変換!$1:$1,0),0)="","",VLOOKUP($A146,競技者csv変換!$A:$AK,MATCH(P$1,競技者csv変換!$1:$1,0),0)))</f>
        <v/>
      </c>
      <c r="Q146" t="str">
        <f>IF(ISERROR(VLOOKUP($A146,競技者csv変換!$A:$AK,MATCH(Q$1,競技者csv変換!$1:$1,0),0)),"",IF(VLOOKUP($A146,競技者csv変換!$A:$AK,MATCH(Q$1,競技者csv変換!$1:$1,0),0)="","",VLOOKUP($A146,競技者csv変換!$A:$AK,MATCH(Q$1,競技者csv変換!$1:$1,0),0)))</f>
        <v/>
      </c>
      <c r="R146" t="str">
        <f>IF(ISERROR(VLOOKUP($A146,競技者csv変換!$A:$AK,MATCH(R$1,競技者csv変換!$1:$1,0),0)),"",IF(VLOOKUP($A146,競技者csv変換!$A:$AK,MATCH(R$1,競技者csv変換!$1:$1,0),0)="","",VLOOKUP($A146,競技者csv変換!$A:$AK,MATCH(R$1,競技者csv変換!$1:$1,0),0)))</f>
        <v/>
      </c>
      <c r="S146" t="str">
        <f>IF(ISERROR(VLOOKUP($A146,競技者csv変換!$A:$AK,MATCH(S$1,競技者csv変換!$1:$1,0),0)),"",IF(VLOOKUP($A146,競技者csv変換!$A:$AK,MATCH(S$1,競技者csv変換!$1:$1,0),0)="","",VLOOKUP($A146,競技者csv変換!$A:$AK,MATCH(S$1,競技者csv変換!$1:$1,0),0)))</f>
        <v/>
      </c>
      <c r="T146" t="str">
        <f>IF(ISERROR(VLOOKUP($A146,競技者csv変換!$A:$AK,MATCH(T$1,競技者csv変換!$1:$1,0),0)),"",IF(VLOOKUP($A146,競技者csv変換!$A:$AK,MATCH(T$1,競技者csv変換!$1:$1,0),0)="","",VLOOKUP($A146,競技者csv変換!$A:$AK,MATCH(T$1,競技者csv変換!$1:$1,0),0)))</f>
        <v/>
      </c>
      <c r="U146" t="str">
        <f>IF(ISERROR(VLOOKUP($A146,競技者csv変換!$A:$AK,MATCH(U$1,競技者csv変換!$1:$1,0),0)),"",IF(VLOOKUP($A146,競技者csv変換!$A:$AK,MATCH(U$1,競技者csv変換!$1:$1,0),0)="","",VLOOKUP($A146,競技者csv変換!$A:$AK,MATCH(U$1,競技者csv変換!$1:$1,0),0)))</f>
        <v/>
      </c>
      <c r="V146" t="str">
        <f>IF(ISERROR(VLOOKUP($A146,競技者csv変換!$A:$AK,MATCH(V$1,競技者csv変換!$1:$1,0),0)),"",IF(VLOOKUP($A146,競技者csv変換!$A:$AK,MATCH(V$1,競技者csv変換!$1:$1,0),0)="","",VLOOKUP($A146,競技者csv変換!$A:$AK,MATCH(V$1,競技者csv変換!$1:$1,0),0)))</f>
        <v/>
      </c>
      <c r="W146" t="str">
        <f>IF(ISERROR(VLOOKUP($A146,競技者csv変換!$A:$AK,MATCH(W$1,競技者csv変換!$1:$1,0),0)),"",IF(VLOOKUP($A146,競技者csv変換!$A:$AK,MATCH(W$1,競技者csv変換!$1:$1,0),0)="","",VLOOKUP($A146,競技者csv変換!$A:$AK,MATCH(W$1,競技者csv変換!$1:$1,0),0)))</f>
        <v/>
      </c>
      <c r="X146" t="str">
        <f>IF(ISERROR(VLOOKUP($A146,競技者csv変換!$A:$AK,MATCH(X$1,競技者csv変換!$1:$1,0),0)),"",IF(VLOOKUP($A146,競技者csv変換!$A:$AK,MATCH(X$1,競技者csv変換!$1:$1,0),0)="","",VLOOKUP($A146,競技者csv変換!$A:$AK,MATCH(X$1,競技者csv変換!$1:$1,0),0)))</f>
        <v/>
      </c>
      <c r="Y146" t="str">
        <f>IF(ISERROR(VLOOKUP($A146,競技者csv変換!$A:$AK,MATCH(Y$1,競技者csv変換!$1:$1,0),0)),"",IF(VLOOKUP($A146,競技者csv変換!$A:$AK,MATCH(Y$1,競技者csv変換!$1:$1,0),0)="","",VLOOKUP($A146,競技者csv変換!$A:$AK,MATCH(Y$1,競技者csv変換!$1:$1,0),0)))</f>
        <v/>
      </c>
      <c r="Z146" t="str">
        <f>IF(ISERROR(VLOOKUP($A146,競技者csv変換!$A:$AK,MATCH(Z$1,競技者csv変換!$1:$1,0),0)),"",IF(VLOOKUP($A146,競技者csv変換!$A:$AK,MATCH(Z$1,競技者csv変換!$1:$1,0),0)="","",VLOOKUP($A146,競技者csv変換!$A:$AK,MATCH(Z$1,競技者csv変換!$1:$1,0),0)))</f>
        <v/>
      </c>
      <c r="AA146" t="str">
        <f>IF(ISERROR(VLOOKUP($A146,競技者csv変換!$A:$AK,MATCH(AA$1,競技者csv変換!$1:$1,0),0)),"",IF(VLOOKUP($A146,競技者csv変換!$A:$AK,MATCH(AA$1,競技者csv変換!$1:$1,0),0)="","",VLOOKUP($A146,競技者csv変換!$A:$AK,MATCH(AA$1,競技者csv変換!$1:$1,0),0)))</f>
        <v/>
      </c>
      <c r="AB146" t="str">
        <f>IF(ISERROR(VLOOKUP($A146,競技者csv変換!$A:$AK,MATCH(AB$1,競技者csv変換!$1:$1,0),0)),"",IF(VLOOKUP($A146,競技者csv変換!$A:$AK,MATCH(AB$1,競技者csv変換!$1:$1,0),0)="","",VLOOKUP($A146,競技者csv変換!$A:$AK,MATCH(AB$1,競技者csv変換!$1:$1,0),0)))</f>
        <v/>
      </c>
      <c r="AC146" t="str">
        <f>IF(ISERROR(VLOOKUP($A146,競技者csv変換!$A:$AK,MATCH(AC$1,競技者csv変換!$1:$1,0),0)),"",IF(VLOOKUP($A146,競技者csv変換!$A:$AK,MATCH(AC$1,競技者csv変換!$1:$1,0),0)="","",VLOOKUP($A146,競技者csv変換!$A:$AK,MATCH(AC$1,競技者csv変換!$1:$1,0),0)))</f>
        <v/>
      </c>
      <c r="AD146" t="str">
        <f>IF(ISERROR(VLOOKUP($A146,競技者csv変換!$A:$AK,MATCH(AD$1,競技者csv変換!$1:$1,0),0)),"",IF(VLOOKUP($A146,競技者csv変換!$A:$AK,MATCH(AD$1,競技者csv変換!$1:$1,0),0)="","",VLOOKUP($A146,競技者csv変換!$A:$AK,MATCH(AD$1,競技者csv変換!$1:$1,0),0)))</f>
        <v/>
      </c>
      <c r="AE146" t="str">
        <f>IF(ISERROR(VLOOKUP($A146,競技者csv変換!$A:$AK,MATCH(AE$1,競技者csv変換!$1:$1,0),0)),"",IF(VLOOKUP($A146,競技者csv変換!$A:$AK,MATCH(AE$1,競技者csv変換!$1:$1,0),0)="","",VLOOKUP($A146,競技者csv変換!$A:$AK,MATCH(AE$1,競技者csv変換!$1:$1,0),0)))</f>
        <v/>
      </c>
      <c r="AF146" t="str">
        <f>IF(ISERROR(VLOOKUP($A146,競技者csv変換!$A:$AK,MATCH(AF$1,競技者csv変換!$1:$1,0),0)),"",IF(VLOOKUP($A146,競技者csv変換!$A:$AK,MATCH(AF$1,競技者csv変換!$1:$1,0),0)="","",VLOOKUP($A146,競技者csv変換!$A:$AK,MATCH(AF$1,競技者csv変換!$1:$1,0),0)))</f>
        <v/>
      </c>
      <c r="AG146" t="str">
        <f>IF(ISERROR(VLOOKUP($A146,競技者csv変換!$A:$AK,MATCH(AG$1,競技者csv変換!$1:$1,0),0)),"",IF(VLOOKUP($A146,競技者csv変換!$A:$AK,MATCH(AG$1,競技者csv変換!$1:$1,0),0)="","",VLOOKUP($A146,競技者csv変換!$A:$AK,MATCH(AG$1,競技者csv変換!$1:$1,0),0)))</f>
        <v/>
      </c>
      <c r="AH146" t="str">
        <f>IF(ISERROR(VLOOKUP($A146,競技者csv変換!$A:$AK,MATCH(AH$1,競技者csv変換!$1:$1,0),0)),"",IF(VLOOKUP($A146,競技者csv変換!$A:$AK,MATCH(AH$1,競技者csv変換!$1:$1,0),0)="","",VLOOKUP($A146,競技者csv変換!$A:$AK,MATCH(AH$1,競技者csv変換!$1:$1,0),0)))</f>
        <v/>
      </c>
      <c r="AI146" t="str">
        <f>IF(ISERROR(VLOOKUP($A146,競技者csv変換!$A:$AK,MATCH(AI$1,競技者csv変換!$1:$1,0),0)),"",IF(VLOOKUP($A146,競技者csv変換!$A:$AK,MATCH(AI$1,競技者csv変換!$1:$1,0),0)="","",VLOOKUP($A146,競技者csv変換!$A:$AK,MATCH(AI$1,競技者csv変換!$1:$1,0),0)))</f>
        <v/>
      </c>
      <c r="AJ146" t="str">
        <f>IF(ISERROR(VLOOKUP($A146,競技者csv変換!$A:$AK,MATCH(AJ$1,競技者csv変換!$1:$1,0),0)),"",IF(VLOOKUP($A146,競技者csv変換!$A:$AK,MATCH(AJ$1,競技者csv変換!$1:$1,0),0)="","",VLOOKUP($A146,競技者csv変換!$A:$AK,MATCH(AJ$1,競技者csv変換!$1:$1,0),0)))</f>
        <v/>
      </c>
      <c r="AK146" t="str">
        <f>IF(ISERROR(VLOOKUP($A146,競技者csv変換!$A:$AK,MATCH(AK$1,競技者csv変換!$1:$1,0),0)),"",IF(VLOOKUP($A146,競技者csv変換!$A:$AK,MATCH(AK$1,競技者csv変換!$1:$1,0),0)="","",VLOOKUP($A146,競技者csv変換!$A:$AK,MATCH(AK$1,競技者csv変換!$1:$1,0),0)))</f>
        <v/>
      </c>
    </row>
    <row r="147" spans="1:37" x14ac:dyDescent="0.65">
      <c r="A147" t="str">
        <f t="shared" si="2"/>
        <v/>
      </c>
      <c r="B147" t="str">
        <f>IF(ISERROR(VLOOKUP($A147,競技者csv変換!$A:$AK,MATCH(B$1,競技者csv変換!$1:$1,0),0)),"",IF(VLOOKUP($A147,競技者csv変換!$A:$AK,MATCH(B$1,競技者csv変換!$1:$1,0),0)="","",VLOOKUP($A147,競技者csv変換!$A:$AK,MATCH(B$1,競技者csv変換!$1:$1,0),0)))</f>
        <v/>
      </c>
      <c r="C147" t="str">
        <f>IF(ISERROR(VLOOKUP($A147,競技者csv変換!$A:$AK,MATCH(C$1,競技者csv変換!$1:$1,0),0)),"",IF(VLOOKUP($A147,競技者csv変換!$A:$AK,MATCH(C$1,競技者csv変換!$1:$1,0),0)="","",VLOOKUP($A147,競技者csv変換!$A:$AK,MATCH(C$1,競技者csv変換!$1:$1,0),0)))</f>
        <v/>
      </c>
      <c r="D147" t="str">
        <f>IF(ISERROR(VLOOKUP($A147,競技者csv変換!$A:$AK,MATCH(D$1,競技者csv変換!$1:$1,0),0)),"",IF(VLOOKUP($A147,競技者csv変換!$A:$AK,MATCH(D$1,競技者csv変換!$1:$1,0),0)="","",VLOOKUP($A147,競技者csv変換!$A:$AK,MATCH(D$1,競技者csv変換!$1:$1,0),0)))</f>
        <v/>
      </c>
      <c r="E147" t="str">
        <f>IF(ISERROR(VLOOKUP($A147,競技者csv変換!$A:$AK,MATCH(E$1,競技者csv変換!$1:$1,0),0)),"",IF(VLOOKUP($A147,競技者csv変換!$A:$AK,MATCH(E$1,競技者csv変換!$1:$1,0),0)="","",VLOOKUP($A147,競技者csv変換!$A:$AK,MATCH(E$1,競技者csv変換!$1:$1,0),0)))</f>
        <v/>
      </c>
      <c r="F147" t="str">
        <f>IF(ISERROR(VLOOKUP($A147,競技者csv変換!$A:$AK,MATCH(F$1,競技者csv変換!$1:$1,0),0)),"",IF(VLOOKUP($A147,競技者csv変換!$A:$AK,MATCH(F$1,競技者csv変換!$1:$1,0),0)="","",VLOOKUP($A147,競技者csv変換!$A:$AK,MATCH(F$1,競技者csv変換!$1:$1,0),0)))</f>
        <v/>
      </c>
      <c r="G147" t="str">
        <f>IF(ISERROR(VLOOKUP($A147,競技者csv変換!$A:$AK,MATCH(G$1,競技者csv変換!$1:$1,0),0)),"",IF(VLOOKUP($A147,競技者csv変換!$A:$AK,MATCH(G$1,競技者csv変換!$1:$1,0),0)="","",VLOOKUP($A147,競技者csv変換!$A:$AK,MATCH(G$1,競技者csv変換!$1:$1,0),0)))</f>
        <v/>
      </c>
      <c r="H147" t="str">
        <f>IF(ISERROR(VLOOKUP($A147,競技者csv変換!$A:$AK,MATCH(H$1,競技者csv変換!$1:$1,0),0)),"",IF(VLOOKUP($A147,競技者csv変換!$A:$AK,MATCH(H$1,競技者csv変換!$1:$1,0),0)="","",VLOOKUP($A147,競技者csv変換!$A:$AK,MATCH(H$1,競技者csv変換!$1:$1,0),0)))</f>
        <v/>
      </c>
      <c r="I147" t="str">
        <f>IF(ISERROR(VLOOKUP($A147,競技者csv変換!$A:$AK,MATCH(I$1,競技者csv変換!$1:$1,0),0)),"",IF(VLOOKUP($A147,競技者csv変換!$A:$AK,MATCH(I$1,競技者csv変換!$1:$1,0),0)="","",VLOOKUP($A147,競技者csv変換!$A:$AK,MATCH(I$1,競技者csv変換!$1:$1,0),0)))</f>
        <v/>
      </c>
      <c r="J147" t="str">
        <f>IF(ISERROR(VLOOKUP($A147,競技者csv変換!$A:$AK,MATCH(J$1,競技者csv変換!$1:$1,0),0)),"",IF(VLOOKUP($A147,競技者csv変換!$A:$AK,MATCH(J$1,競技者csv変換!$1:$1,0),0)="","",VLOOKUP($A147,競技者csv変換!$A:$AK,MATCH(J$1,競技者csv変換!$1:$1,0),0)))</f>
        <v/>
      </c>
      <c r="K147" t="str">
        <f>IF(ISERROR(VLOOKUP($A147,競技者csv変換!$A:$AK,MATCH(K$1,競技者csv変換!$1:$1,0),0)),"",IF(VLOOKUP($A147,競技者csv変換!$A:$AK,MATCH(K$1,競技者csv変換!$1:$1,0),0)="","",VLOOKUP($A147,競技者csv変換!$A:$AK,MATCH(K$1,競技者csv変換!$1:$1,0),0)))</f>
        <v/>
      </c>
      <c r="L147" t="str">
        <f>IF(ISERROR(VLOOKUP($A147,競技者csv変換!$A:$AK,MATCH(L$1,競技者csv変換!$1:$1,0),0)),"",IF(VLOOKUP($A147,競技者csv変換!$A:$AK,MATCH(L$1,競技者csv変換!$1:$1,0),0)="","",VLOOKUP($A147,競技者csv変換!$A:$AK,MATCH(L$1,競技者csv変換!$1:$1,0),0)))</f>
        <v/>
      </c>
      <c r="M147" t="str">
        <f>IF(ISERROR(VLOOKUP($A147,競技者csv変換!$A:$AK,MATCH(M$1,競技者csv変換!$1:$1,0),0)),"",IF(VLOOKUP($A147,競技者csv変換!$A:$AK,MATCH(M$1,競技者csv変換!$1:$1,0),0)="","",VLOOKUP($A147,競技者csv変換!$A:$AK,MATCH(M$1,競技者csv変換!$1:$1,0),0)))</f>
        <v/>
      </c>
      <c r="N147" t="str">
        <f>IF(ISERROR(VLOOKUP($A147,競技者csv変換!$A:$AK,MATCH(N$1,競技者csv変換!$1:$1,0),0)),"",IF(VLOOKUP($A147,競技者csv変換!$A:$AK,MATCH(N$1,競技者csv変換!$1:$1,0),0)="","",VLOOKUP($A147,競技者csv変換!$A:$AK,MATCH(N$1,競技者csv変換!$1:$1,0),0)))</f>
        <v/>
      </c>
      <c r="O147" t="str">
        <f>IF(ISERROR(VLOOKUP($A147,競技者csv変換!$A:$AK,MATCH(O$1,競技者csv変換!$1:$1,0),0)),"",IF(VLOOKUP($A147,競技者csv変換!$A:$AK,MATCH(O$1,競技者csv変換!$1:$1,0),0)="","",VLOOKUP($A147,競技者csv変換!$A:$AK,MATCH(O$1,競技者csv変換!$1:$1,0),0)))</f>
        <v/>
      </c>
      <c r="P147" t="str">
        <f>IF(ISERROR(VLOOKUP($A147,競技者csv変換!$A:$AK,MATCH(P$1,競技者csv変換!$1:$1,0),0)),"",IF(VLOOKUP($A147,競技者csv変換!$A:$AK,MATCH(P$1,競技者csv変換!$1:$1,0),0)="","",VLOOKUP($A147,競技者csv変換!$A:$AK,MATCH(P$1,競技者csv変換!$1:$1,0),0)))</f>
        <v/>
      </c>
      <c r="Q147" t="str">
        <f>IF(ISERROR(VLOOKUP($A147,競技者csv変換!$A:$AK,MATCH(Q$1,競技者csv変換!$1:$1,0),0)),"",IF(VLOOKUP($A147,競技者csv変換!$A:$AK,MATCH(Q$1,競技者csv変換!$1:$1,0),0)="","",VLOOKUP($A147,競技者csv変換!$A:$AK,MATCH(Q$1,競技者csv変換!$1:$1,0),0)))</f>
        <v/>
      </c>
      <c r="R147" t="str">
        <f>IF(ISERROR(VLOOKUP($A147,競技者csv変換!$A:$AK,MATCH(R$1,競技者csv変換!$1:$1,0),0)),"",IF(VLOOKUP($A147,競技者csv変換!$A:$AK,MATCH(R$1,競技者csv変換!$1:$1,0),0)="","",VLOOKUP($A147,競技者csv変換!$A:$AK,MATCH(R$1,競技者csv変換!$1:$1,0),0)))</f>
        <v/>
      </c>
      <c r="S147" t="str">
        <f>IF(ISERROR(VLOOKUP($A147,競技者csv変換!$A:$AK,MATCH(S$1,競技者csv変換!$1:$1,0),0)),"",IF(VLOOKUP($A147,競技者csv変換!$A:$AK,MATCH(S$1,競技者csv変換!$1:$1,0),0)="","",VLOOKUP($A147,競技者csv変換!$A:$AK,MATCH(S$1,競技者csv変換!$1:$1,0),0)))</f>
        <v/>
      </c>
      <c r="T147" t="str">
        <f>IF(ISERROR(VLOOKUP($A147,競技者csv変換!$A:$AK,MATCH(T$1,競技者csv変換!$1:$1,0),0)),"",IF(VLOOKUP($A147,競技者csv変換!$A:$AK,MATCH(T$1,競技者csv変換!$1:$1,0),0)="","",VLOOKUP($A147,競技者csv変換!$A:$AK,MATCH(T$1,競技者csv変換!$1:$1,0),0)))</f>
        <v/>
      </c>
      <c r="U147" t="str">
        <f>IF(ISERROR(VLOOKUP($A147,競技者csv変換!$A:$AK,MATCH(U$1,競技者csv変換!$1:$1,0),0)),"",IF(VLOOKUP($A147,競技者csv変換!$A:$AK,MATCH(U$1,競技者csv変換!$1:$1,0),0)="","",VLOOKUP($A147,競技者csv変換!$A:$AK,MATCH(U$1,競技者csv変換!$1:$1,0),0)))</f>
        <v/>
      </c>
      <c r="V147" t="str">
        <f>IF(ISERROR(VLOOKUP($A147,競技者csv変換!$A:$AK,MATCH(V$1,競技者csv変換!$1:$1,0),0)),"",IF(VLOOKUP($A147,競技者csv変換!$A:$AK,MATCH(V$1,競技者csv変換!$1:$1,0),0)="","",VLOOKUP($A147,競技者csv変換!$A:$AK,MATCH(V$1,競技者csv変換!$1:$1,0),0)))</f>
        <v/>
      </c>
      <c r="W147" t="str">
        <f>IF(ISERROR(VLOOKUP($A147,競技者csv変換!$A:$AK,MATCH(W$1,競技者csv変換!$1:$1,0),0)),"",IF(VLOOKUP($A147,競技者csv変換!$A:$AK,MATCH(W$1,競技者csv変換!$1:$1,0),0)="","",VLOOKUP($A147,競技者csv変換!$A:$AK,MATCH(W$1,競技者csv変換!$1:$1,0),0)))</f>
        <v/>
      </c>
      <c r="X147" t="str">
        <f>IF(ISERROR(VLOOKUP($A147,競技者csv変換!$A:$AK,MATCH(X$1,競技者csv変換!$1:$1,0),0)),"",IF(VLOOKUP($A147,競技者csv変換!$A:$AK,MATCH(X$1,競技者csv変換!$1:$1,0),0)="","",VLOOKUP($A147,競技者csv変換!$A:$AK,MATCH(X$1,競技者csv変換!$1:$1,0),0)))</f>
        <v/>
      </c>
      <c r="Y147" t="str">
        <f>IF(ISERROR(VLOOKUP($A147,競技者csv変換!$A:$AK,MATCH(Y$1,競技者csv変換!$1:$1,0),0)),"",IF(VLOOKUP($A147,競技者csv変換!$A:$AK,MATCH(Y$1,競技者csv変換!$1:$1,0),0)="","",VLOOKUP($A147,競技者csv変換!$A:$AK,MATCH(Y$1,競技者csv変換!$1:$1,0),0)))</f>
        <v/>
      </c>
      <c r="Z147" t="str">
        <f>IF(ISERROR(VLOOKUP($A147,競技者csv変換!$A:$AK,MATCH(Z$1,競技者csv変換!$1:$1,0),0)),"",IF(VLOOKUP($A147,競技者csv変換!$A:$AK,MATCH(Z$1,競技者csv変換!$1:$1,0),0)="","",VLOOKUP($A147,競技者csv変換!$A:$AK,MATCH(Z$1,競技者csv変換!$1:$1,0),0)))</f>
        <v/>
      </c>
      <c r="AA147" t="str">
        <f>IF(ISERROR(VLOOKUP($A147,競技者csv変換!$A:$AK,MATCH(AA$1,競技者csv変換!$1:$1,0),0)),"",IF(VLOOKUP($A147,競技者csv変換!$A:$AK,MATCH(AA$1,競技者csv変換!$1:$1,0),0)="","",VLOOKUP($A147,競技者csv変換!$A:$AK,MATCH(AA$1,競技者csv変換!$1:$1,0),0)))</f>
        <v/>
      </c>
      <c r="AB147" t="str">
        <f>IF(ISERROR(VLOOKUP($A147,競技者csv変換!$A:$AK,MATCH(AB$1,競技者csv変換!$1:$1,0),0)),"",IF(VLOOKUP($A147,競技者csv変換!$A:$AK,MATCH(AB$1,競技者csv変換!$1:$1,0),0)="","",VLOOKUP($A147,競技者csv変換!$A:$AK,MATCH(AB$1,競技者csv変換!$1:$1,0),0)))</f>
        <v/>
      </c>
      <c r="AC147" t="str">
        <f>IF(ISERROR(VLOOKUP($A147,競技者csv変換!$A:$AK,MATCH(AC$1,競技者csv変換!$1:$1,0),0)),"",IF(VLOOKUP($A147,競技者csv変換!$A:$AK,MATCH(AC$1,競技者csv変換!$1:$1,0),0)="","",VLOOKUP($A147,競技者csv変換!$A:$AK,MATCH(AC$1,競技者csv変換!$1:$1,0),0)))</f>
        <v/>
      </c>
      <c r="AD147" t="str">
        <f>IF(ISERROR(VLOOKUP($A147,競技者csv変換!$A:$AK,MATCH(AD$1,競技者csv変換!$1:$1,0),0)),"",IF(VLOOKUP($A147,競技者csv変換!$A:$AK,MATCH(AD$1,競技者csv変換!$1:$1,0),0)="","",VLOOKUP($A147,競技者csv変換!$A:$AK,MATCH(AD$1,競技者csv変換!$1:$1,0),0)))</f>
        <v/>
      </c>
      <c r="AE147" t="str">
        <f>IF(ISERROR(VLOOKUP($A147,競技者csv変換!$A:$AK,MATCH(AE$1,競技者csv変換!$1:$1,0),0)),"",IF(VLOOKUP($A147,競技者csv変換!$A:$AK,MATCH(AE$1,競技者csv変換!$1:$1,0),0)="","",VLOOKUP($A147,競技者csv変換!$A:$AK,MATCH(AE$1,競技者csv変換!$1:$1,0),0)))</f>
        <v/>
      </c>
      <c r="AF147" t="str">
        <f>IF(ISERROR(VLOOKUP($A147,競技者csv変換!$A:$AK,MATCH(AF$1,競技者csv変換!$1:$1,0),0)),"",IF(VLOOKUP($A147,競技者csv変換!$A:$AK,MATCH(AF$1,競技者csv変換!$1:$1,0),0)="","",VLOOKUP($A147,競技者csv変換!$A:$AK,MATCH(AF$1,競技者csv変換!$1:$1,0),0)))</f>
        <v/>
      </c>
      <c r="AG147" t="str">
        <f>IF(ISERROR(VLOOKUP($A147,競技者csv変換!$A:$AK,MATCH(AG$1,競技者csv変換!$1:$1,0),0)),"",IF(VLOOKUP($A147,競技者csv変換!$A:$AK,MATCH(AG$1,競技者csv変換!$1:$1,0),0)="","",VLOOKUP($A147,競技者csv変換!$A:$AK,MATCH(AG$1,競技者csv変換!$1:$1,0),0)))</f>
        <v/>
      </c>
      <c r="AH147" t="str">
        <f>IF(ISERROR(VLOOKUP($A147,競技者csv変換!$A:$AK,MATCH(AH$1,競技者csv変換!$1:$1,0),0)),"",IF(VLOOKUP($A147,競技者csv変換!$A:$AK,MATCH(AH$1,競技者csv変換!$1:$1,0),0)="","",VLOOKUP($A147,競技者csv変換!$A:$AK,MATCH(AH$1,競技者csv変換!$1:$1,0),0)))</f>
        <v/>
      </c>
      <c r="AI147" t="str">
        <f>IF(ISERROR(VLOOKUP($A147,競技者csv変換!$A:$AK,MATCH(AI$1,競技者csv変換!$1:$1,0),0)),"",IF(VLOOKUP($A147,競技者csv変換!$A:$AK,MATCH(AI$1,競技者csv変換!$1:$1,0),0)="","",VLOOKUP($A147,競技者csv変換!$A:$AK,MATCH(AI$1,競技者csv変換!$1:$1,0),0)))</f>
        <v/>
      </c>
      <c r="AJ147" t="str">
        <f>IF(ISERROR(VLOOKUP($A147,競技者csv変換!$A:$AK,MATCH(AJ$1,競技者csv変換!$1:$1,0),0)),"",IF(VLOOKUP($A147,競技者csv変換!$A:$AK,MATCH(AJ$1,競技者csv変換!$1:$1,0),0)="","",VLOOKUP($A147,競技者csv変換!$A:$AK,MATCH(AJ$1,競技者csv変換!$1:$1,0),0)))</f>
        <v/>
      </c>
      <c r="AK147" t="str">
        <f>IF(ISERROR(VLOOKUP($A147,競技者csv変換!$A:$AK,MATCH(AK$1,競技者csv変換!$1:$1,0),0)),"",IF(VLOOKUP($A147,競技者csv変換!$A:$AK,MATCH(AK$1,競技者csv変換!$1:$1,0),0)="","",VLOOKUP($A147,競技者csv変換!$A:$AK,MATCH(AK$1,競技者csv変換!$1:$1,0),0)))</f>
        <v/>
      </c>
    </row>
    <row r="148" spans="1:37" x14ac:dyDescent="0.65">
      <c r="A148" t="str">
        <f t="shared" si="2"/>
        <v/>
      </c>
      <c r="B148" t="str">
        <f>IF(ISERROR(VLOOKUP($A148,競技者csv変換!$A:$AK,MATCH(B$1,競技者csv変換!$1:$1,0),0)),"",IF(VLOOKUP($A148,競技者csv変換!$A:$AK,MATCH(B$1,競技者csv変換!$1:$1,0),0)="","",VLOOKUP($A148,競技者csv変換!$A:$AK,MATCH(B$1,競技者csv変換!$1:$1,0),0)))</f>
        <v/>
      </c>
      <c r="C148" t="str">
        <f>IF(ISERROR(VLOOKUP($A148,競技者csv変換!$A:$AK,MATCH(C$1,競技者csv変換!$1:$1,0),0)),"",IF(VLOOKUP($A148,競技者csv変換!$A:$AK,MATCH(C$1,競技者csv変換!$1:$1,0),0)="","",VLOOKUP($A148,競技者csv変換!$A:$AK,MATCH(C$1,競技者csv変換!$1:$1,0),0)))</f>
        <v/>
      </c>
      <c r="D148" t="str">
        <f>IF(ISERROR(VLOOKUP($A148,競技者csv変換!$A:$AK,MATCH(D$1,競技者csv変換!$1:$1,0),0)),"",IF(VLOOKUP($A148,競技者csv変換!$A:$AK,MATCH(D$1,競技者csv変換!$1:$1,0),0)="","",VLOOKUP($A148,競技者csv変換!$A:$AK,MATCH(D$1,競技者csv変換!$1:$1,0),0)))</f>
        <v/>
      </c>
      <c r="E148" t="str">
        <f>IF(ISERROR(VLOOKUP($A148,競技者csv変換!$A:$AK,MATCH(E$1,競技者csv変換!$1:$1,0),0)),"",IF(VLOOKUP($A148,競技者csv変換!$A:$AK,MATCH(E$1,競技者csv変換!$1:$1,0),0)="","",VLOOKUP($A148,競技者csv変換!$A:$AK,MATCH(E$1,競技者csv変換!$1:$1,0),0)))</f>
        <v/>
      </c>
      <c r="F148" t="str">
        <f>IF(ISERROR(VLOOKUP($A148,競技者csv変換!$A:$AK,MATCH(F$1,競技者csv変換!$1:$1,0),0)),"",IF(VLOOKUP($A148,競技者csv変換!$A:$AK,MATCH(F$1,競技者csv変換!$1:$1,0),0)="","",VLOOKUP($A148,競技者csv変換!$A:$AK,MATCH(F$1,競技者csv変換!$1:$1,0),0)))</f>
        <v/>
      </c>
      <c r="G148" t="str">
        <f>IF(ISERROR(VLOOKUP($A148,競技者csv変換!$A:$AK,MATCH(G$1,競技者csv変換!$1:$1,0),0)),"",IF(VLOOKUP($A148,競技者csv変換!$A:$AK,MATCH(G$1,競技者csv変換!$1:$1,0),0)="","",VLOOKUP($A148,競技者csv変換!$A:$AK,MATCH(G$1,競技者csv変換!$1:$1,0),0)))</f>
        <v/>
      </c>
      <c r="H148" t="str">
        <f>IF(ISERROR(VLOOKUP($A148,競技者csv変換!$A:$AK,MATCH(H$1,競技者csv変換!$1:$1,0),0)),"",IF(VLOOKUP($A148,競技者csv変換!$A:$AK,MATCH(H$1,競技者csv変換!$1:$1,0),0)="","",VLOOKUP($A148,競技者csv変換!$A:$AK,MATCH(H$1,競技者csv変換!$1:$1,0),0)))</f>
        <v/>
      </c>
      <c r="I148" t="str">
        <f>IF(ISERROR(VLOOKUP($A148,競技者csv変換!$A:$AK,MATCH(I$1,競技者csv変換!$1:$1,0),0)),"",IF(VLOOKUP($A148,競技者csv変換!$A:$AK,MATCH(I$1,競技者csv変換!$1:$1,0),0)="","",VLOOKUP($A148,競技者csv変換!$A:$AK,MATCH(I$1,競技者csv変換!$1:$1,0),0)))</f>
        <v/>
      </c>
      <c r="J148" t="str">
        <f>IF(ISERROR(VLOOKUP($A148,競技者csv変換!$A:$AK,MATCH(J$1,競技者csv変換!$1:$1,0),0)),"",IF(VLOOKUP($A148,競技者csv変換!$A:$AK,MATCH(J$1,競技者csv変換!$1:$1,0),0)="","",VLOOKUP($A148,競技者csv変換!$A:$AK,MATCH(J$1,競技者csv変換!$1:$1,0),0)))</f>
        <v/>
      </c>
      <c r="K148" t="str">
        <f>IF(ISERROR(VLOOKUP($A148,競技者csv変換!$A:$AK,MATCH(K$1,競技者csv変換!$1:$1,0),0)),"",IF(VLOOKUP($A148,競技者csv変換!$A:$AK,MATCH(K$1,競技者csv変換!$1:$1,0),0)="","",VLOOKUP($A148,競技者csv変換!$A:$AK,MATCH(K$1,競技者csv変換!$1:$1,0),0)))</f>
        <v/>
      </c>
      <c r="L148" t="str">
        <f>IF(ISERROR(VLOOKUP($A148,競技者csv変換!$A:$AK,MATCH(L$1,競技者csv変換!$1:$1,0),0)),"",IF(VLOOKUP($A148,競技者csv変換!$A:$AK,MATCH(L$1,競技者csv変換!$1:$1,0),0)="","",VLOOKUP($A148,競技者csv変換!$A:$AK,MATCH(L$1,競技者csv変換!$1:$1,0),0)))</f>
        <v/>
      </c>
      <c r="M148" t="str">
        <f>IF(ISERROR(VLOOKUP($A148,競技者csv変換!$A:$AK,MATCH(M$1,競技者csv変換!$1:$1,0),0)),"",IF(VLOOKUP($A148,競技者csv変換!$A:$AK,MATCH(M$1,競技者csv変換!$1:$1,0),0)="","",VLOOKUP($A148,競技者csv変換!$A:$AK,MATCH(M$1,競技者csv変換!$1:$1,0),0)))</f>
        <v/>
      </c>
      <c r="N148" t="str">
        <f>IF(ISERROR(VLOOKUP($A148,競技者csv変換!$A:$AK,MATCH(N$1,競技者csv変換!$1:$1,0),0)),"",IF(VLOOKUP($A148,競技者csv変換!$A:$AK,MATCH(N$1,競技者csv変換!$1:$1,0),0)="","",VLOOKUP($A148,競技者csv変換!$A:$AK,MATCH(N$1,競技者csv変換!$1:$1,0),0)))</f>
        <v/>
      </c>
      <c r="O148" t="str">
        <f>IF(ISERROR(VLOOKUP($A148,競技者csv変換!$A:$AK,MATCH(O$1,競技者csv変換!$1:$1,0),0)),"",IF(VLOOKUP($A148,競技者csv変換!$A:$AK,MATCH(O$1,競技者csv変換!$1:$1,0),0)="","",VLOOKUP($A148,競技者csv変換!$A:$AK,MATCH(O$1,競技者csv変換!$1:$1,0),0)))</f>
        <v/>
      </c>
      <c r="P148" t="str">
        <f>IF(ISERROR(VLOOKUP($A148,競技者csv変換!$A:$AK,MATCH(P$1,競技者csv変換!$1:$1,0),0)),"",IF(VLOOKUP($A148,競技者csv変換!$A:$AK,MATCH(P$1,競技者csv変換!$1:$1,0),0)="","",VLOOKUP($A148,競技者csv変換!$A:$AK,MATCH(P$1,競技者csv変換!$1:$1,0),0)))</f>
        <v/>
      </c>
      <c r="Q148" t="str">
        <f>IF(ISERROR(VLOOKUP($A148,競技者csv変換!$A:$AK,MATCH(Q$1,競技者csv変換!$1:$1,0),0)),"",IF(VLOOKUP($A148,競技者csv変換!$A:$AK,MATCH(Q$1,競技者csv変換!$1:$1,0),0)="","",VLOOKUP($A148,競技者csv変換!$A:$AK,MATCH(Q$1,競技者csv変換!$1:$1,0),0)))</f>
        <v/>
      </c>
      <c r="R148" t="str">
        <f>IF(ISERROR(VLOOKUP($A148,競技者csv変換!$A:$AK,MATCH(R$1,競技者csv変換!$1:$1,0),0)),"",IF(VLOOKUP($A148,競技者csv変換!$A:$AK,MATCH(R$1,競技者csv変換!$1:$1,0),0)="","",VLOOKUP($A148,競技者csv変換!$A:$AK,MATCH(R$1,競技者csv変換!$1:$1,0),0)))</f>
        <v/>
      </c>
      <c r="S148" t="str">
        <f>IF(ISERROR(VLOOKUP($A148,競技者csv変換!$A:$AK,MATCH(S$1,競技者csv変換!$1:$1,0),0)),"",IF(VLOOKUP($A148,競技者csv変換!$A:$AK,MATCH(S$1,競技者csv変換!$1:$1,0),0)="","",VLOOKUP($A148,競技者csv変換!$A:$AK,MATCH(S$1,競技者csv変換!$1:$1,0),0)))</f>
        <v/>
      </c>
      <c r="T148" t="str">
        <f>IF(ISERROR(VLOOKUP($A148,競技者csv変換!$A:$AK,MATCH(T$1,競技者csv変換!$1:$1,0),0)),"",IF(VLOOKUP($A148,競技者csv変換!$A:$AK,MATCH(T$1,競技者csv変換!$1:$1,0),0)="","",VLOOKUP($A148,競技者csv変換!$A:$AK,MATCH(T$1,競技者csv変換!$1:$1,0),0)))</f>
        <v/>
      </c>
      <c r="U148" t="str">
        <f>IF(ISERROR(VLOOKUP($A148,競技者csv変換!$A:$AK,MATCH(U$1,競技者csv変換!$1:$1,0),0)),"",IF(VLOOKUP($A148,競技者csv変換!$A:$AK,MATCH(U$1,競技者csv変換!$1:$1,0),0)="","",VLOOKUP($A148,競技者csv変換!$A:$AK,MATCH(U$1,競技者csv変換!$1:$1,0),0)))</f>
        <v/>
      </c>
      <c r="V148" t="str">
        <f>IF(ISERROR(VLOOKUP($A148,競技者csv変換!$A:$AK,MATCH(V$1,競技者csv変換!$1:$1,0),0)),"",IF(VLOOKUP($A148,競技者csv変換!$A:$AK,MATCH(V$1,競技者csv変換!$1:$1,0),0)="","",VLOOKUP($A148,競技者csv変換!$A:$AK,MATCH(V$1,競技者csv変換!$1:$1,0),0)))</f>
        <v/>
      </c>
      <c r="W148" t="str">
        <f>IF(ISERROR(VLOOKUP($A148,競技者csv変換!$A:$AK,MATCH(W$1,競技者csv変換!$1:$1,0),0)),"",IF(VLOOKUP($A148,競技者csv変換!$A:$AK,MATCH(W$1,競技者csv変換!$1:$1,0),0)="","",VLOOKUP($A148,競技者csv変換!$A:$AK,MATCH(W$1,競技者csv変換!$1:$1,0),0)))</f>
        <v/>
      </c>
      <c r="X148" t="str">
        <f>IF(ISERROR(VLOOKUP($A148,競技者csv変換!$A:$AK,MATCH(X$1,競技者csv変換!$1:$1,0),0)),"",IF(VLOOKUP($A148,競技者csv変換!$A:$AK,MATCH(X$1,競技者csv変換!$1:$1,0),0)="","",VLOOKUP($A148,競技者csv変換!$A:$AK,MATCH(X$1,競技者csv変換!$1:$1,0),0)))</f>
        <v/>
      </c>
      <c r="Y148" t="str">
        <f>IF(ISERROR(VLOOKUP($A148,競技者csv変換!$A:$AK,MATCH(Y$1,競技者csv変換!$1:$1,0),0)),"",IF(VLOOKUP($A148,競技者csv変換!$A:$AK,MATCH(Y$1,競技者csv変換!$1:$1,0),0)="","",VLOOKUP($A148,競技者csv変換!$A:$AK,MATCH(Y$1,競技者csv変換!$1:$1,0),0)))</f>
        <v/>
      </c>
      <c r="Z148" t="str">
        <f>IF(ISERROR(VLOOKUP($A148,競技者csv変換!$A:$AK,MATCH(Z$1,競技者csv変換!$1:$1,0),0)),"",IF(VLOOKUP($A148,競技者csv変換!$A:$AK,MATCH(Z$1,競技者csv変換!$1:$1,0),0)="","",VLOOKUP($A148,競技者csv変換!$A:$AK,MATCH(Z$1,競技者csv変換!$1:$1,0),0)))</f>
        <v/>
      </c>
      <c r="AA148" t="str">
        <f>IF(ISERROR(VLOOKUP($A148,競技者csv変換!$A:$AK,MATCH(AA$1,競技者csv変換!$1:$1,0),0)),"",IF(VLOOKUP($A148,競技者csv変換!$A:$AK,MATCH(AA$1,競技者csv変換!$1:$1,0),0)="","",VLOOKUP($A148,競技者csv変換!$A:$AK,MATCH(AA$1,競技者csv変換!$1:$1,0),0)))</f>
        <v/>
      </c>
      <c r="AB148" t="str">
        <f>IF(ISERROR(VLOOKUP($A148,競技者csv変換!$A:$AK,MATCH(AB$1,競技者csv変換!$1:$1,0),0)),"",IF(VLOOKUP($A148,競技者csv変換!$A:$AK,MATCH(AB$1,競技者csv変換!$1:$1,0),0)="","",VLOOKUP($A148,競技者csv変換!$A:$AK,MATCH(AB$1,競技者csv変換!$1:$1,0),0)))</f>
        <v/>
      </c>
      <c r="AC148" t="str">
        <f>IF(ISERROR(VLOOKUP($A148,競技者csv変換!$A:$AK,MATCH(AC$1,競技者csv変換!$1:$1,0),0)),"",IF(VLOOKUP($A148,競技者csv変換!$A:$AK,MATCH(AC$1,競技者csv変換!$1:$1,0),0)="","",VLOOKUP($A148,競技者csv変換!$A:$AK,MATCH(AC$1,競技者csv変換!$1:$1,0),0)))</f>
        <v/>
      </c>
      <c r="AD148" t="str">
        <f>IF(ISERROR(VLOOKUP($A148,競技者csv変換!$A:$AK,MATCH(AD$1,競技者csv変換!$1:$1,0),0)),"",IF(VLOOKUP($A148,競技者csv変換!$A:$AK,MATCH(AD$1,競技者csv変換!$1:$1,0),0)="","",VLOOKUP($A148,競技者csv変換!$A:$AK,MATCH(AD$1,競技者csv変換!$1:$1,0),0)))</f>
        <v/>
      </c>
      <c r="AE148" t="str">
        <f>IF(ISERROR(VLOOKUP($A148,競技者csv変換!$A:$AK,MATCH(AE$1,競技者csv変換!$1:$1,0),0)),"",IF(VLOOKUP($A148,競技者csv変換!$A:$AK,MATCH(AE$1,競技者csv変換!$1:$1,0),0)="","",VLOOKUP($A148,競技者csv変換!$A:$AK,MATCH(AE$1,競技者csv変換!$1:$1,0),0)))</f>
        <v/>
      </c>
      <c r="AF148" t="str">
        <f>IF(ISERROR(VLOOKUP($A148,競技者csv変換!$A:$AK,MATCH(AF$1,競技者csv変換!$1:$1,0),0)),"",IF(VLOOKUP($A148,競技者csv変換!$A:$AK,MATCH(AF$1,競技者csv変換!$1:$1,0),0)="","",VLOOKUP($A148,競技者csv変換!$A:$AK,MATCH(AF$1,競技者csv変換!$1:$1,0),0)))</f>
        <v/>
      </c>
      <c r="AG148" t="str">
        <f>IF(ISERROR(VLOOKUP($A148,競技者csv変換!$A:$AK,MATCH(AG$1,競技者csv変換!$1:$1,0),0)),"",IF(VLOOKUP($A148,競技者csv変換!$A:$AK,MATCH(AG$1,競技者csv変換!$1:$1,0),0)="","",VLOOKUP($A148,競技者csv変換!$A:$AK,MATCH(AG$1,競技者csv変換!$1:$1,0),0)))</f>
        <v/>
      </c>
      <c r="AH148" t="str">
        <f>IF(ISERROR(VLOOKUP($A148,競技者csv変換!$A:$AK,MATCH(AH$1,競技者csv変換!$1:$1,0),0)),"",IF(VLOOKUP($A148,競技者csv変換!$A:$AK,MATCH(AH$1,競技者csv変換!$1:$1,0),0)="","",VLOOKUP($A148,競技者csv変換!$A:$AK,MATCH(AH$1,競技者csv変換!$1:$1,0),0)))</f>
        <v/>
      </c>
      <c r="AI148" t="str">
        <f>IF(ISERROR(VLOOKUP($A148,競技者csv変換!$A:$AK,MATCH(AI$1,競技者csv変換!$1:$1,0),0)),"",IF(VLOOKUP($A148,競技者csv変換!$A:$AK,MATCH(AI$1,競技者csv変換!$1:$1,0),0)="","",VLOOKUP($A148,競技者csv変換!$A:$AK,MATCH(AI$1,競技者csv変換!$1:$1,0),0)))</f>
        <v/>
      </c>
      <c r="AJ148" t="str">
        <f>IF(ISERROR(VLOOKUP($A148,競技者csv変換!$A:$AK,MATCH(AJ$1,競技者csv変換!$1:$1,0),0)),"",IF(VLOOKUP($A148,競技者csv変換!$A:$AK,MATCH(AJ$1,競技者csv変換!$1:$1,0),0)="","",VLOOKUP($A148,競技者csv変換!$A:$AK,MATCH(AJ$1,競技者csv変換!$1:$1,0),0)))</f>
        <v/>
      </c>
      <c r="AK148" t="str">
        <f>IF(ISERROR(VLOOKUP($A148,競技者csv変換!$A:$AK,MATCH(AK$1,競技者csv変換!$1:$1,0),0)),"",IF(VLOOKUP($A148,競技者csv変換!$A:$AK,MATCH(AK$1,競技者csv変換!$1:$1,0),0)="","",VLOOKUP($A148,競技者csv変換!$A:$AK,MATCH(AK$1,競技者csv変換!$1:$1,0),0)))</f>
        <v/>
      </c>
    </row>
    <row r="149" spans="1:37" x14ac:dyDescent="0.65">
      <c r="A149" t="str">
        <f t="shared" si="2"/>
        <v/>
      </c>
      <c r="B149" t="str">
        <f>IF(ISERROR(VLOOKUP($A149,競技者csv変換!$A:$AK,MATCH(B$1,競技者csv変換!$1:$1,0),0)),"",IF(VLOOKUP($A149,競技者csv変換!$A:$AK,MATCH(B$1,競技者csv変換!$1:$1,0),0)="","",VLOOKUP($A149,競技者csv変換!$A:$AK,MATCH(B$1,競技者csv変換!$1:$1,0),0)))</f>
        <v/>
      </c>
      <c r="C149" t="str">
        <f>IF(ISERROR(VLOOKUP($A149,競技者csv変換!$A:$AK,MATCH(C$1,競技者csv変換!$1:$1,0),0)),"",IF(VLOOKUP($A149,競技者csv変換!$A:$AK,MATCH(C$1,競技者csv変換!$1:$1,0),0)="","",VLOOKUP($A149,競技者csv変換!$A:$AK,MATCH(C$1,競技者csv変換!$1:$1,0),0)))</f>
        <v/>
      </c>
      <c r="D149" t="str">
        <f>IF(ISERROR(VLOOKUP($A149,競技者csv変換!$A:$AK,MATCH(D$1,競技者csv変換!$1:$1,0),0)),"",IF(VLOOKUP($A149,競技者csv変換!$A:$AK,MATCH(D$1,競技者csv変換!$1:$1,0),0)="","",VLOOKUP($A149,競技者csv変換!$A:$AK,MATCH(D$1,競技者csv変換!$1:$1,0),0)))</f>
        <v/>
      </c>
      <c r="E149" t="str">
        <f>IF(ISERROR(VLOOKUP($A149,競技者csv変換!$A:$AK,MATCH(E$1,競技者csv変換!$1:$1,0),0)),"",IF(VLOOKUP($A149,競技者csv変換!$A:$AK,MATCH(E$1,競技者csv変換!$1:$1,0),0)="","",VLOOKUP($A149,競技者csv変換!$A:$AK,MATCH(E$1,競技者csv変換!$1:$1,0),0)))</f>
        <v/>
      </c>
      <c r="F149" t="str">
        <f>IF(ISERROR(VLOOKUP($A149,競技者csv変換!$A:$AK,MATCH(F$1,競技者csv変換!$1:$1,0),0)),"",IF(VLOOKUP($A149,競技者csv変換!$A:$AK,MATCH(F$1,競技者csv変換!$1:$1,0),0)="","",VLOOKUP($A149,競技者csv変換!$A:$AK,MATCH(F$1,競技者csv変換!$1:$1,0),0)))</f>
        <v/>
      </c>
      <c r="G149" t="str">
        <f>IF(ISERROR(VLOOKUP($A149,競技者csv変換!$A:$AK,MATCH(G$1,競技者csv変換!$1:$1,0),0)),"",IF(VLOOKUP($A149,競技者csv変換!$A:$AK,MATCH(G$1,競技者csv変換!$1:$1,0),0)="","",VLOOKUP($A149,競技者csv変換!$A:$AK,MATCH(G$1,競技者csv変換!$1:$1,0),0)))</f>
        <v/>
      </c>
      <c r="H149" t="str">
        <f>IF(ISERROR(VLOOKUP($A149,競技者csv変換!$A:$AK,MATCH(H$1,競技者csv変換!$1:$1,0),0)),"",IF(VLOOKUP($A149,競技者csv変換!$A:$AK,MATCH(H$1,競技者csv変換!$1:$1,0),0)="","",VLOOKUP($A149,競技者csv変換!$A:$AK,MATCH(H$1,競技者csv変換!$1:$1,0),0)))</f>
        <v/>
      </c>
      <c r="I149" t="str">
        <f>IF(ISERROR(VLOOKUP($A149,競技者csv変換!$A:$AK,MATCH(I$1,競技者csv変換!$1:$1,0),0)),"",IF(VLOOKUP($A149,競技者csv変換!$A:$AK,MATCH(I$1,競技者csv変換!$1:$1,0),0)="","",VLOOKUP($A149,競技者csv変換!$A:$AK,MATCH(I$1,競技者csv変換!$1:$1,0),0)))</f>
        <v/>
      </c>
      <c r="J149" t="str">
        <f>IF(ISERROR(VLOOKUP($A149,競技者csv変換!$A:$AK,MATCH(J$1,競技者csv変換!$1:$1,0),0)),"",IF(VLOOKUP($A149,競技者csv変換!$A:$AK,MATCH(J$1,競技者csv変換!$1:$1,0),0)="","",VLOOKUP($A149,競技者csv変換!$A:$AK,MATCH(J$1,競技者csv変換!$1:$1,0),0)))</f>
        <v/>
      </c>
      <c r="K149" t="str">
        <f>IF(ISERROR(VLOOKUP($A149,競技者csv変換!$A:$AK,MATCH(K$1,競技者csv変換!$1:$1,0),0)),"",IF(VLOOKUP($A149,競技者csv変換!$A:$AK,MATCH(K$1,競技者csv変換!$1:$1,0),0)="","",VLOOKUP($A149,競技者csv変換!$A:$AK,MATCH(K$1,競技者csv変換!$1:$1,0),0)))</f>
        <v/>
      </c>
      <c r="L149" t="str">
        <f>IF(ISERROR(VLOOKUP($A149,競技者csv変換!$A:$AK,MATCH(L$1,競技者csv変換!$1:$1,0),0)),"",IF(VLOOKUP($A149,競技者csv変換!$A:$AK,MATCH(L$1,競技者csv変換!$1:$1,0),0)="","",VLOOKUP($A149,競技者csv変換!$A:$AK,MATCH(L$1,競技者csv変換!$1:$1,0),0)))</f>
        <v/>
      </c>
      <c r="M149" t="str">
        <f>IF(ISERROR(VLOOKUP($A149,競技者csv変換!$A:$AK,MATCH(M$1,競技者csv変換!$1:$1,0),0)),"",IF(VLOOKUP($A149,競技者csv変換!$A:$AK,MATCH(M$1,競技者csv変換!$1:$1,0),0)="","",VLOOKUP($A149,競技者csv変換!$A:$AK,MATCH(M$1,競技者csv変換!$1:$1,0),0)))</f>
        <v/>
      </c>
      <c r="N149" t="str">
        <f>IF(ISERROR(VLOOKUP($A149,競技者csv変換!$A:$AK,MATCH(N$1,競技者csv変換!$1:$1,0),0)),"",IF(VLOOKUP($A149,競技者csv変換!$A:$AK,MATCH(N$1,競技者csv変換!$1:$1,0),0)="","",VLOOKUP($A149,競技者csv変換!$A:$AK,MATCH(N$1,競技者csv変換!$1:$1,0),0)))</f>
        <v/>
      </c>
      <c r="O149" t="str">
        <f>IF(ISERROR(VLOOKUP($A149,競技者csv変換!$A:$AK,MATCH(O$1,競技者csv変換!$1:$1,0),0)),"",IF(VLOOKUP($A149,競技者csv変換!$A:$AK,MATCH(O$1,競技者csv変換!$1:$1,0),0)="","",VLOOKUP($A149,競技者csv変換!$A:$AK,MATCH(O$1,競技者csv変換!$1:$1,0),0)))</f>
        <v/>
      </c>
      <c r="P149" t="str">
        <f>IF(ISERROR(VLOOKUP($A149,競技者csv変換!$A:$AK,MATCH(P$1,競技者csv変換!$1:$1,0),0)),"",IF(VLOOKUP($A149,競技者csv変換!$A:$AK,MATCH(P$1,競技者csv変換!$1:$1,0),0)="","",VLOOKUP($A149,競技者csv変換!$A:$AK,MATCH(P$1,競技者csv変換!$1:$1,0),0)))</f>
        <v/>
      </c>
      <c r="Q149" t="str">
        <f>IF(ISERROR(VLOOKUP($A149,競技者csv変換!$A:$AK,MATCH(Q$1,競技者csv変換!$1:$1,0),0)),"",IF(VLOOKUP($A149,競技者csv変換!$A:$AK,MATCH(Q$1,競技者csv変換!$1:$1,0),0)="","",VLOOKUP($A149,競技者csv変換!$A:$AK,MATCH(Q$1,競技者csv変換!$1:$1,0),0)))</f>
        <v/>
      </c>
      <c r="R149" t="str">
        <f>IF(ISERROR(VLOOKUP($A149,競技者csv変換!$A:$AK,MATCH(R$1,競技者csv変換!$1:$1,0),0)),"",IF(VLOOKUP($A149,競技者csv変換!$A:$AK,MATCH(R$1,競技者csv変換!$1:$1,0),0)="","",VLOOKUP($A149,競技者csv変換!$A:$AK,MATCH(R$1,競技者csv変換!$1:$1,0),0)))</f>
        <v/>
      </c>
      <c r="S149" t="str">
        <f>IF(ISERROR(VLOOKUP($A149,競技者csv変換!$A:$AK,MATCH(S$1,競技者csv変換!$1:$1,0),0)),"",IF(VLOOKUP($A149,競技者csv変換!$A:$AK,MATCH(S$1,競技者csv変換!$1:$1,0),0)="","",VLOOKUP($A149,競技者csv変換!$A:$AK,MATCH(S$1,競技者csv変換!$1:$1,0),0)))</f>
        <v/>
      </c>
      <c r="T149" t="str">
        <f>IF(ISERROR(VLOOKUP($A149,競技者csv変換!$A:$AK,MATCH(T$1,競技者csv変換!$1:$1,0),0)),"",IF(VLOOKUP($A149,競技者csv変換!$A:$AK,MATCH(T$1,競技者csv変換!$1:$1,0),0)="","",VLOOKUP($A149,競技者csv変換!$A:$AK,MATCH(T$1,競技者csv変換!$1:$1,0),0)))</f>
        <v/>
      </c>
      <c r="U149" t="str">
        <f>IF(ISERROR(VLOOKUP($A149,競技者csv変換!$A:$AK,MATCH(U$1,競技者csv変換!$1:$1,0),0)),"",IF(VLOOKUP($A149,競技者csv変換!$A:$AK,MATCH(U$1,競技者csv変換!$1:$1,0),0)="","",VLOOKUP($A149,競技者csv変換!$A:$AK,MATCH(U$1,競技者csv変換!$1:$1,0),0)))</f>
        <v/>
      </c>
      <c r="V149" t="str">
        <f>IF(ISERROR(VLOOKUP($A149,競技者csv変換!$A:$AK,MATCH(V$1,競技者csv変換!$1:$1,0),0)),"",IF(VLOOKUP($A149,競技者csv変換!$A:$AK,MATCH(V$1,競技者csv変換!$1:$1,0),0)="","",VLOOKUP($A149,競技者csv変換!$A:$AK,MATCH(V$1,競技者csv変換!$1:$1,0),0)))</f>
        <v/>
      </c>
      <c r="W149" t="str">
        <f>IF(ISERROR(VLOOKUP($A149,競技者csv変換!$A:$AK,MATCH(W$1,競技者csv変換!$1:$1,0),0)),"",IF(VLOOKUP($A149,競技者csv変換!$A:$AK,MATCH(W$1,競技者csv変換!$1:$1,0),0)="","",VLOOKUP($A149,競技者csv変換!$A:$AK,MATCH(W$1,競技者csv変換!$1:$1,0),0)))</f>
        <v/>
      </c>
      <c r="X149" t="str">
        <f>IF(ISERROR(VLOOKUP($A149,競技者csv変換!$A:$AK,MATCH(X$1,競技者csv変換!$1:$1,0),0)),"",IF(VLOOKUP($A149,競技者csv変換!$A:$AK,MATCH(X$1,競技者csv変換!$1:$1,0),0)="","",VLOOKUP($A149,競技者csv変換!$A:$AK,MATCH(X$1,競技者csv変換!$1:$1,0),0)))</f>
        <v/>
      </c>
      <c r="Y149" t="str">
        <f>IF(ISERROR(VLOOKUP($A149,競技者csv変換!$A:$AK,MATCH(Y$1,競技者csv変換!$1:$1,0),0)),"",IF(VLOOKUP($A149,競技者csv変換!$A:$AK,MATCH(Y$1,競技者csv変換!$1:$1,0),0)="","",VLOOKUP($A149,競技者csv変換!$A:$AK,MATCH(Y$1,競技者csv変換!$1:$1,0),0)))</f>
        <v/>
      </c>
      <c r="Z149" t="str">
        <f>IF(ISERROR(VLOOKUP($A149,競技者csv変換!$A:$AK,MATCH(Z$1,競技者csv変換!$1:$1,0),0)),"",IF(VLOOKUP($A149,競技者csv変換!$A:$AK,MATCH(Z$1,競技者csv変換!$1:$1,0),0)="","",VLOOKUP($A149,競技者csv変換!$A:$AK,MATCH(Z$1,競技者csv変換!$1:$1,0),0)))</f>
        <v/>
      </c>
      <c r="AA149" t="str">
        <f>IF(ISERROR(VLOOKUP($A149,競技者csv変換!$A:$AK,MATCH(AA$1,競技者csv変換!$1:$1,0),0)),"",IF(VLOOKUP($A149,競技者csv変換!$A:$AK,MATCH(AA$1,競技者csv変換!$1:$1,0),0)="","",VLOOKUP($A149,競技者csv変換!$A:$AK,MATCH(AA$1,競技者csv変換!$1:$1,0),0)))</f>
        <v/>
      </c>
      <c r="AB149" t="str">
        <f>IF(ISERROR(VLOOKUP($A149,競技者csv変換!$A:$AK,MATCH(AB$1,競技者csv変換!$1:$1,0),0)),"",IF(VLOOKUP($A149,競技者csv変換!$A:$AK,MATCH(AB$1,競技者csv変換!$1:$1,0),0)="","",VLOOKUP($A149,競技者csv変換!$A:$AK,MATCH(AB$1,競技者csv変換!$1:$1,0),0)))</f>
        <v/>
      </c>
      <c r="AC149" t="str">
        <f>IF(ISERROR(VLOOKUP($A149,競技者csv変換!$A:$AK,MATCH(AC$1,競技者csv変換!$1:$1,0),0)),"",IF(VLOOKUP($A149,競技者csv変換!$A:$AK,MATCH(AC$1,競技者csv変換!$1:$1,0),0)="","",VLOOKUP($A149,競技者csv変換!$A:$AK,MATCH(AC$1,競技者csv変換!$1:$1,0),0)))</f>
        <v/>
      </c>
      <c r="AD149" t="str">
        <f>IF(ISERROR(VLOOKUP($A149,競技者csv変換!$A:$AK,MATCH(AD$1,競技者csv変換!$1:$1,0),0)),"",IF(VLOOKUP($A149,競技者csv変換!$A:$AK,MATCH(AD$1,競技者csv変換!$1:$1,0),0)="","",VLOOKUP($A149,競技者csv変換!$A:$AK,MATCH(AD$1,競技者csv変換!$1:$1,0),0)))</f>
        <v/>
      </c>
      <c r="AE149" t="str">
        <f>IF(ISERROR(VLOOKUP($A149,競技者csv変換!$A:$AK,MATCH(AE$1,競技者csv変換!$1:$1,0),0)),"",IF(VLOOKUP($A149,競技者csv変換!$A:$AK,MATCH(AE$1,競技者csv変換!$1:$1,0),0)="","",VLOOKUP($A149,競技者csv変換!$A:$AK,MATCH(AE$1,競技者csv変換!$1:$1,0),0)))</f>
        <v/>
      </c>
      <c r="AF149" t="str">
        <f>IF(ISERROR(VLOOKUP($A149,競技者csv変換!$A:$AK,MATCH(AF$1,競技者csv変換!$1:$1,0),0)),"",IF(VLOOKUP($A149,競技者csv変換!$A:$AK,MATCH(AF$1,競技者csv変換!$1:$1,0),0)="","",VLOOKUP($A149,競技者csv変換!$A:$AK,MATCH(AF$1,競技者csv変換!$1:$1,0),0)))</f>
        <v/>
      </c>
      <c r="AG149" t="str">
        <f>IF(ISERROR(VLOOKUP($A149,競技者csv変換!$A:$AK,MATCH(AG$1,競技者csv変換!$1:$1,0),0)),"",IF(VLOOKUP($A149,競技者csv変換!$A:$AK,MATCH(AG$1,競技者csv変換!$1:$1,0),0)="","",VLOOKUP($A149,競技者csv変換!$A:$AK,MATCH(AG$1,競技者csv変換!$1:$1,0),0)))</f>
        <v/>
      </c>
      <c r="AH149" t="str">
        <f>IF(ISERROR(VLOOKUP($A149,競技者csv変換!$A:$AK,MATCH(AH$1,競技者csv変換!$1:$1,0),0)),"",IF(VLOOKUP($A149,競技者csv変換!$A:$AK,MATCH(AH$1,競技者csv変換!$1:$1,0),0)="","",VLOOKUP($A149,競技者csv変換!$A:$AK,MATCH(AH$1,競技者csv変換!$1:$1,0),0)))</f>
        <v/>
      </c>
      <c r="AI149" t="str">
        <f>IF(ISERROR(VLOOKUP($A149,競技者csv変換!$A:$AK,MATCH(AI$1,競技者csv変換!$1:$1,0),0)),"",IF(VLOOKUP($A149,競技者csv変換!$A:$AK,MATCH(AI$1,競技者csv変換!$1:$1,0),0)="","",VLOOKUP($A149,競技者csv変換!$A:$AK,MATCH(AI$1,競技者csv変換!$1:$1,0),0)))</f>
        <v/>
      </c>
      <c r="AJ149" t="str">
        <f>IF(ISERROR(VLOOKUP($A149,競技者csv変換!$A:$AK,MATCH(AJ$1,競技者csv変換!$1:$1,0),0)),"",IF(VLOOKUP($A149,競技者csv変換!$A:$AK,MATCH(AJ$1,競技者csv変換!$1:$1,0),0)="","",VLOOKUP($A149,競技者csv変換!$A:$AK,MATCH(AJ$1,競技者csv変換!$1:$1,0),0)))</f>
        <v/>
      </c>
      <c r="AK149" t="str">
        <f>IF(ISERROR(VLOOKUP($A149,競技者csv変換!$A:$AK,MATCH(AK$1,競技者csv変換!$1:$1,0),0)),"",IF(VLOOKUP($A149,競技者csv変換!$A:$AK,MATCH(AK$1,競技者csv変換!$1:$1,0),0)="","",VLOOKUP($A149,競技者csv変換!$A:$AK,MATCH(AK$1,競技者csv変換!$1:$1,0),0)))</f>
        <v/>
      </c>
    </row>
    <row r="150" spans="1:37" x14ac:dyDescent="0.65">
      <c r="A150" t="str">
        <f t="shared" si="2"/>
        <v/>
      </c>
      <c r="B150" t="str">
        <f>IF(ISERROR(VLOOKUP($A150,競技者csv変換!$A:$AK,MATCH(B$1,競技者csv変換!$1:$1,0),0)),"",IF(VLOOKUP($A150,競技者csv変換!$A:$AK,MATCH(B$1,競技者csv変換!$1:$1,0),0)="","",VLOOKUP($A150,競技者csv変換!$A:$AK,MATCH(B$1,競技者csv変換!$1:$1,0),0)))</f>
        <v/>
      </c>
      <c r="C150" t="str">
        <f>IF(ISERROR(VLOOKUP($A150,競技者csv変換!$A:$AK,MATCH(C$1,競技者csv変換!$1:$1,0),0)),"",IF(VLOOKUP($A150,競技者csv変換!$A:$AK,MATCH(C$1,競技者csv変換!$1:$1,0),0)="","",VLOOKUP($A150,競技者csv変換!$A:$AK,MATCH(C$1,競技者csv変換!$1:$1,0),0)))</f>
        <v/>
      </c>
      <c r="D150" t="str">
        <f>IF(ISERROR(VLOOKUP($A150,競技者csv変換!$A:$AK,MATCH(D$1,競技者csv変換!$1:$1,0),0)),"",IF(VLOOKUP($A150,競技者csv変換!$A:$AK,MATCH(D$1,競技者csv変換!$1:$1,0),0)="","",VLOOKUP($A150,競技者csv変換!$A:$AK,MATCH(D$1,競技者csv変換!$1:$1,0),0)))</f>
        <v/>
      </c>
      <c r="E150" t="str">
        <f>IF(ISERROR(VLOOKUP($A150,競技者csv変換!$A:$AK,MATCH(E$1,競技者csv変換!$1:$1,0),0)),"",IF(VLOOKUP($A150,競技者csv変換!$A:$AK,MATCH(E$1,競技者csv変換!$1:$1,0),0)="","",VLOOKUP($A150,競技者csv変換!$A:$AK,MATCH(E$1,競技者csv変換!$1:$1,0),0)))</f>
        <v/>
      </c>
      <c r="F150" t="str">
        <f>IF(ISERROR(VLOOKUP($A150,競技者csv変換!$A:$AK,MATCH(F$1,競技者csv変換!$1:$1,0),0)),"",IF(VLOOKUP($A150,競技者csv変換!$A:$AK,MATCH(F$1,競技者csv変換!$1:$1,0),0)="","",VLOOKUP($A150,競技者csv変換!$A:$AK,MATCH(F$1,競技者csv変換!$1:$1,0),0)))</f>
        <v/>
      </c>
      <c r="G150" t="str">
        <f>IF(ISERROR(VLOOKUP($A150,競技者csv変換!$A:$AK,MATCH(G$1,競技者csv変換!$1:$1,0),0)),"",IF(VLOOKUP($A150,競技者csv変換!$A:$AK,MATCH(G$1,競技者csv変換!$1:$1,0),0)="","",VLOOKUP($A150,競技者csv変換!$A:$AK,MATCH(G$1,競技者csv変換!$1:$1,0),0)))</f>
        <v/>
      </c>
      <c r="H150" t="str">
        <f>IF(ISERROR(VLOOKUP($A150,競技者csv変換!$A:$AK,MATCH(H$1,競技者csv変換!$1:$1,0),0)),"",IF(VLOOKUP($A150,競技者csv変換!$A:$AK,MATCH(H$1,競技者csv変換!$1:$1,0),0)="","",VLOOKUP($A150,競技者csv変換!$A:$AK,MATCH(H$1,競技者csv変換!$1:$1,0),0)))</f>
        <v/>
      </c>
      <c r="I150" t="str">
        <f>IF(ISERROR(VLOOKUP($A150,競技者csv変換!$A:$AK,MATCH(I$1,競技者csv変換!$1:$1,0),0)),"",IF(VLOOKUP($A150,競技者csv変換!$A:$AK,MATCH(I$1,競技者csv変換!$1:$1,0),0)="","",VLOOKUP($A150,競技者csv変換!$A:$AK,MATCH(I$1,競技者csv変換!$1:$1,0),0)))</f>
        <v/>
      </c>
      <c r="J150" t="str">
        <f>IF(ISERROR(VLOOKUP($A150,競技者csv変換!$A:$AK,MATCH(J$1,競技者csv変換!$1:$1,0),0)),"",IF(VLOOKUP($A150,競技者csv変換!$A:$AK,MATCH(J$1,競技者csv変換!$1:$1,0),0)="","",VLOOKUP($A150,競技者csv変換!$A:$AK,MATCH(J$1,競技者csv変換!$1:$1,0),0)))</f>
        <v/>
      </c>
      <c r="K150" t="str">
        <f>IF(ISERROR(VLOOKUP($A150,競技者csv変換!$A:$AK,MATCH(K$1,競技者csv変換!$1:$1,0),0)),"",IF(VLOOKUP($A150,競技者csv変換!$A:$AK,MATCH(K$1,競技者csv変換!$1:$1,0),0)="","",VLOOKUP($A150,競技者csv変換!$A:$AK,MATCH(K$1,競技者csv変換!$1:$1,0),0)))</f>
        <v/>
      </c>
      <c r="L150" t="str">
        <f>IF(ISERROR(VLOOKUP($A150,競技者csv変換!$A:$AK,MATCH(L$1,競技者csv変換!$1:$1,0),0)),"",IF(VLOOKUP($A150,競技者csv変換!$A:$AK,MATCH(L$1,競技者csv変換!$1:$1,0),0)="","",VLOOKUP($A150,競技者csv変換!$A:$AK,MATCH(L$1,競技者csv変換!$1:$1,0),0)))</f>
        <v/>
      </c>
      <c r="M150" t="str">
        <f>IF(ISERROR(VLOOKUP($A150,競技者csv変換!$A:$AK,MATCH(M$1,競技者csv変換!$1:$1,0),0)),"",IF(VLOOKUP($A150,競技者csv変換!$A:$AK,MATCH(M$1,競技者csv変換!$1:$1,0),0)="","",VLOOKUP($A150,競技者csv変換!$A:$AK,MATCH(M$1,競技者csv変換!$1:$1,0),0)))</f>
        <v/>
      </c>
      <c r="N150" t="str">
        <f>IF(ISERROR(VLOOKUP($A150,競技者csv変換!$A:$AK,MATCH(N$1,競技者csv変換!$1:$1,0),0)),"",IF(VLOOKUP($A150,競技者csv変換!$A:$AK,MATCH(N$1,競技者csv変換!$1:$1,0),0)="","",VLOOKUP($A150,競技者csv変換!$A:$AK,MATCH(N$1,競技者csv変換!$1:$1,0),0)))</f>
        <v/>
      </c>
      <c r="O150" t="str">
        <f>IF(ISERROR(VLOOKUP($A150,競技者csv変換!$A:$AK,MATCH(O$1,競技者csv変換!$1:$1,0),0)),"",IF(VLOOKUP($A150,競技者csv変換!$A:$AK,MATCH(O$1,競技者csv変換!$1:$1,0),0)="","",VLOOKUP($A150,競技者csv変換!$A:$AK,MATCH(O$1,競技者csv変換!$1:$1,0),0)))</f>
        <v/>
      </c>
      <c r="P150" t="str">
        <f>IF(ISERROR(VLOOKUP($A150,競技者csv変換!$A:$AK,MATCH(P$1,競技者csv変換!$1:$1,0),0)),"",IF(VLOOKUP($A150,競技者csv変換!$A:$AK,MATCH(P$1,競技者csv変換!$1:$1,0),0)="","",VLOOKUP($A150,競技者csv変換!$A:$AK,MATCH(P$1,競技者csv変換!$1:$1,0),0)))</f>
        <v/>
      </c>
      <c r="Q150" t="str">
        <f>IF(ISERROR(VLOOKUP($A150,競技者csv変換!$A:$AK,MATCH(Q$1,競技者csv変換!$1:$1,0),0)),"",IF(VLOOKUP($A150,競技者csv変換!$A:$AK,MATCH(Q$1,競技者csv変換!$1:$1,0),0)="","",VLOOKUP($A150,競技者csv変換!$A:$AK,MATCH(Q$1,競技者csv変換!$1:$1,0),0)))</f>
        <v/>
      </c>
      <c r="R150" t="str">
        <f>IF(ISERROR(VLOOKUP($A150,競技者csv変換!$A:$AK,MATCH(R$1,競技者csv変換!$1:$1,0),0)),"",IF(VLOOKUP($A150,競技者csv変換!$A:$AK,MATCH(R$1,競技者csv変換!$1:$1,0),0)="","",VLOOKUP($A150,競技者csv変換!$A:$AK,MATCH(R$1,競技者csv変換!$1:$1,0),0)))</f>
        <v/>
      </c>
      <c r="S150" t="str">
        <f>IF(ISERROR(VLOOKUP($A150,競技者csv変換!$A:$AK,MATCH(S$1,競技者csv変換!$1:$1,0),0)),"",IF(VLOOKUP($A150,競技者csv変換!$A:$AK,MATCH(S$1,競技者csv変換!$1:$1,0),0)="","",VLOOKUP($A150,競技者csv変換!$A:$AK,MATCH(S$1,競技者csv変換!$1:$1,0),0)))</f>
        <v/>
      </c>
      <c r="T150" t="str">
        <f>IF(ISERROR(VLOOKUP($A150,競技者csv変換!$A:$AK,MATCH(T$1,競技者csv変換!$1:$1,0),0)),"",IF(VLOOKUP($A150,競技者csv変換!$A:$AK,MATCH(T$1,競技者csv変換!$1:$1,0),0)="","",VLOOKUP($A150,競技者csv変換!$A:$AK,MATCH(T$1,競技者csv変換!$1:$1,0),0)))</f>
        <v/>
      </c>
      <c r="U150" t="str">
        <f>IF(ISERROR(VLOOKUP($A150,競技者csv変換!$A:$AK,MATCH(U$1,競技者csv変換!$1:$1,0),0)),"",IF(VLOOKUP($A150,競技者csv変換!$A:$AK,MATCH(U$1,競技者csv変換!$1:$1,0),0)="","",VLOOKUP($A150,競技者csv変換!$A:$AK,MATCH(U$1,競技者csv変換!$1:$1,0),0)))</f>
        <v/>
      </c>
      <c r="V150" t="str">
        <f>IF(ISERROR(VLOOKUP($A150,競技者csv変換!$A:$AK,MATCH(V$1,競技者csv変換!$1:$1,0),0)),"",IF(VLOOKUP($A150,競技者csv変換!$A:$AK,MATCH(V$1,競技者csv変換!$1:$1,0),0)="","",VLOOKUP($A150,競技者csv変換!$A:$AK,MATCH(V$1,競技者csv変換!$1:$1,0),0)))</f>
        <v/>
      </c>
      <c r="W150" t="str">
        <f>IF(ISERROR(VLOOKUP($A150,競技者csv変換!$A:$AK,MATCH(W$1,競技者csv変換!$1:$1,0),0)),"",IF(VLOOKUP($A150,競技者csv変換!$A:$AK,MATCH(W$1,競技者csv変換!$1:$1,0),0)="","",VLOOKUP($A150,競技者csv変換!$A:$AK,MATCH(W$1,競技者csv変換!$1:$1,0),0)))</f>
        <v/>
      </c>
      <c r="X150" t="str">
        <f>IF(ISERROR(VLOOKUP($A150,競技者csv変換!$A:$AK,MATCH(X$1,競技者csv変換!$1:$1,0),0)),"",IF(VLOOKUP($A150,競技者csv変換!$A:$AK,MATCH(X$1,競技者csv変換!$1:$1,0),0)="","",VLOOKUP($A150,競技者csv変換!$A:$AK,MATCH(X$1,競技者csv変換!$1:$1,0),0)))</f>
        <v/>
      </c>
      <c r="Y150" t="str">
        <f>IF(ISERROR(VLOOKUP($A150,競技者csv変換!$A:$AK,MATCH(Y$1,競技者csv変換!$1:$1,0),0)),"",IF(VLOOKUP($A150,競技者csv変換!$A:$AK,MATCH(Y$1,競技者csv変換!$1:$1,0),0)="","",VLOOKUP($A150,競技者csv変換!$A:$AK,MATCH(Y$1,競技者csv変換!$1:$1,0),0)))</f>
        <v/>
      </c>
      <c r="Z150" t="str">
        <f>IF(ISERROR(VLOOKUP($A150,競技者csv変換!$A:$AK,MATCH(Z$1,競技者csv変換!$1:$1,0),0)),"",IF(VLOOKUP($A150,競技者csv変換!$A:$AK,MATCH(Z$1,競技者csv変換!$1:$1,0),0)="","",VLOOKUP($A150,競技者csv変換!$A:$AK,MATCH(Z$1,競技者csv変換!$1:$1,0),0)))</f>
        <v/>
      </c>
      <c r="AA150" t="str">
        <f>IF(ISERROR(VLOOKUP($A150,競技者csv変換!$A:$AK,MATCH(AA$1,競技者csv変換!$1:$1,0),0)),"",IF(VLOOKUP($A150,競技者csv変換!$A:$AK,MATCH(AA$1,競技者csv変換!$1:$1,0),0)="","",VLOOKUP($A150,競技者csv変換!$A:$AK,MATCH(AA$1,競技者csv変換!$1:$1,0),0)))</f>
        <v/>
      </c>
      <c r="AB150" t="str">
        <f>IF(ISERROR(VLOOKUP($A150,競技者csv変換!$A:$AK,MATCH(AB$1,競技者csv変換!$1:$1,0),0)),"",IF(VLOOKUP($A150,競技者csv変換!$A:$AK,MATCH(AB$1,競技者csv変換!$1:$1,0),0)="","",VLOOKUP($A150,競技者csv変換!$A:$AK,MATCH(AB$1,競技者csv変換!$1:$1,0),0)))</f>
        <v/>
      </c>
      <c r="AC150" t="str">
        <f>IF(ISERROR(VLOOKUP($A150,競技者csv変換!$A:$AK,MATCH(AC$1,競技者csv変換!$1:$1,0),0)),"",IF(VLOOKUP($A150,競技者csv変換!$A:$AK,MATCH(AC$1,競技者csv変換!$1:$1,0),0)="","",VLOOKUP($A150,競技者csv変換!$A:$AK,MATCH(AC$1,競技者csv変換!$1:$1,0),0)))</f>
        <v/>
      </c>
      <c r="AD150" t="str">
        <f>IF(ISERROR(VLOOKUP($A150,競技者csv変換!$A:$AK,MATCH(AD$1,競技者csv変換!$1:$1,0),0)),"",IF(VLOOKUP($A150,競技者csv変換!$A:$AK,MATCH(AD$1,競技者csv変換!$1:$1,0),0)="","",VLOOKUP($A150,競技者csv変換!$A:$AK,MATCH(AD$1,競技者csv変換!$1:$1,0),0)))</f>
        <v/>
      </c>
      <c r="AE150" t="str">
        <f>IF(ISERROR(VLOOKUP($A150,競技者csv変換!$A:$AK,MATCH(AE$1,競技者csv変換!$1:$1,0),0)),"",IF(VLOOKUP($A150,競技者csv変換!$A:$AK,MATCH(AE$1,競技者csv変換!$1:$1,0),0)="","",VLOOKUP($A150,競技者csv変換!$A:$AK,MATCH(AE$1,競技者csv変換!$1:$1,0),0)))</f>
        <v/>
      </c>
      <c r="AF150" t="str">
        <f>IF(ISERROR(VLOOKUP($A150,競技者csv変換!$A:$AK,MATCH(AF$1,競技者csv変換!$1:$1,0),0)),"",IF(VLOOKUP($A150,競技者csv変換!$A:$AK,MATCH(AF$1,競技者csv変換!$1:$1,0),0)="","",VLOOKUP($A150,競技者csv変換!$A:$AK,MATCH(AF$1,競技者csv変換!$1:$1,0),0)))</f>
        <v/>
      </c>
      <c r="AG150" t="str">
        <f>IF(ISERROR(VLOOKUP($A150,競技者csv変換!$A:$AK,MATCH(AG$1,競技者csv変換!$1:$1,0),0)),"",IF(VLOOKUP($A150,競技者csv変換!$A:$AK,MATCH(AG$1,競技者csv変換!$1:$1,0),0)="","",VLOOKUP($A150,競技者csv変換!$A:$AK,MATCH(AG$1,競技者csv変換!$1:$1,0),0)))</f>
        <v/>
      </c>
      <c r="AH150" t="str">
        <f>IF(ISERROR(VLOOKUP($A150,競技者csv変換!$A:$AK,MATCH(AH$1,競技者csv変換!$1:$1,0),0)),"",IF(VLOOKUP($A150,競技者csv変換!$A:$AK,MATCH(AH$1,競技者csv変換!$1:$1,0),0)="","",VLOOKUP($A150,競技者csv変換!$A:$AK,MATCH(AH$1,競技者csv変換!$1:$1,0),0)))</f>
        <v/>
      </c>
      <c r="AI150" t="str">
        <f>IF(ISERROR(VLOOKUP($A150,競技者csv変換!$A:$AK,MATCH(AI$1,競技者csv変換!$1:$1,0),0)),"",IF(VLOOKUP($A150,競技者csv変換!$A:$AK,MATCH(AI$1,競技者csv変換!$1:$1,0),0)="","",VLOOKUP($A150,競技者csv変換!$A:$AK,MATCH(AI$1,競技者csv変換!$1:$1,0),0)))</f>
        <v/>
      </c>
      <c r="AJ150" t="str">
        <f>IF(ISERROR(VLOOKUP($A150,競技者csv変換!$A:$AK,MATCH(AJ$1,競技者csv変換!$1:$1,0),0)),"",IF(VLOOKUP($A150,競技者csv変換!$A:$AK,MATCH(AJ$1,競技者csv変換!$1:$1,0),0)="","",VLOOKUP($A150,競技者csv変換!$A:$AK,MATCH(AJ$1,競技者csv変換!$1:$1,0),0)))</f>
        <v/>
      </c>
      <c r="AK150" t="str">
        <f>IF(ISERROR(VLOOKUP($A150,競技者csv変換!$A:$AK,MATCH(AK$1,競技者csv変換!$1:$1,0),0)),"",IF(VLOOKUP($A150,競技者csv変換!$A:$AK,MATCH(AK$1,競技者csv変換!$1:$1,0),0)="","",VLOOKUP($A150,競技者csv変換!$A:$AK,MATCH(AK$1,競技者csv変換!$1:$1,0),0)))</f>
        <v/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7C1C-D898-4C90-8BE6-7F7F42188267}">
  <dimension ref="A1:P24"/>
  <sheetViews>
    <sheetView workbookViewId="0">
      <selection activeCell="D18" sqref="D18"/>
    </sheetView>
  </sheetViews>
  <sheetFormatPr defaultRowHeight="18.45" x14ac:dyDescent="0.65"/>
  <sheetData>
    <row r="1" spans="1:16" x14ac:dyDescent="0.65">
      <c r="B1" t="s">
        <v>3279</v>
      </c>
      <c r="C1" t="s">
        <v>2318</v>
      </c>
      <c r="D1" t="s">
        <v>3280</v>
      </c>
      <c r="E1" t="s">
        <v>3281</v>
      </c>
      <c r="F1" t="s">
        <v>3282</v>
      </c>
      <c r="G1" t="s">
        <v>3283</v>
      </c>
      <c r="H1" t="s">
        <v>3284</v>
      </c>
      <c r="I1" t="s">
        <v>2307</v>
      </c>
      <c r="J1" t="s">
        <v>3285</v>
      </c>
      <c r="K1" t="s">
        <v>2299</v>
      </c>
      <c r="L1" t="s">
        <v>2303</v>
      </c>
      <c r="M1" t="s">
        <v>3286</v>
      </c>
      <c r="N1" t="s">
        <v>3287</v>
      </c>
      <c r="O1" t="s">
        <v>3288</v>
      </c>
      <c r="P1" t="s">
        <v>3289</v>
      </c>
    </row>
    <row r="2" spans="1:16" x14ac:dyDescent="0.65">
      <c r="A2">
        <f>IF(B1="","",A1+1)</f>
        <v>1</v>
      </c>
      <c r="B2" t="str">
        <f>IF(ISERROR(VLOOKUP($A2,チームcsv変換!$A:$AK,MATCH(B$1,チームcsv変換!$1:$1,0),0)),"",IF(VLOOKUP($A2,チームcsv変換!$A:$AK,MATCH(B$1,チームcsv変換!$1:$1,0),0)="","",VLOOKUP($A2,チームcsv変換!$A:$AK,MATCH(B$1,チームcsv変換!$1:$1,0),0)))</f>
        <v/>
      </c>
      <c r="C2" t="str">
        <f>IF(ISERROR(VLOOKUP($A2,チームcsv変換!$A:$AK,MATCH(C$1,チームcsv変換!$1:$1,0),0)),"",IF(VLOOKUP($A2,チームcsv変換!$A:$AK,MATCH(C$1,チームcsv変換!$1:$1,0),0)="","",VLOOKUP($A2,チームcsv変換!$A:$AK,MATCH(C$1,チームcsv変換!$1:$1,0),0)))</f>
        <v/>
      </c>
      <c r="D2" t="str">
        <f>IF(ISERROR(VLOOKUP($A2,チームcsv変換!$A:$AK,MATCH(D$1,チームcsv変換!$1:$1,0),0)),"",IF(VLOOKUP($A2,チームcsv変換!$A:$AK,MATCH(D$1,チームcsv変換!$1:$1,0),0)="","",VLOOKUP($A2,チームcsv変換!$A:$AK,MATCH(D$1,チームcsv変換!$1:$1,0),0)))</f>
        <v/>
      </c>
      <c r="E2" t="str">
        <f>IF(ISERROR(VLOOKUP($A2,チームcsv変換!$A:$AK,MATCH(E$1,チームcsv変換!$1:$1,0),0)),"",IF(VLOOKUP($A2,チームcsv変換!$A:$AK,MATCH(E$1,チームcsv変換!$1:$1,0),0)="","",VLOOKUP($A2,チームcsv変換!$A:$AK,MATCH(E$1,チームcsv変換!$1:$1,0),0)))</f>
        <v/>
      </c>
      <c r="F2" t="str">
        <f>IF(ISERROR(VLOOKUP($A2,チームcsv変換!$A:$AK,MATCH(F$1,チームcsv変換!$1:$1,0),0)),"",IF(VLOOKUP($A2,チームcsv変換!$A:$AK,MATCH(F$1,チームcsv変換!$1:$1,0),0)="","",VLOOKUP($A2,チームcsv変換!$A:$AK,MATCH(F$1,チームcsv変換!$1:$1,0),0)))</f>
        <v/>
      </c>
      <c r="G2" t="str">
        <f>IF(ISERROR(VLOOKUP($A2,チームcsv変換!$A:$AK,MATCH(G$1,チームcsv変換!$1:$1,0),0)),"",IF(VLOOKUP($A2,チームcsv変換!$A:$AK,MATCH(G$1,チームcsv変換!$1:$1,0),0)="","",VLOOKUP($A2,チームcsv変換!$A:$AK,MATCH(G$1,チームcsv変換!$1:$1,0),0)))</f>
        <v/>
      </c>
      <c r="H2" t="str">
        <f>IF(ISERROR(VLOOKUP($A2,チームcsv変換!$A:$AK,MATCH(H$1,チームcsv変換!$1:$1,0),0)),"",IF(VLOOKUP($A2,チームcsv変換!$A:$AK,MATCH(H$1,チームcsv変換!$1:$1,0),0)="","",VLOOKUP($A2,チームcsv変換!$A:$AK,MATCH(H$1,チームcsv変換!$1:$1,0),0)))</f>
        <v/>
      </c>
      <c r="I2" t="str">
        <f>IF(ISERROR(VLOOKUP($A2,チームcsv変換!$A:$AK,MATCH(I$1,チームcsv変換!$1:$1,0),0)),"",IF(VLOOKUP($A2,チームcsv変換!$A:$AK,MATCH(I$1,チームcsv変換!$1:$1,0),0)="","",VLOOKUP($A2,チームcsv変換!$A:$AK,MATCH(I$1,チームcsv変換!$1:$1,0),0)))</f>
        <v/>
      </c>
      <c r="J2" t="str">
        <f>IF(ISERROR(VLOOKUP($A2,チームcsv変換!$A:$AK,MATCH(J$1,チームcsv変換!$1:$1,0),0)),"",IF(VLOOKUP($A2,チームcsv変換!$A:$AK,MATCH(J$1,チームcsv変換!$1:$1,0),0)="","",VLOOKUP($A2,チームcsv変換!$A:$AK,MATCH(J$1,チームcsv変換!$1:$1,0),0)))</f>
        <v/>
      </c>
      <c r="K2" t="str">
        <f>IF(ISERROR(VLOOKUP($A2,チームcsv変換!$A:$AK,MATCH(K$1,チームcsv変換!$1:$1,0),0)),"",IF(VLOOKUP($A2,チームcsv変換!$A:$AK,MATCH(K$1,チームcsv変換!$1:$1,0),0)="","",VLOOKUP($A2,チームcsv変換!$A:$AK,MATCH(K$1,チームcsv変換!$1:$1,0),0)))</f>
        <v/>
      </c>
      <c r="L2" t="str">
        <f>IF(ISERROR(VLOOKUP($A2,チームcsv変換!$A:$AK,MATCH(L$1,チームcsv変換!$1:$1,0),0)),"",IF(VLOOKUP($A2,チームcsv変換!$A:$AK,MATCH(L$1,チームcsv変換!$1:$1,0),0)="","",VLOOKUP($A2,チームcsv変換!$A:$AK,MATCH(L$1,チームcsv変換!$1:$1,0),0)))</f>
        <v/>
      </c>
      <c r="M2" t="str">
        <f>IF(ISERROR(VLOOKUP($A2,チームcsv変換!$A:$AK,MATCH(M$1,チームcsv変換!$1:$1,0),0)),"",IF(VLOOKUP($A2,チームcsv変換!$A:$AK,MATCH(M$1,チームcsv変換!$1:$1,0),0)="","",VLOOKUP($A2,チームcsv変換!$A:$AK,MATCH(M$1,チームcsv変換!$1:$1,0),0)))</f>
        <v/>
      </c>
      <c r="N2" t="str">
        <f>IF(ISERROR(VLOOKUP($A2,チームcsv変換!$A:$AK,MATCH(N$1,チームcsv変換!$1:$1,0),0)),"",IF(VLOOKUP($A2,チームcsv変換!$A:$AK,MATCH(N$1,チームcsv変換!$1:$1,0),0)="","",VLOOKUP($A2,チームcsv変換!$A:$AK,MATCH(N$1,チームcsv変換!$1:$1,0),0)))</f>
        <v/>
      </c>
      <c r="O2" t="str">
        <f>IF(ISERROR(VLOOKUP($A2,チームcsv変換!$A:$AK,MATCH(O$1,チームcsv変換!$1:$1,0),0)),"",IF(VLOOKUP($A2,チームcsv変換!$A:$AK,MATCH(O$1,チームcsv変換!$1:$1,0),0)="","",VLOOKUP($A2,チームcsv変換!$A:$AK,MATCH(O$1,チームcsv変換!$1:$1,0),0)))</f>
        <v/>
      </c>
      <c r="P2" t="str">
        <f>IF(ISERROR(VLOOKUP($A2,チームcsv変換!$A:$AK,MATCH(P$1,チームcsv変換!$1:$1,0),0)),"",IF(VLOOKUP($A2,チームcsv変換!$A:$AK,MATCH(P$1,チームcsv変換!$1:$1,0),0)="","",VLOOKUP($A2,チームcsv変換!$A:$AK,MATCH(P$1,チームcsv変換!$1:$1,0),0)))</f>
        <v/>
      </c>
    </row>
    <row r="3" spans="1:16" x14ac:dyDescent="0.65">
      <c r="A3" t="str">
        <f t="shared" ref="A3:A11" si="0">IF(B2="","",A2+1)</f>
        <v/>
      </c>
      <c r="B3" t="str">
        <f>IF(ISERROR(VLOOKUP($A3,チームcsv変換!$A:$AK,MATCH(B$1,チームcsv変換!$1:$1,0),0)),"",IF(VLOOKUP($A3,チームcsv変換!$A:$AK,MATCH(B$1,チームcsv変換!$1:$1,0),0)="","",VLOOKUP($A3,チームcsv変換!$A:$AK,MATCH(B$1,チームcsv変換!$1:$1,0),0)))</f>
        <v/>
      </c>
      <c r="C3" t="str">
        <f>IF(ISERROR(VLOOKUP($A3,チームcsv変換!$A:$AK,MATCH(C$1,チームcsv変換!$1:$1,0),0)),"",IF(VLOOKUP($A3,チームcsv変換!$A:$AK,MATCH(C$1,チームcsv変換!$1:$1,0),0)="","",VLOOKUP($A3,チームcsv変換!$A:$AK,MATCH(C$1,チームcsv変換!$1:$1,0),0)))</f>
        <v/>
      </c>
      <c r="D3" t="str">
        <f>IF(ISERROR(VLOOKUP($A3,チームcsv変換!$A:$AK,MATCH(D$1,チームcsv変換!$1:$1,0),0)),"",IF(VLOOKUP($A3,チームcsv変換!$A:$AK,MATCH(D$1,チームcsv変換!$1:$1,0),0)="","",VLOOKUP($A3,チームcsv変換!$A:$AK,MATCH(D$1,チームcsv変換!$1:$1,0),0)))</f>
        <v/>
      </c>
      <c r="E3" t="str">
        <f>IF(ISERROR(VLOOKUP($A3,チームcsv変換!$A:$AK,MATCH(E$1,チームcsv変換!$1:$1,0),0)),"",IF(VLOOKUP($A3,チームcsv変換!$A:$AK,MATCH(E$1,チームcsv変換!$1:$1,0),0)="","",VLOOKUP($A3,チームcsv変換!$A:$AK,MATCH(E$1,チームcsv変換!$1:$1,0),0)))</f>
        <v/>
      </c>
      <c r="F3" t="str">
        <f>IF(ISERROR(VLOOKUP($A3,チームcsv変換!$A:$AK,MATCH(F$1,チームcsv変換!$1:$1,0),0)),"",IF(VLOOKUP($A3,チームcsv変換!$A:$AK,MATCH(F$1,チームcsv変換!$1:$1,0),0)="","",VLOOKUP($A3,チームcsv変換!$A:$AK,MATCH(F$1,チームcsv変換!$1:$1,0),0)))</f>
        <v/>
      </c>
      <c r="G3" t="str">
        <f>IF(ISERROR(VLOOKUP($A3,チームcsv変換!$A:$AK,MATCH(G$1,チームcsv変換!$1:$1,0),0)),"",IF(VLOOKUP($A3,チームcsv変換!$A:$AK,MATCH(G$1,チームcsv変換!$1:$1,0),0)="","",VLOOKUP($A3,チームcsv変換!$A:$AK,MATCH(G$1,チームcsv変換!$1:$1,0),0)))</f>
        <v/>
      </c>
      <c r="H3" t="str">
        <f>IF(ISERROR(VLOOKUP($A3,チームcsv変換!$A:$AK,MATCH(H$1,チームcsv変換!$1:$1,0),0)),"",IF(VLOOKUP($A3,チームcsv変換!$A:$AK,MATCH(H$1,チームcsv変換!$1:$1,0),0)="","",VLOOKUP($A3,チームcsv変換!$A:$AK,MATCH(H$1,チームcsv変換!$1:$1,0),0)))</f>
        <v/>
      </c>
      <c r="I3" t="str">
        <f>IF(ISERROR(VLOOKUP($A3,チームcsv変換!$A:$AK,MATCH(I$1,チームcsv変換!$1:$1,0),0)),"",IF(VLOOKUP($A3,チームcsv変換!$A:$AK,MATCH(I$1,チームcsv変換!$1:$1,0),0)="","",VLOOKUP($A3,チームcsv変換!$A:$AK,MATCH(I$1,チームcsv変換!$1:$1,0),0)))</f>
        <v/>
      </c>
      <c r="J3" t="str">
        <f>IF(ISERROR(VLOOKUP($A3,チームcsv変換!$A:$AK,MATCH(J$1,チームcsv変換!$1:$1,0),0)),"",IF(VLOOKUP($A3,チームcsv変換!$A:$AK,MATCH(J$1,チームcsv変換!$1:$1,0),0)="","",VLOOKUP($A3,チームcsv変換!$A:$AK,MATCH(J$1,チームcsv変換!$1:$1,0),0)))</f>
        <v/>
      </c>
      <c r="K3" t="str">
        <f>IF(ISERROR(VLOOKUP($A3,チームcsv変換!$A:$AK,MATCH(K$1,チームcsv変換!$1:$1,0),0)),"",IF(VLOOKUP($A3,チームcsv変換!$A:$AK,MATCH(K$1,チームcsv変換!$1:$1,0),0)="","",VLOOKUP($A3,チームcsv変換!$A:$AK,MATCH(K$1,チームcsv変換!$1:$1,0),0)))</f>
        <v/>
      </c>
      <c r="L3" t="str">
        <f>IF(ISERROR(VLOOKUP($A3,チームcsv変換!$A:$AK,MATCH(L$1,チームcsv変換!$1:$1,0),0)),"",IF(VLOOKUP($A3,チームcsv変換!$A:$AK,MATCH(L$1,チームcsv変換!$1:$1,0),0)="","",VLOOKUP($A3,チームcsv変換!$A:$AK,MATCH(L$1,チームcsv変換!$1:$1,0),0)))</f>
        <v/>
      </c>
      <c r="M3" t="str">
        <f>IF(ISERROR(VLOOKUP($A3,チームcsv変換!$A:$AK,MATCH(M$1,チームcsv変換!$1:$1,0),0)),"",IF(VLOOKUP($A3,チームcsv変換!$A:$AK,MATCH(M$1,チームcsv変換!$1:$1,0),0)="","",VLOOKUP($A3,チームcsv変換!$A:$AK,MATCH(M$1,チームcsv変換!$1:$1,0),0)))</f>
        <v/>
      </c>
      <c r="N3" t="str">
        <f>IF(ISERROR(VLOOKUP($A3,チームcsv変換!$A:$AK,MATCH(N$1,チームcsv変換!$1:$1,0),0)),"",IF(VLOOKUP($A3,チームcsv変換!$A:$AK,MATCH(N$1,チームcsv変換!$1:$1,0),0)="","",VLOOKUP($A3,チームcsv変換!$A:$AK,MATCH(N$1,チームcsv変換!$1:$1,0),0)))</f>
        <v/>
      </c>
      <c r="O3" t="str">
        <f>IF(ISERROR(VLOOKUP($A3,チームcsv変換!$A:$AK,MATCH(O$1,チームcsv変換!$1:$1,0),0)),"",IF(VLOOKUP($A3,チームcsv変換!$A:$AK,MATCH(O$1,チームcsv変換!$1:$1,0),0)="","",VLOOKUP($A3,チームcsv変換!$A:$AK,MATCH(O$1,チームcsv変換!$1:$1,0),0)))</f>
        <v/>
      </c>
      <c r="P3" t="str">
        <f>IF(ISERROR(VLOOKUP($A3,チームcsv変換!$A:$AK,MATCH(P$1,チームcsv変換!$1:$1,0),0)),"",IF(VLOOKUP($A3,チームcsv変換!$A:$AK,MATCH(P$1,チームcsv変換!$1:$1,0),0)="","",VLOOKUP($A3,チームcsv変換!$A:$AK,MATCH(P$1,チームcsv変換!$1:$1,0),0)))</f>
        <v/>
      </c>
    </row>
    <row r="4" spans="1:16" x14ac:dyDescent="0.65">
      <c r="A4" t="str">
        <f t="shared" si="0"/>
        <v/>
      </c>
      <c r="B4" t="str">
        <f>IF(ISERROR(VLOOKUP($A4,チームcsv変換!$A:$AK,MATCH(B$1,チームcsv変換!$1:$1,0),0)),"",IF(VLOOKUP($A4,チームcsv変換!$A:$AK,MATCH(B$1,チームcsv変換!$1:$1,0),0)="","",VLOOKUP($A4,チームcsv変換!$A:$AK,MATCH(B$1,チームcsv変換!$1:$1,0),0)))</f>
        <v/>
      </c>
      <c r="C4" t="str">
        <f>IF(ISERROR(VLOOKUP($A4,チームcsv変換!$A:$AK,MATCH(C$1,チームcsv変換!$1:$1,0),0)),"",IF(VLOOKUP($A4,チームcsv変換!$A:$AK,MATCH(C$1,チームcsv変換!$1:$1,0),0)="","",VLOOKUP($A4,チームcsv変換!$A:$AK,MATCH(C$1,チームcsv変換!$1:$1,0),0)))</f>
        <v/>
      </c>
      <c r="D4" t="str">
        <f>IF(ISERROR(VLOOKUP($A4,チームcsv変換!$A:$AK,MATCH(D$1,チームcsv変換!$1:$1,0),0)),"",IF(VLOOKUP($A4,チームcsv変換!$A:$AK,MATCH(D$1,チームcsv変換!$1:$1,0),0)="","",VLOOKUP($A4,チームcsv変換!$A:$AK,MATCH(D$1,チームcsv変換!$1:$1,0),0)))</f>
        <v/>
      </c>
      <c r="E4" t="str">
        <f>IF(ISERROR(VLOOKUP($A4,チームcsv変換!$A:$AK,MATCH(E$1,チームcsv変換!$1:$1,0),0)),"",IF(VLOOKUP($A4,チームcsv変換!$A:$AK,MATCH(E$1,チームcsv変換!$1:$1,0),0)="","",VLOOKUP($A4,チームcsv変換!$A:$AK,MATCH(E$1,チームcsv変換!$1:$1,0),0)))</f>
        <v/>
      </c>
      <c r="F4" t="str">
        <f>IF(ISERROR(VLOOKUP($A4,チームcsv変換!$A:$AK,MATCH(F$1,チームcsv変換!$1:$1,0),0)),"",IF(VLOOKUP($A4,チームcsv変換!$A:$AK,MATCH(F$1,チームcsv変換!$1:$1,0),0)="","",VLOOKUP($A4,チームcsv変換!$A:$AK,MATCH(F$1,チームcsv変換!$1:$1,0),0)))</f>
        <v/>
      </c>
      <c r="G4" t="str">
        <f>IF(ISERROR(VLOOKUP($A4,チームcsv変換!$A:$AK,MATCH(G$1,チームcsv変換!$1:$1,0),0)),"",IF(VLOOKUP($A4,チームcsv変換!$A:$AK,MATCH(G$1,チームcsv変換!$1:$1,0),0)="","",VLOOKUP($A4,チームcsv変換!$A:$AK,MATCH(G$1,チームcsv変換!$1:$1,0),0)))</f>
        <v/>
      </c>
      <c r="H4" t="str">
        <f>IF(ISERROR(VLOOKUP($A4,チームcsv変換!$A:$AK,MATCH(H$1,チームcsv変換!$1:$1,0),0)),"",IF(VLOOKUP($A4,チームcsv変換!$A:$AK,MATCH(H$1,チームcsv変換!$1:$1,0),0)="","",VLOOKUP($A4,チームcsv変換!$A:$AK,MATCH(H$1,チームcsv変換!$1:$1,0),0)))</f>
        <v/>
      </c>
      <c r="I4" t="str">
        <f>IF(ISERROR(VLOOKUP($A4,チームcsv変換!$A:$AK,MATCH(I$1,チームcsv変換!$1:$1,0),0)),"",IF(VLOOKUP($A4,チームcsv変換!$A:$AK,MATCH(I$1,チームcsv変換!$1:$1,0),0)="","",VLOOKUP($A4,チームcsv変換!$A:$AK,MATCH(I$1,チームcsv変換!$1:$1,0),0)))</f>
        <v/>
      </c>
      <c r="J4" t="str">
        <f>IF(ISERROR(VLOOKUP($A4,チームcsv変換!$A:$AK,MATCH(J$1,チームcsv変換!$1:$1,0),0)),"",IF(VLOOKUP($A4,チームcsv変換!$A:$AK,MATCH(J$1,チームcsv変換!$1:$1,0),0)="","",VLOOKUP($A4,チームcsv変換!$A:$AK,MATCH(J$1,チームcsv変換!$1:$1,0),0)))</f>
        <v/>
      </c>
      <c r="K4" t="str">
        <f>IF(ISERROR(VLOOKUP($A4,チームcsv変換!$A:$AK,MATCH(K$1,チームcsv変換!$1:$1,0),0)),"",IF(VLOOKUP($A4,チームcsv変換!$A:$AK,MATCH(K$1,チームcsv変換!$1:$1,0),0)="","",VLOOKUP($A4,チームcsv変換!$A:$AK,MATCH(K$1,チームcsv変換!$1:$1,0),0)))</f>
        <v/>
      </c>
      <c r="L4" t="str">
        <f>IF(ISERROR(VLOOKUP($A4,チームcsv変換!$A:$AK,MATCH(L$1,チームcsv変換!$1:$1,0),0)),"",IF(VLOOKUP($A4,チームcsv変換!$A:$AK,MATCH(L$1,チームcsv変換!$1:$1,0),0)="","",VLOOKUP($A4,チームcsv変換!$A:$AK,MATCH(L$1,チームcsv変換!$1:$1,0),0)))</f>
        <v/>
      </c>
      <c r="M4" t="str">
        <f>IF(ISERROR(VLOOKUP($A4,チームcsv変換!$A:$AK,MATCH(M$1,チームcsv変換!$1:$1,0),0)),"",IF(VLOOKUP($A4,チームcsv変換!$A:$AK,MATCH(M$1,チームcsv変換!$1:$1,0),0)="","",VLOOKUP($A4,チームcsv変換!$A:$AK,MATCH(M$1,チームcsv変換!$1:$1,0),0)))</f>
        <v/>
      </c>
      <c r="N4" t="str">
        <f>IF(ISERROR(VLOOKUP($A4,チームcsv変換!$A:$AK,MATCH(N$1,チームcsv変換!$1:$1,0),0)),"",IF(VLOOKUP($A4,チームcsv変換!$A:$AK,MATCH(N$1,チームcsv変換!$1:$1,0),0)="","",VLOOKUP($A4,チームcsv変換!$A:$AK,MATCH(N$1,チームcsv変換!$1:$1,0),0)))</f>
        <v/>
      </c>
      <c r="O4" t="str">
        <f>IF(ISERROR(VLOOKUP($A4,チームcsv変換!$A:$AK,MATCH(O$1,チームcsv変換!$1:$1,0),0)),"",IF(VLOOKUP($A4,チームcsv変換!$A:$AK,MATCH(O$1,チームcsv変換!$1:$1,0),0)="","",VLOOKUP($A4,チームcsv変換!$A:$AK,MATCH(O$1,チームcsv変換!$1:$1,0),0)))</f>
        <v/>
      </c>
      <c r="P4" t="str">
        <f>IF(ISERROR(VLOOKUP($A4,チームcsv変換!$A:$AK,MATCH(P$1,チームcsv変換!$1:$1,0),0)),"",IF(VLOOKUP($A4,チームcsv変換!$A:$AK,MATCH(P$1,チームcsv変換!$1:$1,0),0)="","",VLOOKUP($A4,チームcsv変換!$A:$AK,MATCH(P$1,チームcsv変換!$1:$1,0),0)))</f>
        <v/>
      </c>
    </row>
    <row r="5" spans="1:16" x14ac:dyDescent="0.65">
      <c r="A5" t="str">
        <f t="shared" si="0"/>
        <v/>
      </c>
      <c r="B5" t="str">
        <f>IF(ISERROR(VLOOKUP($A5,チームcsv変換!$A:$AK,MATCH(B$1,チームcsv変換!$1:$1,0),0)),"",IF(VLOOKUP($A5,チームcsv変換!$A:$AK,MATCH(B$1,チームcsv変換!$1:$1,0),0)="","",VLOOKUP($A5,チームcsv変換!$A:$AK,MATCH(B$1,チームcsv変換!$1:$1,0),0)))</f>
        <v/>
      </c>
      <c r="C5" t="str">
        <f>IF(ISERROR(VLOOKUP($A5,チームcsv変換!$A:$AK,MATCH(C$1,チームcsv変換!$1:$1,0),0)),"",IF(VLOOKUP($A5,チームcsv変換!$A:$AK,MATCH(C$1,チームcsv変換!$1:$1,0),0)="","",VLOOKUP($A5,チームcsv変換!$A:$AK,MATCH(C$1,チームcsv変換!$1:$1,0),0)))</f>
        <v/>
      </c>
      <c r="D5" t="str">
        <f>IF(ISERROR(VLOOKUP($A5,チームcsv変換!$A:$AK,MATCH(D$1,チームcsv変換!$1:$1,0),0)),"",IF(VLOOKUP($A5,チームcsv変換!$A:$AK,MATCH(D$1,チームcsv変換!$1:$1,0),0)="","",VLOOKUP($A5,チームcsv変換!$A:$AK,MATCH(D$1,チームcsv変換!$1:$1,0),0)))</f>
        <v/>
      </c>
      <c r="E5" t="str">
        <f>IF(ISERROR(VLOOKUP($A5,チームcsv変換!$A:$AK,MATCH(E$1,チームcsv変換!$1:$1,0),0)),"",IF(VLOOKUP($A5,チームcsv変換!$A:$AK,MATCH(E$1,チームcsv変換!$1:$1,0),0)="","",VLOOKUP($A5,チームcsv変換!$A:$AK,MATCH(E$1,チームcsv変換!$1:$1,0),0)))</f>
        <v/>
      </c>
      <c r="F5" t="str">
        <f>IF(ISERROR(VLOOKUP($A5,チームcsv変換!$A:$AK,MATCH(F$1,チームcsv変換!$1:$1,0),0)),"",IF(VLOOKUP($A5,チームcsv変換!$A:$AK,MATCH(F$1,チームcsv変換!$1:$1,0),0)="","",VLOOKUP($A5,チームcsv変換!$A:$AK,MATCH(F$1,チームcsv変換!$1:$1,0),0)))</f>
        <v/>
      </c>
      <c r="G5" t="str">
        <f>IF(ISERROR(VLOOKUP($A5,チームcsv変換!$A:$AK,MATCH(G$1,チームcsv変換!$1:$1,0),0)),"",IF(VLOOKUP($A5,チームcsv変換!$A:$AK,MATCH(G$1,チームcsv変換!$1:$1,0),0)="","",VLOOKUP($A5,チームcsv変換!$A:$AK,MATCH(G$1,チームcsv変換!$1:$1,0),0)))</f>
        <v/>
      </c>
      <c r="H5" t="str">
        <f>IF(ISERROR(VLOOKUP($A5,チームcsv変換!$A:$AK,MATCH(H$1,チームcsv変換!$1:$1,0),0)),"",IF(VLOOKUP($A5,チームcsv変換!$A:$AK,MATCH(H$1,チームcsv変換!$1:$1,0),0)="","",VLOOKUP($A5,チームcsv変換!$A:$AK,MATCH(H$1,チームcsv変換!$1:$1,0),0)))</f>
        <v/>
      </c>
      <c r="I5" t="str">
        <f>IF(ISERROR(VLOOKUP($A5,チームcsv変換!$A:$AK,MATCH(I$1,チームcsv変換!$1:$1,0),0)),"",IF(VLOOKUP($A5,チームcsv変換!$A:$AK,MATCH(I$1,チームcsv変換!$1:$1,0),0)="","",VLOOKUP($A5,チームcsv変換!$A:$AK,MATCH(I$1,チームcsv変換!$1:$1,0),0)))</f>
        <v/>
      </c>
      <c r="J5" t="str">
        <f>IF(ISERROR(VLOOKUP($A5,チームcsv変換!$A:$AK,MATCH(J$1,チームcsv変換!$1:$1,0),0)),"",IF(VLOOKUP($A5,チームcsv変換!$A:$AK,MATCH(J$1,チームcsv変換!$1:$1,0),0)="","",VLOOKUP($A5,チームcsv変換!$A:$AK,MATCH(J$1,チームcsv変換!$1:$1,0),0)))</f>
        <v/>
      </c>
      <c r="K5" t="str">
        <f>IF(ISERROR(VLOOKUP($A5,チームcsv変換!$A:$AK,MATCH(K$1,チームcsv変換!$1:$1,0),0)),"",IF(VLOOKUP($A5,チームcsv変換!$A:$AK,MATCH(K$1,チームcsv変換!$1:$1,0),0)="","",VLOOKUP($A5,チームcsv変換!$A:$AK,MATCH(K$1,チームcsv変換!$1:$1,0),0)))</f>
        <v/>
      </c>
      <c r="L5" t="str">
        <f>IF(ISERROR(VLOOKUP($A5,チームcsv変換!$A:$AK,MATCH(L$1,チームcsv変換!$1:$1,0),0)),"",IF(VLOOKUP($A5,チームcsv変換!$A:$AK,MATCH(L$1,チームcsv変換!$1:$1,0),0)="","",VLOOKUP($A5,チームcsv変換!$A:$AK,MATCH(L$1,チームcsv変換!$1:$1,0),0)))</f>
        <v/>
      </c>
      <c r="M5" t="str">
        <f>IF(ISERROR(VLOOKUP($A5,チームcsv変換!$A:$AK,MATCH(M$1,チームcsv変換!$1:$1,0),0)),"",IF(VLOOKUP($A5,チームcsv変換!$A:$AK,MATCH(M$1,チームcsv変換!$1:$1,0),0)="","",VLOOKUP($A5,チームcsv変換!$A:$AK,MATCH(M$1,チームcsv変換!$1:$1,0),0)))</f>
        <v/>
      </c>
      <c r="N5" t="str">
        <f>IF(ISERROR(VLOOKUP($A5,チームcsv変換!$A:$AK,MATCH(N$1,チームcsv変換!$1:$1,0),0)),"",IF(VLOOKUP($A5,チームcsv変換!$A:$AK,MATCH(N$1,チームcsv変換!$1:$1,0),0)="","",VLOOKUP($A5,チームcsv変換!$A:$AK,MATCH(N$1,チームcsv変換!$1:$1,0),0)))</f>
        <v/>
      </c>
      <c r="O5" t="str">
        <f>IF(ISERROR(VLOOKUP($A5,チームcsv変換!$A:$AK,MATCH(O$1,チームcsv変換!$1:$1,0),0)),"",IF(VLOOKUP($A5,チームcsv変換!$A:$AK,MATCH(O$1,チームcsv変換!$1:$1,0),0)="","",VLOOKUP($A5,チームcsv変換!$A:$AK,MATCH(O$1,チームcsv変換!$1:$1,0),0)))</f>
        <v/>
      </c>
      <c r="P5" t="str">
        <f>IF(ISERROR(VLOOKUP($A5,チームcsv変換!$A:$AK,MATCH(P$1,チームcsv変換!$1:$1,0),0)),"",IF(VLOOKUP($A5,チームcsv変換!$A:$AK,MATCH(P$1,チームcsv変換!$1:$1,0),0)="","",VLOOKUP($A5,チームcsv変換!$A:$AK,MATCH(P$1,チームcsv変換!$1:$1,0),0)))</f>
        <v/>
      </c>
    </row>
    <row r="6" spans="1:16" x14ac:dyDescent="0.65">
      <c r="A6" t="str">
        <f t="shared" si="0"/>
        <v/>
      </c>
      <c r="B6" t="str">
        <f>IF(ISERROR(VLOOKUP($A6,チームcsv変換!$A:$AK,MATCH(B$1,チームcsv変換!$1:$1,0),0)),"",IF(VLOOKUP($A6,チームcsv変換!$A:$AK,MATCH(B$1,チームcsv変換!$1:$1,0),0)="","",VLOOKUP($A6,チームcsv変換!$A:$AK,MATCH(B$1,チームcsv変換!$1:$1,0),0)))</f>
        <v/>
      </c>
      <c r="C6" t="str">
        <f>IF(ISERROR(VLOOKUP($A6,チームcsv変換!$A:$AK,MATCH(C$1,チームcsv変換!$1:$1,0),0)),"",IF(VLOOKUP($A6,チームcsv変換!$A:$AK,MATCH(C$1,チームcsv変換!$1:$1,0),0)="","",VLOOKUP($A6,チームcsv変換!$A:$AK,MATCH(C$1,チームcsv変換!$1:$1,0),0)))</f>
        <v/>
      </c>
      <c r="D6" t="str">
        <f>IF(ISERROR(VLOOKUP($A6,チームcsv変換!$A:$AK,MATCH(D$1,チームcsv変換!$1:$1,0),0)),"",IF(VLOOKUP($A6,チームcsv変換!$A:$AK,MATCH(D$1,チームcsv変換!$1:$1,0),0)="","",VLOOKUP($A6,チームcsv変換!$A:$AK,MATCH(D$1,チームcsv変換!$1:$1,0),0)))</f>
        <v/>
      </c>
      <c r="E6" t="str">
        <f>IF(ISERROR(VLOOKUP($A6,チームcsv変換!$A:$AK,MATCH(E$1,チームcsv変換!$1:$1,0),0)),"",IF(VLOOKUP($A6,チームcsv変換!$A:$AK,MATCH(E$1,チームcsv変換!$1:$1,0),0)="","",VLOOKUP($A6,チームcsv変換!$A:$AK,MATCH(E$1,チームcsv変換!$1:$1,0),0)))</f>
        <v/>
      </c>
      <c r="F6" t="str">
        <f>IF(ISERROR(VLOOKUP($A6,チームcsv変換!$A:$AK,MATCH(F$1,チームcsv変換!$1:$1,0),0)),"",IF(VLOOKUP($A6,チームcsv変換!$A:$AK,MATCH(F$1,チームcsv変換!$1:$1,0),0)="","",VLOOKUP($A6,チームcsv変換!$A:$AK,MATCH(F$1,チームcsv変換!$1:$1,0),0)))</f>
        <v/>
      </c>
      <c r="G6" t="str">
        <f>IF(ISERROR(VLOOKUP($A6,チームcsv変換!$A:$AK,MATCH(G$1,チームcsv変換!$1:$1,0),0)),"",IF(VLOOKUP($A6,チームcsv変換!$A:$AK,MATCH(G$1,チームcsv変換!$1:$1,0),0)="","",VLOOKUP($A6,チームcsv変換!$A:$AK,MATCH(G$1,チームcsv変換!$1:$1,0),0)))</f>
        <v/>
      </c>
      <c r="H6" t="str">
        <f>IF(ISERROR(VLOOKUP($A6,チームcsv変換!$A:$AK,MATCH(H$1,チームcsv変換!$1:$1,0),0)),"",IF(VLOOKUP($A6,チームcsv変換!$A:$AK,MATCH(H$1,チームcsv変換!$1:$1,0),0)="","",VLOOKUP($A6,チームcsv変換!$A:$AK,MATCH(H$1,チームcsv変換!$1:$1,0),0)))</f>
        <v/>
      </c>
      <c r="I6" t="str">
        <f>IF(ISERROR(VLOOKUP($A6,チームcsv変換!$A:$AK,MATCH(I$1,チームcsv変換!$1:$1,0),0)),"",IF(VLOOKUP($A6,チームcsv変換!$A:$AK,MATCH(I$1,チームcsv変換!$1:$1,0),0)="","",VLOOKUP($A6,チームcsv変換!$A:$AK,MATCH(I$1,チームcsv変換!$1:$1,0),0)))</f>
        <v/>
      </c>
      <c r="J6" t="str">
        <f>IF(ISERROR(VLOOKUP($A6,チームcsv変換!$A:$AK,MATCH(J$1,チームcsv変換!$1:$1,0),0)),"",IF(VLOOKUP($A6,チームcsv変換!$A:$AK,MATCH(J$1,チームcsv変換!$1:$1,0),0)="","",VLOOKUP($A6,チームcsv変換!$A:$AK,MATCH(J$1,チームcsv変換!$1:$1,0),0)))</f>
        <v/>
      </c>
      <c r="K6" t="str">
        <f>IF(ISERROR(VLOOKUP($A6,チームcsv変換!$A:$AK,MATCH(K$1,チームcsv変換!$1:$1,0),0)),"",IF(VLOOKUP($A6,チームcsv変換!$A:$AK,MATCH(K$1,チームcsv変換!$1:$1,0),0)="","",VLOOKUP($A6,チームcsv変換!$A:$AK,MATCH(K$1,チームcsv変換!$1:$1,0),0)))</f>
        <v/>
      </c>
      <c r="L6" t="str">
        <f>IF(ISERROR(VLOOKUP($A6,チームcsv変換!$A:$AK,MATCH(L$1,チームcsv変換!$1:$1,0),0)),"",IF(VLOOKUP($A6,チームcsv変換!$A:$AK,MATCH(L$1,チームcsv変換!$1:$1,0),0)="","",VLOOKUP($A6,チームcsv変換!$A:$AK,MATCH(L$1,チームcsv変換!$1:$1,0),0)))</f>
        <v/>
      </c>
      <c r="M6" t="str">
        <f>IF(ISERROR(VLOOKUP($A6,チームcsv変換!$A:$AK,MATCH(M$1,チームcsv変換!$1:$1,0),0)),"",IF(VLOOKUP($A6,チームcsv変換!$A:$AK,MATCH(M$1,チームcsv変換!$1:$1,0),0)="","",VLOOKUP($A6,チームcsv変換!$A:$AK,MATCH(M$1,チームcsv変換!$1:$1,0),0)))</f>
        <v/>
      </c>
      <c r="N6" t="str">
        <f>IF(ISERROR(VLOOKUP($A6,チームcsv変換!$A:$AK,MATCH(N$1,チームcsv変換!$1:$1,0),0)),"",IF(VLOOKUP($A6,チームcsv変換!$A:$AK,MATCH(N$1,チームcsv変換!$1:$1,0),0)="","",VLOOKUP($A6,チームcsv変換!$A:$AK,MATCH(N$1,チームcsv変換!$1:$1,0),0)))</f>
        <v/>
      </c>
      <c r="O6" t="str">
        <f>IF(ISERROR(VLOOKUP($A6,チームcsv変換!$A:$AK,MATCH(O$1,チームcsv変換!$1:$1,0),0)),"",IF(VLOOKUP($A6,チームcsv変換!$A:$AK,MATCH(O$1,チームcsv変換!$1:$1,0),0)="","",VLOOKUP($A6,チームcsv変換!$A:$AK,MATCH(O$1,チームcsv変換!$1:$1,0),0)))</f>
        <v/>
      </c>
      <c r="P6" t="str">
        <f>IF(ISERROR(VLOOKUP($A6,チームcsv変換!$A:$AK,MATCH(P$1,チームcsv変換!$1:$1,0),0)),"",IF(VLOOKUP($A6,チームcsv変換!$A:$AK,MATCH(P$1,チームcsv変換!$1:$1,0),0)="","",VLOOKUP($A6,チームcsv変換!$A:$AK,MATCH(P$1,チームcsv変換!$1:$1,0),0)))</f>
        <v/>
      </c>
    </row>
    <row r="7" spans="1:16" x14ac:dyDescent="0.65">
      <c r="A7" t="str">
        <f t="shared" si="0"/>
        <v/>
      </c>
      <c r="B7" t="str">
        <f>IF(ISERROR(VLOOKUP($A7,チームcsv変換!$A:$AK,MATCH(B$1,チームcsv変換!$1:$1,0),0)),"",IF(VLOOKUP($A7,チームcsv変換!$A:$AK,MATCH(B$1,チームcsv変換!$1:$1,0),0)="","",VLOOKUP($A7,チームcsv変換!$A:$AK,MATCH(B$1,チームcsv変換!$1:$1,0),0)))</f>
        <v/>
      </c>
      <c r="C7" t="str">
        <f>IF(ISERROR(VLOOKUP($A7,チームcsv変換!$A:$AK,MATCH(C$1,チームcsv変換!$1:$1,0),0)),"",IF(VLOOKUP($A7,チームcsv変換!$A:$AK,MATCH(C$1,チームcsv変換!$1:$1,0),0)="","",VLOOKUP($A7,チームcsv変換!$A:$AK,MATCH(C$1,チームcsv変換!$1:$1,0),0)))</f>
        <v/>
      </c>
      <c r="D7" t="str">
        <f>IF(ISERROR(VLOOKUP($A7,チームcsv変換!$A:$AK,MATCH(D$1,チームcsv変換!$1:$1,0),0)),"",IF(VLOOKUP($A7,チームcsv変換!$A:$AK,MATCH(D$1,チームcsv変換!$1:$1,0),0)="","",VLOOKUP($A7,チームcsv変換!$A:$AK,MATCH(D$1,チームcsv変換!$1:$1,0),0)))</f>
        <v/>
      </c>
      <c r="E7" t="str">
        <f>IF(ISERROR(VLOOKUP($A7,チームcsv変換!$A:$AK,MATCH(E$1,チームcsv変換!$1:$1,0),0)),"",IF(VLOOKUP($A7,チームcsv変換!$A:$AK,MATCH(E$1,チームcsv変換!$1:$1,0),0)="","",VLOOKUP($A7,チームcsv変換!$A:$AK,MATCH(E$1,チームcsv変換!$1:$1,0),0)))</f>
        <v/>
      </c>
      <c r="F7" t="str">
        <f>IF(ISERROR(VLOOKUP($A7,チームcsv変換!$A:$AK,MATCH(F$1,チームcsv変換!$1:$1,0),0)),"",IF(VLOOKUP($A7,チームcsv変換!$A:$AK,MATCH(F$1,チームcsv変換!$1:$1,0),0)="","",VLOOKUP($A7,チームcsv変換!$A:$AK,MATCH(F$1,チームcsv変換!$1:$1,0),0)))</f>
        <v/>
      </c>
      <c r="G7" t="str">
        <f>IF(ISERROR(VLOOKUP($A7,チームcsv変換!$A:$AK,MATCH(G$1,チームcsv変換!$1:$1,0),0)),"",IF(VLOOKUP($A7,チームcsv変換!$A:$AK,MATCH(G$1,チームcsv変換!$1:$1,0),0)="","",VLOOKUP($A7,チームcsv変換!$A:$AK,MATCH(G$1,チームcsv変換!$1:$1,0),0)))</f>
        <v/>
      </c>
      <c r="H7" t="str">
        <f>IF(ISERROR(VLOOKUP($A7,チームcsv変換!$A:$AK,MATCH(H$1,チームcsv変換!$1:$1,0),0)),"",IF(VLOOKUP($A7,チームcsv変換!$A:$AK,MATCH(H$1,チームcsv変換!$1:$1,0),0)="","",VLOOKUP($A7,チームcsv変換!$A:$AK,MATCH(H$1,チームcsv変換!$1:$1,0),0)))</f>
        <v/>
      </c>
      <c r="I7" t="str">
        <f>IF(ISERROR(VLOOKUP($A7,チームcsv変換!$A:$AK,MATCH(I$1,チームcsv変換!$1:$1,0),0)),"",IF(VLOOKUP($A7,チームcsv変換!$A:$AK,MATCH(I$1,チームcsv変換!$1:$1,0),0)="","",VLOOKUP($A7,チームcsv変換!$A:$AK,MATCH(I$1,チームcsv変換!$1:$1,0),0)))</f>
        <v/>
      </c>
      <c r="J7" t="str">
        <f>IF(ISERROR(VLOOKUP($A7,チームcsv変換!$A:$AK,MATCH(J$1,チームcsv変換!$1:$1,0),0)),"",IF(VLOOKUP($A7,チームcsv変換!$A:$AK,MATCH(J$1,チームcsv変換!$1:$1,0),0)="","",VLOOKUP($A7,チームcsv変換!$A:$AK,MATCH(J$1,チームcsv変換!$1:$1,0),0)))</f>
        <v/>
      </c>
      <c r="K7" t="str">
        <f>IF(ISERROR(VLOOKUP($A7,チームcsv変換!$A:$AK,MATCH(K$1,チームcsv変換!$1:$1,0),0)),"",IF(VLOOKUP($A7,チームcsv変換!$A:$AK,MATCH(K$1,チームcsv変換!$1:$1,0),0)="","",VLOOKUP($A7,チームcsv変換!$A:$AK,MATCH(K$1,チームcsv変換!$1:$1,0),0)))</f>
        <v/>
      </c>
      <c r="L7" t="str">
        <f>IF(ISERROR(VLOOKUP($A7,チームcsv変換!$A:$AK,MATCH(L$1,チームcsv変換!$1:$1,0),0)),"",IF(VLOOKUP($A7,チームcsv変換!$A:$AK,MATCH(L$1,チームcsv変換!$1:$1,0),0)="","",VLOOKUP($A7,チームcsv変換!$A:$AK,MATCH(L$1,チームcsv変換!$1:$1,0),0)))</f>
        <v/>
      </c>
      <c r="M7" t="str">
        <f>IF(ISERROR(VLOOKUP($A7,チームcsv変換!$A:$AK,MATCH(M$1,チームcsv変換!$1:$1,0),0)),"",IF(VLOOKUP($A7,チームcsv変換!$A:$AK,MATCH(M$1,チームcsv変換!$1:$1,0),0)="","",VLOOKUP($A7,チームcsv変換!$A:$AK,MATCH(M$1,チームcsv変換!$1:$1,0),0)))</f>
        <v/>
      </c>
      <c r="N7" t="str">
        <f>IF(ISERROR(VLOOKUP($A7,チームcsv変換!$A:$AK,MATCH(N$1,チームcsv変換!$1:$1,0),0)),"",IF(VLOOKUP($A7,チームcsv変換!$A:$AK,MATCH(N$1,チームcsv変換!$1:$1,0),0)="","",VLOOKUP($A7,チームcsv変換!$A:$AK,MATCH(N$1,チームcsv変換!$1:$1,0),0)))</f>
        <v/>
      </c>
      <c r="O7" t="str">
        <f>IF(ISERROR(VLOOKUP($A7,チームcsv変換!$A:$AK,MATCH(O$1,チームcsv変換!$1:$1,0),0)),"",IF(VLOOKUP($A7,チームcsv変換!$A:$AK,MATCH(O$1,チームcsv変換!$1:$1,0),0)="","",VLOOKUP($A7,チームcsv変換!$A:$AK,MATCH(O$1,チームcsv変換!$1:$1,0),0)))</f>
        <v/>
      </c>
      <c r="P7" t="str">
        <f>IF(ISERROR(VLOOKUP($A7,チームcsv変換!$A:$AK,MATCH(P$1,チームcsv変換!$1:$1,0),0)),"",IF(VLOOKUP($A7,チームcsv変換!$A:$AK,MATCH(P$1,チームcsv変換!$1:$1,0),0)="","",VLOOKUP($A7,チームcsv変換!$A:$AK,MATCH(P$1,チームcsv変換!$1:$1,0),0)))</f>
        <v/>
      </c>
    </row>
    <row r="8" spans="1:16" x14ac:dyDescent="0.65">
      <c r="A8" t="str">
        <f t="shared" si="0"/>
        <v/>
      </c>
      <c r="B8" t="str">
        <f>IF(ISERROR(VLOOKUP($A8,チームcsv変換!$A:$AK,MATCH(B$1,チームcsv変換!$1:$1,0),0)),"",IF(VLOOKUP($A8,チームcsv変換!$A:$AK,MATCH(B$1,チームcsv変換!$1:$1,0),0)="","",VLOOKUP($A8,チームcsv変換!$A:$AK,MATCH(B$1,チームcsv変換!$1:$1,0),0)))</f>
        <v/>
      </c>
      <c r="C8" t="str">
        <f>IF(ISERROR(VLOOKUP($A8,チームcsv変換!$A:$AK,MATCH(C$1,チームcsv変換!$1:$1,0),0)),"",IF(VLOOKUP($A8,チームcsv変換!$A:$AK,MATCH(C$1,チームcsv変換!$1:$1,0),0)="","",VLOOKUP($A8,チームcsv変換!$A:$AK,MATCH(C$1,チームcsv変換!$1:$1,0),0)))</f>
        <v/>
      </c>
      <c r="D8" t="str">
        <f>IF(ISERROR(VLOOKUP($A8,チームcsv変換!$A:$AK,MATCH(D$1,チームcsv変換!$1:$1,0),0)),"",IF(VLOOKUP($A8,チームcsv変換!$A:$AK,MATCH(D$1,チームcsv変換!$1:$1,0),0)="","",VLOOKUP($A8,チームcsv変換!$A:$AK,MATCH(D$1,チームcsv変換!$1:$1,0),0)))</f>
        <v/>
      </c>
      <c r="E8" t="str">
        <f>IF(ISERROR(VLOOKUP($A8,チームcsv変換!$A:$AK,MATCH(E$1,チームcsv変換!$1:$1,0),0)),"",IF(VLOOKUP($A8,チームcsv変換!$A:$AK,MATCH(E$1,チームcsv変換!$1:$1,0),0)="","",VLOOKUP($A8,チームcsv変換!$A:$AK,MATCH(E$1,チームcsv変換!$1:$1,0),0)))</f>
        <v/>
      </c>
      <c r="F8" t="str">
        <f>IF(ISERROR(VLOOKUP($A8,チームcsv変換!$A:$AK,MATCH(F$1,チームcsv変換!$1:$1,0),0)),"",IF(VLOOKUP($A8,チームcsv変換!$A:$AK,MATCH(F$1,チームcsv変換!$1:$1,0),0)="","",VLOOKUP($A8,チームcsv変換!$A:$AK,MATCH(F$1,チームcsv変換!$1:$1,0),0)))</f>
        <v/>
      </c>
      <c r="G8" t="str">
        <f>IF(ISERROR(VLOOKUP($A8,チームcsv変換!$A:$AK,MATCH(G$1,チームcsv変換!$1:$1,0),0)),"",IF(VLOOKUP($A8,チームcsv変換!$A:$AK,MATCH(G$1,チームcsv変換!$1:$1,0),0)="","",VLOOKUP($A8,チームcsv変換!$A:$AK,MATCH(G$1,チームcsv変換!$1:$1,0),0)))</f>
        <v/>
      </c>
      <c r="H8" t="str">
        <f>IF(ISERROR(VLOOKUP($A8,チームcsv変換!$A:$AK,MATCH(H$1,チームcsv変換!$1:$1,0),0)),"",IF(VLOOKUP($A8,チームcsv変換!$A:$AK,MATCH(H$1,チームcsv変換!$1:$1,0),0)="","",VLOOKUP($A8,チームcsv変換!$A:$AK,MATCH(H$1,チームcsv変換!$1:$1,0),0)))</f>
        <v/>
      </c>
      <c r="I8" t="str">
        <f>IF(ISERROR(VLOOKUP($A8,チームcsv変換!$A:$AK,MATCH(I$1,チームcsv変換!$1:$1,0),0)),"",IF(VLOOKUP($A8,チームcsv変換!$A:$AK,MATCH(I$1,チームcsv変換!$1:$1,0),0)="","",VLOOKUP($A8,チームcsv変換!$A:$AK,MATCH(I$1,チームcsv変換!$1:$1,0),0)))</f>
        <v/>
      </c>
      <c r="J8" t="str">
        <f>IF(ISERROR(VLOOKUP($A8,チームcsv変換!$A:$AK,MATCH(J$1,チームcsv変換!$1:$1,0),0)),"",IF(VLOOKUP($A8,チームcsv変換!$A:$AK,MATCH(J$1,チームcsv変換!$1:$1,0),0)="","",VLOOKUP($A8,チームcsv変換!$A:$AK,MATCH(J$1,チームcsv変換!$1:$1,0),0)))</f>
        <v/>
      </c>
      <c r="K8" t="str">
        <f>IF(ISERROR(VLOOKUP($A8,チームcsv変換!$A:$AK,MATCH(K$1,チームcsv変換!$1:$1,0),0)),"",IF(VLOOKUP($A8,チームcsv変換!$A:$AK,MATCH(K$1,チームcsv変換!$1:$1,0),0)="","",VLOOKUP($A8,チームcsv変換!$A:$AK,MATCH(K$1,チームcsv変換!$1:$1,0),0)))</f>
        <v/>
      </c>
      <c r="L8" t="str">
        <f>IF(ISERROR(VLOOKUP($A8,チームcsv変換!$A:$AK,MATCH(L$1,チームcsv変換!$1:$1,0),0)),"",IF(VLOOKUP($A8,チームcsv変換!$A:$AK,MATCH(L$1,チームcsv変換!$1:$1,0),0)="","",VLOOKUP($A8,チームcsv変換!$A:$AK,MATCH(L$1,チームcsv変換!$1:$1,0),0)))</f>
        <v/>
      </c>
      <c r="M8" t="str">
        <f>IF(ISERROR(VLOOKUP($A8,チームcsv変換!$A:$AK,MATCH(M$1,チームcsv変換!$1:$1,0),0)),"",IF(VLOOKUP($A8,チームcsv変換!$A:$AK,MATCH(M$1,チームcsv変換!$1:$1,0),0)="","",VLOOKUP($A8,チームcsv変換!$A:$AK,MATCH(M$1,チームcsv変換!$1:$1,0),0)))</f>
        <v/>
      </c>
      <c r="N8" t="str">
        <f>IF(ISERROR(VLOOKUP($A8,チームcsv変換!$A:$AK,MATCH(N$1,チームcsv変換!$1:$1,0),0)),"",IF(VLOOKUP($A8,チームcsv変換!$A:$AK,MATCH(N$1,チームcsv変換!$1:$1,0),0)="","",VLOOKUP($A8,チームcsv変換!$A:$AK,MATCH(N$1,チームcsv変換!$1:$1,0),0)))</f>
        <v/>
      </c>
      <c r="O8" t="str">
        <f>IF(ISERROR(VLOOKUP($A8,チームcsv変換!$A:$AK,MATCH(O$1,チームcsv変換!$1:$1,0),0)),"",IF(VLOOKUP($A8,チームcsv変換!$A:$AK,MATCH(O$1,チームcsv変換!$1:$1,0),0)="","",VLOOKUP($A8,チームcsv変換!$A:$AK,MATCH(O$1,チームcsv変換!$1:$1,0),0)))</f>
        <v/>
      </c>
      <c r="P8" t="str">
        <f>IF(ISERROR(VLOOKUP($A8,チームcsv変換!$A:$AK,MATCH(P$1,チームcsv変換!$1:$1,0),0)),"",IF(VLOOKUP($A8,チームcsv変換!$A:$AK,MATCH(P$1,チームcsv変換!$1:$1,0),0)="","",VLOOKUP($A8,チームcsv変換!$A:$AK,MATCH(P$1,チームcsv変換!$1:$1,0),0)))</f>
        <v/>
      </c>
    </row>
    <row r="9" spans="1:16" x14ac:dyDescent="0.65">
      <c r="A9" t="str">
        <f t="shared" si="0"/>
        <v/>
      </c>
      <c r="B9" t="str">
        <f>IF(ISERROR(VLOOKUP($A9,チームcsv変換!$A:$AK,MATCH(B$1,チームcsv変換!$1:$1,0),0)),"",IF(VLOOKUP($A9,チームcsv変換!$A:$AK,MATCH(B$1,チームcsv変換!$1:$1,0),0)="","",VLOOKUP($A9,チームcsv変換!$A:$AK,MATCH(B$1,チームcsv変換!$1:$1,0),0)))</f>
        <v/>
      </c>
      <c r="C9" t="str">
        <f>IF(ISERROR(VLOOKUP($A9,チームcsv変換!$A:$AK,MATCH(C$1,チームcsv変換!$1:$1,0),0)),"",IF(VLOOKUP($A9,チームcsv変換!$A:$AK,MATCH(C$1,チームcsv変換!$1:$1,0),0)="","",VLOOKUP($A9,チームcsv変換!$A:$AK,MATCH(C$1,チームcsv変換!$1:$1,0),0)))</f>
        <v/>
      </c>
      <c r="D9" t="str">
        <f>IF(ISERROR(VLOOKUP($A9,チームcsv変換!$A:$AK,MATCH(D$1,チームcsv変換!$1:$1,0),0)),"",IF(VLOOKUP($A9,チームcsv変換!$A:$AK,MATCH(D$1,チームcsv変換!$1:$1,0),0)="","",VLOOKUP($A9,チームcsv変換!$A:$AK,MATCH(D$1,チームcsv変換!$1:$1,0),0)))</f>
        <v/>
      </c>
      <c r="E9" t="str">
        <f>IF(ISERROR(VLOOKUP($A9,チームcsv変換!$A:$AK,MATCH(E$1,チームcsv変換!$1:$1,0),0)),"",IF(VLOOKUP($A9,チームcsv変換!$A:$AK,MATCH(E$1,チームcsv変換!$1:$1,0),0)="","",VLOOKUP($A9,チームcsv変換!$A:$AK,MATCH(E$1,チームcsv変換!$1:$1,0),0)))</f>
        <v/>
      </c>
      <c r="F9" t="str">
        <f>IF(ISERROR(VLOOKUP($A9,チームcsv変換!$A:$AK,MATCH(F$1,チームcsv変換!$1:$1,0),0)),"",IF(VLOOKUP($A9,チームcsv変換!$A:$AK,MATCH(F$1,チームcsv変換!$1:$1,0),0)="","",VLOOKUP($A9,チームcsv変換!$A:$AK,MATCH(F$1,チームcsv変換!$1:$1,0),0)))</f>
        <v/>
      </c>
      <c r="G9" t="str">
        <f>IF(ISERROR(VLOOKUP($A9,チームcsv変換!$A:$AK,MATCH(G$1,チームcsv変換!$1:$1,0),0)),"",IF(VLOOKUP($A9,チームcsv変換!$A:$AK,MATCH(G$1,チームcsv変換!$1:$1,0),0)="","",VLOOKUP($A9,チームcsv変換!$A:$AK,MATCH(G$1,チームcsv変換!$1:$1,0),0)))</f>
        <v/>
      </c>
      <c r="H9" t="str">
        <f>IF(ISERROR(VLOOKUP($A9,チームcsv変換!$A:$AK,MATCH(H$1,チームcsv変換!$1:$1,0),0)),"",IF(VLOOKUP($A9,チームcsv変換!$A:$AK,MATCH(H$1,チームcsv変換!$1:$1,0),0)="","",VLOOKUP($A9,チームcsv変換!$A:$AK,MATCH(H$1,チームcsv変換!$1:$1,0),0)))</f>
        <v/>
      </c>
      <c r="I9" t="str">
        <f>IF(ISERROR(VLOOKUP($A9,チームcsv変換!$A:$AK,MATCH(I$1,チームcsv変換!$1:$1,0),0)),"",IF(VLOOKUP($A9,チームcsv変換!$A:$AK,MATCH(I$1,チームcsv変換!$1:$1,0),0)="","",VLOOKUP($A9,チームcsv変換!$A:$AK,MATCH(I$1,チームcsv変換!$1:$1,0),0)))</f>
        <v/>
      </c>
      <c r="J9" t="str">
        <f>IF(ISERROR(VLOOKUP($A9,チームcsv変換!$A:$AK,MATCH(J$1,チームcsv変換!$1:$1,0),0)),"",IF(VLOOKUP($A9,チームcsv変換!$A:$AK,MATCH(J$1,チームcsv変換!$1:$1,0),0)="","",VLOOKUP($A9,チームcsv変換!$A:$AK,MATCH(J$1,チームcsv変換!$1:$1,0),0)))</f>
        <v/>
      </c>
      <c r="K9" t="str">
        <f>IF(ISERROR(VLOOKUP($A9,チームcsv変換!$A:$AK,MATCH(K$1,チームcsv変換!$1:$1,0),0)),"",IF(VLOOKUP($A9,チームcsv変換!$A:$AK,MATCH(K$1,チームcsv変換!$1:$1,0),0)="","",VLOOKUP($A9,チームcsv変換!$A:$AK,MATCH(K$1,チームcsv変換!$1:$1,0),0)))</f>
        <v/>
      </c>
      <c r="L9" t="str">
        <f>IF(ISERROR(VLOOKUP($A9,チームcsv変換!$A:$AK,MATCH(L$1,チームcsv変換!$1:$1,0),0)),"",IF(VLOOKUP($A9,チームcsv変換!$A:$AK,MATCH(L$1,チームcsv変換!$1:$1,0),0)="","",VLOOKUP($A9,チームcsv変換!$A:$AK,MATCH(L$1,チームcsv変換!$1:$1,0),0)))</f>
        <v/>
      </c>
      <c r="M9" t="str">
        <f>IF(ISERROR(VLOOKUP($A9,チームcsv変換!$A:$AK,MATCH(M$1,チームcsv変換!$1:$1,0),0)),"",IF(VLOOKUP($A9,チームcsv変換!$A:$AK,MATCH(M$1,チームcsv変換!$1:$1,0),0)="","",VLOOKUP($A9,チームcsv変換!$A:$AK,MATCH(M$1,チームcsv変換!$1:$1,0),0)))</f>
        <v/>
      </c>
      <c r="N9" t="str">
        <f>IF(ISERROR(VLOOKUP($A9,チームcsv変換!$A:$AK,MATCH(N$1,チームcsv変換!$1:$1,0),0)),"",IF(VLOOKUP($A9,チームcsv変換!$A:$AK,MATCH(N$1,チームcsv変換!$1:$1,0),0)="","",VLOOKUP($A9,チームcsv変換!$A:$AK,MATCH(N$1,チームcsv変換!$1:$1,0),0)))</f>
        <v/>
      </c>
      <c r="O9" t="str">
        <f>IF(ISERROR(VLOOKUP($A9,チームcsv変換!$A:$AK,MATCH(O$1,チームcsv変換!$1:$1,0),0)),"",IF(VLOOKUP($A9,チームcsv変換!$A:$AK,MATCH(O$1,チームcsv変換!$1:$1,0),0)="","",VLOOKUP($A9,チームcsv変換!$A:$AK,MATCH(O$1,チームcsv変換!$1:$1,0),0)))</f>
        <v/>
      </c>
      <c r="P9" t="str">
        <f>IF(ISERROR(VLOOKUP($A9,チームcsv変換!$A:$AK,MATCH(P$1,チームcsv変換!$1:$1,0),0)),"",IF(VLOOKUP($A9,チームcsv変換!$A:$AK,MATCH(P$1,チームcsv変換!$1:$1,0),0)="","",VLOOKUP($A9,チームcsv変換!$A:$AK,MATCH(P$1,チームcsv変換!$1:$1,0),0)))</f>
        <v/>
      </c>
    </row>
    <row r="10" spans="1:16" x14ac:dyDescent="0.65">
      <c r="A10" t="str">
        <f t="shared" si="0"/>
        <v/>
      </c>
      <c r="B10" t="str">
        <f>IF(ISERROR(VLOOKUP($A10,チームcsv変換!$A:$AK,MATCH(B$1,チームcsv変換!$1:$1,0),0)),"",IF(VLOOKUP($A10,チームcsv変換!$A:$AK,MATCH(B$1,チームcsv変換!$1:$1,0),0)="","",VLOOKUP($A10,チームcsv変換!$A:$AK,MATCH(B$1,チームcsv変換!$1:$1,0),0)))</f>
        <v/>
      </c>
      <c r="C10" t="str">
        <f>IF(ISERROR(VLOOKUP($A10,チームcsv変換!$A:$AK,MATCH(C$1,チームcsv変換!$1:$1,0),0)),"",IF(VLOOKUP($A10,チームcsv変換!$A:$AK,MATCH(C$1,チームcsv変換!$1:$1,0),0)="","",VLOOKUP($A10,チームcsv変換!$A:$AK,MATCH(C$1,チームcsv変換!$1:$1,0),0)))</f>
        <v/>
      </c>
      <c r="D10" t="str">
        <f>IF(ISERROR(VLOOKUP($A10,チームcsv変換!$A:$AK,MATCH(D$1,チームcsv変換!$1:$1,0),0)),"",IF(VLOOKUP($A10,チームcsv変換!$A:$AK,MATCH(D$1,チームcsv変換!$1:$1,0),0)="","",VLOOKUP($A10,チームcsv変換!$A:$AK,MATCH(D$1,チームcsv変換!$1:$1,0),0)))</f>
        <v/>
      </c>
      <c r="E10" t="str">
        <f>IF(ISERROR(VLOOKUP($A10,チームcsv変換!$A:$AK,MATCH(E$1,チームcsv変換!$1:$1,0),0)),"",IF(VLOOKUP($A10,チームcsv変換!$A:$AK,MATCH(E$1,チームcsv変換!$1:$1,0),0)="","",VLOOKUP($A10,チームcsv変換!$A:$AK,MATCH(E$1,チームcsv変換!$1:$1,0),0)))</f>
        <v/>
      </c>
      <c r="F10" t="str">
        <f>IF(ISERROR(VLOOKUP($A10,チームcsv変換!$A:$AK,MATCH(F$1,チームcsv変換!$1:$1,0),0)),"",IF(VLOOKUP($A10,チームcsv変換!$A:$AK,MATCH(F$1,チームcsv変換!$1:$1,0),0)="","",VLOOKUP($A10,チームcsv変換!$A:$AK,MATCH(F$1,チームcsv変換!$1:$1,0),0)))</f>
        <v/>
      </c>
      <c r="G10" t="str">
        <f>IF(ISERROR(VLOOKUP($A10,チームcsv変換!$A:$AK,MATCH(G$1,チームcsv変換!$1:$1,0),0)),"",IF(VLOOKUP($A10,チームcsv変換!$A:$AK,MATCH(G$1,チームcsv変換!$1:$1,0),0)="","",VLOOKUP($A10,チームcsv変換!$A:$AK,MATCH(G$1,チームcsv変換!$1:$1,0),0)))</f>
        <v/>
      </c>
      <c r="H10" t="str">
        <f>IF(ISERROR(VLOOKUP($A10,チームcsv変換!$A:$AK,MATCH(H$1,チームcsv変換!$1:$1,0),0)),"",IF(VLOOKUP($A10,チームcsv変換!$A:$AK,MATCH(H$1,チームcsv変換!$1:$1,0),0)="","",VLOOKUP($A10,チームcsv変換!$A:$AK,MATCH(H$1,チームcsv変換!$1:$1,0),0)))</f>
        <v/>
      </c>
      <c r="I10" t="str">
        <f>IF(ISERROR(VLOOKUP($A10,チームcsv変換!$A:$AK,MATCH(I$1,チームcsv変換!$1:$1,0),0)),"",IF(VLOOKUP($A10,チームcsv変換!$A:$AK,MATCH(I$1,チームcsv変換!$1:$1,0),0)="","",VLOOKUP($A10,チームcsv変換!$A:$AK,MATCH(I$1,チームcsv変換!$1:$1,0),0)))</f>
        <v/>
      </c>
      <c r="J10" t="str">
        <f>IF(ISERROR(VLOOKUP($A10,チームcsv変換!$A:$AK,MATCH(J$1,チームcsv変換!$1:$1,0),0)),"",IF(VLOOKUP($A10,チームcsv変換!$A:$AK,MATCH(J$1,チームcsv変換!$1:$1,0),0)="","",VLOOKUP($A10,チームcsv変換!$A:$AK,MATCH(J$1,チームcsv変換!$1:$1,0),0)))</f>
        <v/>
      </c>
      <c r="K10" t="str">
        <f>IF(ISERROR(VLOOKUP($A10,チームcsv変換!$A:$AK,MATCH(K$1,チームcsv変換!$1:$1,0),0)),"",IF(VLOOKUP($A10,チームcsv変換!$A:$AK,MATCH(K$1,チームcsv変換!$1:$1,0),0)="","",VLOOKUP($A10,チームcsv変換!$A:$AK,MATCH(K$1,チームcsv変換!$1:$1,0),0)))</f>
        <v/>
      </c>
      <c r="L10" t="str">
        <f>IF(ISERROR(VLOOKUP($A10,チームcsv変換!$A:$AK,MATCH(L$1,チームcsv変換!$1:$1,0),0)),"",IF(VLOOKUP($A10,チームcsv変換!$A:$AK,MATCH(L$1,チームcsv変換!$1:$1,0),0)="","",VLOOKUP($A10,チームcsv変換!$A:$AK,MATCH(L$1,チームcsv変換!$1:$1,0),0)))</f>
        <v/>
      </c>
      <c r="M10" t="str">
        <f>IF(ISERROR(VLOOKUP($A10,チームcsv変換!$A:$AK,MATCH(M$1,チームcsv変換!$1:$1,0),0)),"",IF(VLOOKUP($A10,チームcsv変換!$A:$AK,MATCH(M$1,チームcsv変換!$1:$1,0),0)="","",VLOOKUP($A10,チームcsv変換!$A:$AK,MATCH(M$1,チームcsv変換!$1:$1,0),0)))</f>
        <v/>
      </c>
      <c r="N10" t="str">
        <f>IF(ISERROR(VLOOKUP($A10,チームcsv変換!$A:$AK,MATCH(N$1,チームcsv変換!$1:$1,0),0)),"",IF(VLOOKUP($A10,チームcsv変換!$A:$AK,MATCH(N$1,チームcsv変換!$1:$1,0),0)="","",VLOOKUP($A10,チームcsv変換!$A:$AK,MATCH(N$1,チームcsv変換!$1:$1,0),0)))</f>
        <v/>
      </c>
      <c r="O10" t="str">
        <f>IF(ISERROR(VLOOKUP($A10,チームcsv変換!$A:$AK,MATCH(O$1,チームcsv変換!$1:$1,0),0)),"",IF(VLOOKUP($A10,チームcsv変換!$A:$AK,MATCH(O$1,チームcsv変換!$1:$1,0),0)="","",VLOOKUP($A10,チームcsv変換!$A:$AK,MATCH(O$1,チームcsv変換!$1:$1,0),0)))</f>
        <v/>
      </c>
      <c r="P10" t="str">
        <f>IF(ISERROR(VLOOKUP($A10,チームcsv変換!$A:$AK,MATCH(P$1,チームcsv変換!$1:$1,0),0)),"",IF(VLOOKUP($A10,チームcsv変換!$A:$AK,MATCH(P$1,チームcsv変換!$1:$1,0),0)="","",VLOOKUP($A10,チームcsv変換!$A:$AK,MATCH(P$1,チームcsv変換!$1:$1,0),0)))</f>
        <v/>
      </c>
    </row>
    <row r="11" spans="1:16" x14ac:dyDescent="0.65">
      <c r="A11" t="str">
        <f t="shared" si="0"/>
        <v/>
      </c>
      <c r="B11" t="str">
        <f>IF(ISERROR(VLOOKUP($A11,チームcsv変換!$A:$AK,MATCH(B$1,チームcsv変換!$1:$1,0),0)),"",IF(VLOOKUP($A11,チームcsv変換!$A:$AK,MATCH(B$1,チームcsv変換!$1:$1,0),0)="","",VLOOKUP($A11,チームcsv変換!$A:$AK,MATCH(B$1,チームcsv変換!$1:$1,0),0)))</f>
        <v/>
      </c>
      <c r="C11" t="str">
        <f>IF(ISERROR(VLOOKUP($A11,チームcsv変換!$A:$AK,MATCH(C$1,チームcsv変換!$1:$1,0),0)),"",IF(VLOOKUP($A11,チームcsv変換!$A:$AK,MATCH(C$1,チームcsv変換!$1:$1,0),0)="","",VLOOKUP($A11,チームcsv変換!$A:$AK,MATCH(C$1,チームcsv変換!$1:$1,0),0)))</f>
        <v/>
      </c>
      <c r="D11" t="str">
        <f>IF(ISERROR(VLOOKUP($A11,チームcsv変換!$A:$AK,MATCH(D$1,チームcsv変換!$1:$1,0),0)),"",IF(VLOOKUP($A11,チームcsv変換!$A:$AK,MATCH(D$1,チームcsv変換!$1:$1,0),0)="","",VLOOKUP($A11,チームcsv変換!$A:$AK,MATCH(D$1,チームcsv変換!$1:$1,0),0)))</f>
        <v/>
      </c>
      <c r="E11" t="str">
        <f>IF(ISERROR(VLOOKUP($A11,チームcsv変換!$A:$AK,MATCH(E$1,チームcsv変換!$1:$1,0),0)),"",IF(VLOOKUP($A11,チームcsv変換!$A:$AK,MATCH(E$1,チームcsv変換!$1:$1,0),0)="","",VLOOKUP($A11,チームcsv変換!$A:$AK,MATCH(E$1,チームcsv変換!$1:$1,0),0)))</f>
        <v/>
      </c>
      <c r="F11" t="str">
        <f>IF(ISERROR(VLOOKUP($A11,チームcsv変換!$A:$AK,MATCH(F$1,チームcsv変換!$1:$1,0),0)),"",IF(VLOOKUP($A11,チームcsv変換!$A:$AK,MATCH(F$1,チームcsv変換!$1:$1,0),0)="","",VLOOKUP($A11,チームcsv変換!$A:$AK,MATCH(F$1,チームcsv変換!$1:$1,0),0)))</f>
        <v/>
      </c>
      <c r="G11" t="str">
        <f>IF(ISERROR(VLOOKUP($A11,チームcsv変換!$A:$AK,MATCH(G$1,チームcsv変換!$1:$1,0),0)),"",IF(VLOOKUP($A11,チームcsv変換!$A:$AK,MATCH(G$1,チームcsv変換!$1:$1,0),0)="","",VLOOKUP($A11,チームcsv変換!$A:$AK,MATCH(G$1,チームcsv変換!$1:$1,0),0)))</f>
        <v/>
      </c>
      <c r="H11" t="str">
        <f>IF(ISERROR(VLOOKUP($A11,チームcsv変換!$A:$AK,MATCH(H$1,チームcsv変換!$1:$1,0),0)),"",IF(VLOOKUP($A11,チームcsv変換!$A:$AK,MATCH(H$1,チームcsv変換!$1:$1,0),0)="","",VLOOKUP($A11,チームcsv変換!$A:$AK,MATCH(H$1,チームcsv変換!$1:$1,0),0)))</f>
        <v/>
      </c>
      <c r="I11" t="str">
        <f>IF(ISERROR(VLOOKUP($A11,チームcsv変換!$A:$AK,MATCH(I$1,チームcsv変換!$1:$1,0),0)),"",IF(VLOOKUP($A11,チームcsv変換!$A:$AK,MATCH(I$1,チームcsv変換!$1:$1,0),0)="","",VLOOKUP($A11,チームcsv変換!$A:$AK,MATCH(I$1,チームcsv変換!$1:$1,0),0)))</f>
        <v/>
      </c>
      <c r="J11" t="str">
        <f>IF(ISERROR(VLOOKUP($A11,チームcsv変換!$A:$AK,MATCH(J$1,チームcsv変換!$1:$1,0),0)),"",IF(VLOOKUP($A11,チームcsv変換!$A:$AK,MATCH(J$1,チームcsv変換!$1:$1,0),0)="","",VLOOKUP($A11,チームcsv変換!$A:$AK,MATCH(J$1,チームcsv変換!$1:$1,0),0)))</f>
        <v/>
      </c>
      <c r="K11" t="str">
        <f>IF(ISERROR(VLOOKUP($A11,チームcsv変換!$A:$AK,MATCH(K$1,チームcsv変換!$1:$1,0),0)),"",IF(VLOOKUP($A11,チームcsv変換!$A:$AK,MATCH(K$1,チームcsv変換!$1:$1,0),0)="","",VLOOKUP($A11,チームcsv変換!$A:$AK,MATCH(K$1,チームcsv変換!$1:$1,0),0)))</f>
        <v/>
      </c>
      <c r="L11" t="str">
        <f>IF(ISERROR(VLOOKUP($A11,チームcsv変換!$A:$AK,MATCH(L$1,チームcsv変換!$1:$1,0),0)),"",IF(VLOOKUP($A11,チームcsv変換!$A:$AK,MATCH(L$1,チームcsv変換!$1:$1,0),0)="","",VLOOKUP($A11,チームcsv変換!$A:$AK,MATCH(L$1,チームcsv変換!$1:$1,0),0)))</f>
        <v/>
      </c>
      <c r="M11" t="str">
        <f>IF(ISERROR(VLOOKUP($A11,チームcsv変換!$A:$AK,MATCH(M$1,チームcsv変換!$1:$1,0),0)),"",IF(VLOOKUP($A11,チームcsv変換!$A:$AK,MATCH(M$1,チームcsv変換!$1:$1,0),0)="","",VLOOKUP($A11,チームcsv変換!$A:$AK,MATCH(M$1,チームcsv変換!$1:$1,0),0)))</f>
        <v/>
      </c>
      <c r="N11" t="str">
        <f>IF(ISERROR(VLOOKUP($A11,チームcsv変換!$A:$AK,MATCH(N$1,チームcsv変換!$1:$1,0),0)),"",IF(VLOOKUP($A11,チームcsv変換!$A:$AK,MATCH(N$1,チームcsv変換!$1:$1,0),0)="","",VLOOKUP($A11,チームcsv変換!$A:$AK,MATCH(N$1,チームcsv変換!$1:$1,0),0)))</f>
        <v/>
      </c>
      <c r="O11" t="str">
        <f>IF(ISERROR(VLOOKUP($A11,チームcsv変換!$A:$AK,MATCH(O$1,チームcsv変換!$1:$1,0),0)),"",IF(VLOOKUP($A11,チームcsv変換!$A:$AK,MATCH(O$1,チームcsv変換!$1:$1,0),0)="","",VLOOKUP($A11,チームcsv変換!$A:$AK,MATCH(O$1,チームcsv変換!$1:$1,0),0)))</f>
        <v/>
      </c>
      <c r="P11" t="str">
        <f>IF(ISERROR(VLOOKUP($A11,チームcsv変換!$A:$AK,MATCH(P$1,チームcsv変換!$1:$1,0),0)),"",IF(VLOOKUP($A11,チームcsv変換!$A:$AK,MATCH(P$1,チームcsv変換!$1:$1,0),0)="","",VLOOKUP($A11,チームcsv変換!$A:$AK,MATCH(P$1,チームcsv変換!$1:$1,0),0)))</f>
        <v/>
      </c>
    </row>
    <row r="12" spans="1:16" x14ac:dyDescent="0.65">
      <c r="A12" t="str">
        <f t="shared" ref="A12:A24" si="1">IF(B11="","",A11+1)</f>
        <v/>
      </c>
      <c r="B12" t="str">
        <f>IF(ISERROR(VLOOKUP($A12,チームcsv変換!$A:$AK,MATCH(B$1,チームcsv変換!$1:$1,0),0)),"",IF(VLOOKUP($A12,チームcsv変換!$A:$AK,MATCH(B$1,チームcsv変換!$1:$1,0),0)="","",VLOOKUP($A12,チームcsv変換!$A:$AK,MATCH(B$1,チームcsv変換!$1:$1,0),0)))</f>
        <v/>
      </c>
      <c r="C12" t="str">
        <f>IF(ISERROR(VLOOKUP($A12,チームcsv変換!$A:$AK,MATCH(C$1,チームcsv変換!$1:$1,0),0)),"",IF(VLOOKUP($A12,チームcsv変換!$A:$AK,MATCH(C$1,チームcsv変換!$1:$1,0),0)="","",VLOOKUP($A12,チームcsv変換!$A:$AK,MATCH(C$1,チームcsv変換!$1:$1,0),0)))</f>
        <v/>
      </c>
      <c r="D12" t="str">
        <f>IF(ISERROR(VLOOKUP($A12,チームcsv変換!$A:$AK,MATCH(D$1,チームcsv変換!$1:$1,0),0)),"",IF(VLOOKUP($A12,チームcsv変換!$A:$AK,MATCH(D$1,チームcsv変換!$1:$1,0),0)="","",VLOOKUP($A12,チームcsv変換!$A:$AK,MATCH(D$1,チームcsv変換!$1:$1,0),0)))</f>
        <v/>
      </c>
      <c r="E12" t="str">
        <f>IF(ISERROR(VLOOKUP($A12,チームcsv変換!$A:$AK,MATCH(E$1,チームcsv変換!$1:$1,0),0)),"",IF(VLOOKUP($A12,チームcsv変換!$A:$AK,MATCH(E$1,チームcsv変換!$1:$1,0),0)="","",VLOOKUP($A12,チームcsv変換!$A:$AK,MATCH(E$1,チームcsv変換!$1:$1,0),0)))</f>
        <v/>
      </c>
      <c r="F12" t="str">
        <f>IF(ISERROR(VLOOKUP($A12,チームcsv変換!$A:$AK,MATCH(F$1,チームcsv変換!$1:$1,0),0)),"",IF(VLOOKUP($A12,チームcsv変換!$A:$AK,MATCH(F$1,チームcsv変換!$1:$1,0),0)="","",VLOOKUP($A12,チームcsv変換!$A:$AK,MATCH(F$1,チームcsv変換!$1:$1,0),0)))</f>
        <v/>
      </c>
      <c r="G12" t="str">
        <f>IF(ISERROR(VLOOKUP($A12,チームcsv変換!$A:$AK,MATCH(G$1,チームcsv変換!$1:$1,0),0)),"",IF(VLOOKUP($A12,チームcsv変換!$A:$AK,MATCH(G$1,チームcsv変換!$1:$1,0),0)="","",VLOOKUP($A12,チームcsv変換!$A:$AK,MATCH(G$1,チームcsv変換!$1:$1,0),0)))</f>
        <v/>
      </c>
      <c r="H12" t="str">
        <f>IF(ISERROR(VLOOKUP($A12,チームcsv変換!$A:$AK,MATCH(H$1,チームcsv変換!$1:$1,0),0)),"",IF(VLOOKUP($A12,チームcsv変換!$A:$AK,MATCH(H$1,チームcsv変換!$1:$1,0),0)="","",VLOOKUP($A12,チームcsv変換!$A:$AK,MATCH(H$1,チームcsv変換!$1:$1,0),0)))</f>
        <v/>
      </c>
      <c r="I12" t="str">
        <f>IF(ISERROR(VLOOKUP($A12,チームcsv変換!$A:$AK,MATCH(I$1,チームcsv変換!$1:$1,0),0)),"",IF(VLOOKUP($A12,チームcsv変換!$A:$AK,MATCH(I$1,チームcsv変換!$1:$1,0),0)="","",VLOOKUP($A12,チームcsv変換!$A:$AK,MATCH(I$1,チームcsv変換!$1:$1,0),0)))</f>
        <v/>
      </c>
      <c r="J12" t="str">
        <f>IF(ISERROR(VLOOKUP($A12,チームcsv変換!$A:$AK,MATCH(J$1,チームcsv変換!$1:$1,0),0)),"",IF(VLOOKUP($A12,チームcsv変換!$A:$AK,MATCH(J$1,チームcsv変換!$1:$1,0),0)="","",VLOOKUP($A12,チームcsv変換!$A:$AK,MATCH(J$1,チームcsv変換!$1:$1,0),0)))</f>
        <v/>
      </c>
      <c r="K12" t="str">
        <f>IF(ISERROR(VLOOKUP($A12,チームcsv変換!$A:$AK,MATCH(K$1,チームcsv変換!$1:$1,0),0)),"",IF(VLOOKUP($A12,チームcsv変換!$A:$AK,MATCH(K$1,チームcsv変換!$1:$1,0),0)="","",VLOOKUP($A12,チームcsv変換!$A:$AK,MATCH(K$1,チームcsv変換!$1:$1,0),0)))</f>
        <v/>
      </c>
      <c r="L12" t="str">
        <f>IF(ISERROR(VLOOKUP($A12,チームcsv変換!$A:$AK,MATCH(L$1,チームcsv変換!$1:$1,0),0)),"",IF(VLOOKUP($A12,チームcsv変換!$A:$AK,MATCH(L$1,チームcsv変換!$1:$1,0),0)="","",VLOOKUP($A12,チームcsv変換!$A:$AK,MATCH(L$1,チームcsv変換!$1:$1,0),0)))</f>
        <v/>
      </c>
      <c r="M12" t="str">
        <f>IF(ISERROR(VLOOKUP($A12,チームcsv変換!$A:$AK,MATCH(M$1,チームcsv変換!$1:$1,0),0)),"",IF(VLOOKUP($A12,チームcsv変換!$A:$AK,MATCH(M$1,チームcsv変換!$1:$1,0),0)="","",VLOOKUP($A12,チームcsv変換!$A:$AK,MATCH(M$1,チームcsv変換!$1:$1,0),0)))</f>
        <v/>
      </c>
      <c r="N12" t="str">
        <f>IF(ISERROR(VLOOKUP($A12,チームcsv変換!$A:$AK,MATCH(N$1,チームcsv変換!$1:$1,0),0)),"",IF(VLOOKUP($A12,チームcsv変換!$A:$AK,MATCH(N$1,チームcsv変換!$1:$1,0),0)="","",VLOOKUP($A12,チームcsv変換!$A:$AK,MATCH(N$1,チームcsv変換!$1:$1,0),0)))</f>
        <v/>
      </c>
      <c r="O12" t="str">
        <f>IF(ISERROR(VLOOKUP($A12,チームcsv変換!$A:$AK,MATCH(O$1,チームcsv変換!$1:$1,0),0)),"",IF(VLOOKUP($A12,チームcsv変換!$A:$AK,MATCH(O$1,チームcsv変換!$1:$1,0),0)="","",VLOOKUP($A12,チームcsv変換!$A:$AK,MATCH(O$1,チームcsv変換!$1:$1,0),0)))</f>
        <v/>
      </c>
      <c r="P12" t="str">
        <f>IF(ISERROR(VLOOKUP($A12,チームcsv変換!$A:$AK,MATCH(P$1,チームcsv変換!$1:$1,0),0)),"",IF(VLOOKUP($A12,チームcsv変換!$A:$AK,MATCH(P$1,チームcsv変換!$1:$1,0),0)="","",VLOOKUP($A12,チームcsv変換!$A:$AK,MATCH(P$1,チームcsv変換!$1:$1,0),0)))</f>
        <v/>
      </c>
    </row>
    <row r="13" spans="1:16" x14ac:dyDescent="0.65">
      <c r="A13" t="str">
        <f t="shared" si="1"/>
        <v/>
      </c>
      <c r="B13" t="str">
        <f>IF(ISERROR(VLOOKUP($A13,チームcsv変換!$A:$AK,MATCH(B$1,チームcsv変換!$1:$1,0),0)),"",IF(VLOOKUP($A13,チームcsv変換!$A:$AK,MATCH(B$1,チームcsv変換!$1:$1,0),0)="","",VLOOKUP($A13,チームcsv変換!$A:$AK,MATCH(B$1,チームcsv変換!$1:$1,0),0)))</f>
        <v/>
      </c>
      <c r="C13" t="str">
        <f>IF(ISERROR(VLOOKUP($A13,チームcsv変換!$A:$AK,MATCH(C$1,チームcsv変換!$1:$1,0),0)),"",IF(VLOOKUP($A13,チームcsv変換!$A:$AK,MATCH(C$1,チームcsv変換!$1:$1,0),0)="","",VLOOKUP($A13,チームcsv変換!$A:$AK,MATCH(C$1,チームcsv変換!$1:$1,0),0)))</f>
        <v/>
      </c>
      <c r="D13" t="str">
        <f>IF(ISERROR(VLOOKUP($A13,チームcsv変換!$A:$AK,MATCH(D$1,チームcsv変換!$1:$1,0),0)),"",IF(VLOOKUP($A13,チームcsv変換!$A:$AK,MATCH(D$1,チームcsv変換!$1:$1,0),0)="","",VLOOKUP($A13,チームcsv変換!$A:$AK,MATCH(D$1,チームcsv変換!$1:$1,0),0)))</f>
        <v/>
      </c>
      <c r="E13" t="str">
        <f>IF(ISERROR(VLOOKUP($A13,チームcsv変換!$A:$AK,MATCH(E$1,チームcsv変換!$1:$1,0),0)),"",IF(VLOOKUP($A13,チームcsv変換!$A:$AK,MATCH(E$1,チームcsv変換!$1:$1,0),0)="","",VLOOKUP($A13,チームcsv変換!$A:$AK,MATCH(E$1,チームcsv変換!$1:$1,0),0)))</f>
        <v/>
      </c>
      <c r="F13" t="str">
        <f>IF(ISERROR(VLOOKUP($A13,チームcsv変換!$A:$AK,MATCH(F$1,チームcsv変換!$1:$1,0),0)),"",IF(VLOOKUP($A13,チームcsv変換!$A:$AK,MATCH(F$1,チームcsv変換!$1:$1,0),0)="","",VLOOKUP($A13,チームcsv変換!$A:$AK,MATCH(F$1,チームcsv変換!$1:$1,0),0)))</f>
        <v/>
      </c>
      <c r="G13" t="str">
        <f>IF(ISERROR(VLOOKUP($A13,チームcsv変換!$A:$AK,MATCH(G$1,チームcsv変換!$1:$1,0),0)),"",IF(VLOOKUP($A13,チームcsv変換!$A:$AK,MATCH(G$1,チームcsv変換!$1:$1,0),0)="","",VLOOKUP($A13,チームcsv変換!$A:$AK,MATCH(G$1,チームcsv変換!$1:$1,0),0)))</f>
        <v/>
      </c>
      <c r="H13" t="str">
        <f>IF(ISERROR(VLOOKUP($A13,チームcsv変換!$A:$AK,MATCH(H$1,チームcsv変換!$1:$1,0),0)),"",IF(VLOOKUP($A13,チームcsv変換!$A:$AK,MATCH(H$1,チームcsv変換!$1:$1,0),0)="","",VLOOKUP($A13,チームcsv変換!$A:$AK,MATCH(H$1,チームcsv変換!$1:$1,0),0)))</f>
        <v/>
      </c>
      <c r="I13" t="str">
        <f>IF(ISERROR(VLOOKUP($A13,チームcsv変換!$A:$AK,MATCH(I$1,チームcsv変換!$1:$1,0),0)),"",IF(VLOOKUP($A13,チームcsv変換!$A:$AK,MATCH(I$1,チームcsv変換!$1:$1,0),0)="","",VLOOKUP($A13,チームcsv変換!$A:$AK,MATCH(I$1,チームcsv変換!$1:$1,0),0)))</f>
        <v/>
      </c>
      <c r="J13" t="str">
        <f>IF(ISERROR(VLOOKUP($A13,チームcsv変換!$A:$AK,MATCH(J$1,チームcsv変換!$1:$1,0),0)),"",IF(VLOOKUP($A13,チームcsv変換!$A:$AK,MATCH(J$1,チームcsv変換!$1:$1,0),0)="","",VLOOKUP($A13,チームcsv変換!$A:$AK,MATCH(J$1,チームcsv変換!$1:$1,0),0)))</f>
        <v/>
      </c>
      <c r="K13" t="str">
        <f>IF(ISERROR(VLOOKUP($A13,チームcsv変換!$A:$AK,MATCH(K$1,チームcsv変換!$1:$1,0),0)),"",IF(VLOOKUP($A13,チームcsv変換!$A:$AK,MATCH(K$1,チームcsv変換!$1:$1,0),0)="","",VLOOKUP($A13,チームcsv変換!$A:$AK,MATCH(K$1,チームcsv変換!$1:$1,0),0)))</f>
        <v/>
      </c>
      <c r="L13" t="str">
        <f>IF(ISERROR(VLOOKUP($A13,チームcsv変換!$A:$AK,MATCH(L$1,チームcsv変換!$1:$1,0),0)),"",IF(VLOOKUP($A13,チームcsv変換!$A:$AK,MATCH(L$1,チームcsv変換!$1:$1,0),0)="","",VLOOKUP($A13,チームcsv変換!$A:$AK,MATCH(L$1,チームcsv変換!$1:$1,0),0)))</f>
        <v/>
      </c>
      <c r="M13" t="str">
        <f>IF(ISERROR(VLOOKUP($A13,チームcsv変換!$A:$AK,MATCH(M$1,チームcsv変換!$1:$1,0),0)),"",IF(VLOOKUP($A13,チームcsv変換!$A:$AK,MATCH(M$1,チームcsv変換!$1:$1,0),0)="","",VLOOKUP($A13,チームcsv変換!$A:$AK,MATCH(M$1,チームcsv変換!$1:$1,0),0)))</f>
        <v/>
      </c>
      <c r="N13" t="str">
        <f>IF(ISERROR(VLOOKUP($A13,チームcsv変換!$A:$AK,MATCH(N$1,チームcsv変換!$1:$1,0),0)),"",IF(VLOOKUP($A13,チームcsv変換!$A:$AK,MATCH(N$1,チームcsv変換!$1:$1,0),0)="","",VLOOKUP($A13,チームcsv変換!$A:$AK,MATCH(N$1,チームcsv変換!$1:$1,0),0)))</f>
        <v/>
      </c>
      <c r="O13" t="str">
        <f>IF(ISERROR(VLOOKUP($A13,チームcsv変換!$A:$AK,MATCH(O$1,チームcsv変換!$1:$1,0),0)),"",IF(VLOOKUP($A13,チームcsv変換!$A:$AK,MATCH(O$1,チームcsv変換!$1:$1,0),0)="","",VLOOKUP($A13,チームcsv変換!$A:$AK,MATCH(O$1,チームcsv変換!$1:$1,0),0)))</f>
        <v/>
      </c>
      <c r="P13" t="str">
        <f>IF(ISERROR(VLOOKUP($A13,チームcsv変換!$A:$AK,MATCH(P$1,チームcsv変換!$1:$1,0),0)),"",IF(VLOOKUP($A13,チームcsv変換!$A:$AK,MATCH(P$1,チームcsv変換!$1:$1,0),0)="","",VLOOKUP($A13,チームcsv変換!$A:$AK,MATCH(P$1,チームcsv変換!$1:$1,0),0)))</f>
        <v/>
      </c>
    </row>
    <row r="14" spans="1:16" x14ac:dyDescent="0.65">
      <c r="A14" t="str">
        <f t="shared" si="1"/>
        <v/>
      </c>
      <c r="B14" t="str">
        <f>IF(ISERROR(VLOOKUP($A14,チームcsv変換!$A:$AK,MATCH(B$1,チームcsv変換!$1:$1,0),0)),"",IF(VLOOKUP($A14,チームcsv変換!$A:$AK,MATCH(B$1,チームcsv変換!$1:$1,0),0)="","",VLOOKUP($A14,チームcsv変換!$A:$AK,MATCH(B$1,チームcsv変換!$1:$1,0),0)))</f>
        <v/>
      </c>
      <c r="C14" t="str">
        <f>IF(ISERROR(VLOOKUP($A14,チームcsv変換!$A:$AK,MATCH(C$1,チームcsv変換!$1:$1,0),0)),"",IF(VLOOKUP($A14,チームcsv変換!$A:$AK,MATCH(C$1,チームcsv変換!$1:$1,0),0)="","",VLOOKUP($A14,チームcsv変換!$A:$AK,MATCH(C$1,チームcsv変換!$1:$1,0),0)))</f>
        <v/>
      </c>
      <c r="D14" t="str">
        <f>IF(ISERROR(VLOOKUP($A14,チームcsv変換!$A:$AK,MATCH(D$1,チームcsv変換!$1:$1,0),0)),"",IF(VLOOKUP($A14,チームcsv変換!$A:$AK,MATCH(D$1,チームcsv変換!$1:$1,0),0)="","",VLOOKUP($A14,チームcsv変換!$A:$AK,MATCH(D$1,チームcsv変換!$1:$1,0),0)))</f>
        <v/>
      </c>
      <c r="E14" t="str">
        <f>IF(ISERROR(VLOOKUP($A14,チームcsv変換!$A:$AK,MATCH(E$1,チームcsv変換!$1:$1,0),0)),"",IF(VLOOKUP($A14,チームcsv変換!$A:$AK,MATCH(E$1,チームcsv変換!$1:$1,0),0)="","",VLOOKUP($A14,チームcsv変換!$A:$AK,MATCH(E$1,チームcsv変換!$1:$1,0),0)))</f>
        <v/>
      </c>
      <c r="F14" t="str">
        <f>IF(ISERROR(VLOOKUP($A14,チームcsv変換!$A:$AK,MATCH(F$1,チームcsv変換!$1:$1,0),0)),"",IF(VLOOKUP($A14,チームcsv変換!$A:$AK,MATCH(F$1,チームcsv変換!$1:$1,0),0)="","",VLOOKUP($A14,チームcsv変換!$A:$AK,MATCH(F$1,チームcsv変換!$1:$1,0),0)))</f>
        <v/>
      </c>
      <c r="G14" t="str">
        <f>IF(ISERROR(VLOOKUP($A14,チームcsv変換!$A:$AK,MATCH(G$1,チームcsv変換!$1:$1,0),0)),"",IF(VLOOKUP($A14,チームcsv変換!$A:$AK,MATCH(G$1,チームcsv変換!$1:$1,0),0)="","",VLOOKUP($A14,チームcsv変換!$A:$AK,MATCH(G$1,チームcsv変換!$1:$1,0),0)))</f>
        <v/>
      </c>
      <c r="H14" t="str">
        <f>IF(ISERROR(VLOOKUP($A14,チームcsv変換!$A:$AK,MATCH(H$1,チームcsv変換!$1:$1,0),0)),"",IF(VLOOKUP($A14,チームcsv変換!$A:$AK,MATCH(H$1,チームcsv変換!$1:$1,0),0)="","",VLOOKUP($A14,チームcsv変換!$A:$AK,MATCH(H$1,チームcsv変換!$1:$1,0),0)))</f>
        <v/>
      </c>
      <c r="I14" t="str">
        <f>IF(ISERROR(VLOOKUP($A14,チームcsv変換!$A:$AK,MATCH(I$1,チームcsv変換!$1:$1,0),0)),"",IF(VLOOKUP($A14,チームcsv変換!$A:$AK,MATCH(I$1,チームcsv変換!$1:$1,0),0)="","",VLOOKUP($A14,チームcsv変換!$A:$AK,MATCH(I$1,チームcsv変換!$1:$1,0),0)))</f>
        <v/>
      </c>
      <c r="J14" t="str">
        <f>IF(ISERROR(VLOOKUP($A14,チームcsv変換!$A:$AK,MATCH(J$1,チームcsv変換!$1:$1,0),0)),"",IF(VLOOKUP($A14,チームcsv変換!$A:$AK,MATCH(J$1,チームcsv変換!$1:$1,0),0)="","",VLOOKUP($A14,チームcsv変換!$A:$AK,MATCH(J$1,チームcsv変換!$1:$1,0),0)))</f>
        <v/>
      </c>
      <c r="K14" t="str">
        <f>IF(ISERROR(VLOOKUP($A14,チームcsv変換!$A:$AK,MATCH(K$1,チームcsv変換!$1:$1,0),0)),"",IF(VLOOKUP($A14,チームcsv変換!$A:$AK,MATCH(K$1,チームcsv変換!$1:$1,0),0)="","",VLOOKUP($A14,チームcsv変換!$A:$AK,MATCH(K$1,チームcsv変換!$1:$1,0),0)))</f>
        <v/>
      </c>
      <c r="L14" t="str">
        <f>IF(ISERROR(VLOOKUP($A14,チームcsv変換!$A:$AK,MATCH(L$1,チームcsv変換!$1:$1,0),0)),"",IF(VLOOKUP($A14,チームcsv変換!$A:$AK,MATCH(L$1,チームcsv変換!$1:$1,0),0)="","",VLOOKUP($A14,チームcsv変換!$A:$AK,MATCH(L$1,チームcsv変換!$1:$1,0),0)))</f>
        <v/>
      </c>
      <c r="M14" t="str">
        <f>IF(ISERROR(VLOOKUP($A14,チームcsv変換!$A:$AK,MATCH(M$1,チームcsv変換!$1:$1,0),0)),"",IF(VLOOKUP($A14,チームcsv変換!$A:$AK,MATCH(M$1,チームcsv変換!$1:$1,0),0)="","",VLOOKUP($A14,チームcsv変換!$A:$AK,MATCH(M$1,チームcsv変換!$1:$1,0),0)))</f>
        <v/>
      </c>
      <c r="N14" t="str">
        <f>IF(ISERROR(VLOOKUP($A14,チームcsv変換!$A:$AK,MATCH(N$1,チームcsv変換!$1:$1,0),0)),"",IF(VLOOKUP($A14,チームcsv変換!$A:$AK,MATCH(N$1,チームcsv変換!$1:$1,0),0)="","",VLOOKUP($A14,チームcsv変換!$A:$AK,MATCH(N$1,チームcsv変換!$1:$1,0),0)))</f>
        <v/>
      </c>
      <c r="O14" t="str">
        <f>IF(ISERROR(VLOOKUP($A14,チームcsv変換!$A:$AK,MATCH(O$1,チームcsv変換!$1:$1,0),0)),"",IF(VLOOKUP($A14,チームcsv変換!$A:$AK,MATCH(O$1,チームcsv変換!$1:$1,0),0)="","",VLOOKUP($A14,チームcsv変換!$A:$AK,MATCH(O$1,チームcsv変換!$1:$1,0),0)))</f>
        <v/>
      </c>
      <c r="P14" t="str">
        <f>IF(ISERROR(VLOOKUP($A14,チームcsv変換!$A:$AK,MATCH(P$1,チームcsv変換!$1:$1,0),0)),"",IF(VLOOKUP($A14,チームcsv変換!$A:$AK,MATCH(P$1,チームcsv変換!$1:$1,0),0)="","",VLOOKUP($A14,チームcsv変換!$A:$AK,MATCH(P$1,チームcsv変換!$1:$1,0),0)))</f>
        <v/>
      </c>
    </row>
    <row r="15" spans="1:16" x14ac:dyDescent="0.65">
      <c r="A15" t="str">
        <f t="shared" si="1"/>
        <v/>
      </c>
      <c r="B15" t="str">
        <f>IF(ISERROR(VLOOKUP($A15,チームcsv変換!$A:$AK,MATCH(B$1,チームcsv変換!$1:$1,0),0)),"",IF(VLOOKUP($A15,チームcsv変換!$A:$AK,MATCH(B$1,チームcsv変換!$1:$1,0),0)="","",VLOOKUP($A15,チームcsv変換!$A:$AK,MATCH(B$1,チームcsv変換!$1:$1,0),0)))</f>
        <v/>
      </c>
      <c r="C15" t="str">
        <f>IF(ISERROR(VLOOKUP($A15,チームcsv変換!$A:$AK,MATCH(C$1,チームcsv変換!$1:$1,0),0)),"",IF(VLOOKUP($A15,チームcsv変換!$A:$AK,MATCH(C$1,チームcsv変換!$1:$1,0),0)="","",VLOOKUP($A15,チームcsv変換!$A:$AK,MATCH(C$1,チームcsv変換!$1:$1,0),0)))</f>
        <v/>
      </c>
      <c r="D15" t="str">
        <f>IF(ISERROR(VLOOKUP($A15,チームcsv変換!$A:$AK,MATCH(D$1,チームcsv変換!$1:$1,0),0)),"",IF(VLOOKUP($A15,チームcsv変換!$A:$AK,MATCH(D$1,チームcsv変換!$1:$1,0),0)="","",VLOOKUP($A15,チームcsv変換!$A:$AK,MATCH(D$1,チームcsv変換!$1:$1,0),0)))</f>
        <v/>
      </c>
      <c r="E15" t="str">
        <f>IF(ISERROR(VLOOKUP($A15,チームcsv変換!$A:$AK,MATCH(E$1,チームcsv変換!$1:$1,0),0)),"",IF(VLOOKUP($A15,チームcsv変換!$A:$AK,MATCH(E$1,チームcsv変換!$1:$1,0),0)="","",VLOOKUP($A15,チームcsv変換!$A:$AK,MATCH(E$1,チームcsv変換!$1:$1,0),0)))</f>
        <v/>
      </c>
      <c r="F15" t="str">
        <f>IF(ISERROR(VLOOKUP($A15,チームcsv変換!$A:$AK,MATCH(F$1,チームcsv変換!$1:$1,0),0)),"",IF(VLOOKUP($A15,チームcsv変換!$A:$AK,MATCH(F$1,チームcsv変換!$1:$1,0),0)="","",VLOOKUP($A15,チームcsv変換!$A:$AK,MATCH(F$1,チームcsv変換!$1:$1,0),0)))</f>
        <v/>
      </c>
      <c r="G15" t="str">
        <f>IF(ISERROR(VLOOKUP($A15,チームcsv変換!$A:$AK,MATCH(G$1,チームcsv変換!$1:$1,0),0)),"",IF(VLOOKUP($A15,チームcsv変換!$A:$AK,MATCH(G$1,チームcsv変換!$1:$1,0),0)="","",VLOOKUP($A15,チームcsv変換!$A:$AK,MATCH(G$1,チームcsv変換!$1:$1,0),0)))</f>
        <v/>
      </c>
      <c r="H15" t="str">
        <f>IF(ISERROR(VLOOKUP($A15,チームcsv変換!$A:$AK,MATCH(H$1,チームcsv変換!$1:$1,0),0)),"",IF(VLOOKUP($A15,チームcsv変換!$A:$AK,MATCH(H$1,チームcsv変換!$1:$1,0),0)="","",VLOOKUP($A15,チームcsv変換!$A:$AK,MATCH(H$1,チームcsv変換!$1:$1,0),0)))</f>
        <v/>
      </c>
      <c r="I15" t="str">
        <f>IF(ISERROR(VLOOKUP($A15,チームcsv変換!$A:$AK,MATCH(I$1,チームcsv変換!$1:$1,0),0)),"",IF(VLOOKUP($A15,チームcsv変換!$A:$AK,MATCH(I$1,チームcsv変換!$1:$1,0),0)="","",VLOOKUP($A15,チームcsv変換!$A:$AK,MATCH(I$1,チームcsv変換!$1:$1,0),0)))</f>
        <v/>
      </c>
      <c r="J15" t="str">
        <f>IF(ISERROR(VLOOKUP($A15,チームcsv変換!$A:$AK,MATCH(J$1,チームcsv変換!$1:$1,0),0)),"",IF(VLOOKUP($A15,チームcsv変換!$A:$AK,MATCH(J$1,チームcsv変換!$1:$1,0),0)="","",VLOOKUP($A15,チームcsv変換!$A:$AK,MATCH(J$1,チームcsv変換!$1:$1,0),0)))</f>
        <v/>
      </c>
      <c r="K15" t="str">
        <f>IF(ISERROR(VLOOKUP($A15,チームcsv変換!$A:$AK,MATCH(K$1,チームcsv変換!$1:$1,0),0)),"",IF(VLOOKUP($A15,チームcsv変換!$A:$AK,MATCH(K$1,チームcsv変換!$1:$1,0),0)="","",VLOOKUP($A15,チームcsv変換!$A:$AK,MATCH(K$1,チームcsv変換!$1:$1,0),0)))</f>
        <v/>
      </c>
      <c r="L15" t="str">
        <f>IF(ISERROR(VLOOKUP($A15,チームcsv変換!$A:$AK,MATCH(L$1,チームcsv変換!$1:$1,0),0)),"",IF(VLOOKUP($A15,チームcsv変換!$A:$AK,MATCH(L$1,チームcsv変換!$1:$1,0),0)="","",VLOOKUP($A15,チームcsv変換!$A:$AK,MATCH(L$1,チームcsv変換!$1:$1,0),0)))</f>
        <v/>
      </c>
      <c r="M15" t="str">
        <f>IF(ISERROR(VLOOKUP($A15,チームcsv変換!$A:$AK,MATCH(M$1,チームcsv変換!$1:$1,0),0)),"",IF(VLOOKUP($A15,チームcsv変換!$A:$AK,MATCH(M$1,チームcsv変換!$1:$1,0),0)="","",VLOOKUP($A15,チームcsv変換!$A:$AK,MATCH(M$1,チームcsv変換!$1:$1,0),0)))</f>
        <v/>
      </c>
      <c r="N15" t="str">
        <f>IF(ISERROR(VLOOKUP($A15,チームcsv変換!$A:$AK,MATCH(N$1,チームcsv変換!$1:$1,0),0)),"",IF(VLOOKUP($A15,チームcsv変換!$A:$AK,MATCH(N$1,チームcsv変換!$1:$1,0),0)="","",VLOOKUP($A15,チームcsv変換!$A:$AK,MATCH(N$1,チームcsv変換!$1:$1,0),0)))</f>
        <v/>
      </c>
      <c r="O15" t="str">
        <f>IF(ISERROR(VLOOKUP($A15,チームcsv変換!$A:$AK,MATCH(O$1,チームcsv変換!$1:$1,0),0)),"",IF(VLOOKUP($A15,チームcsv変換!$A:$AK,MATCH(O$1,チームcsv変換!$1:$1,0),0)="","",VLOOKUP($A15,チームcsv変換!$A:$AK,MATCH(O$1,チームcsv変換!$1:$1,0),0)))</f>
        <v/>
      </c>
      <c r="P15" t="str">
        <f>IF(ISERROR(VLOOKUP($A15,チームcsv変換!$A:$AK,MATCH(P$1,チームcsv変換!$1:$1,0),0)),"",IF(VLOOKUP($A15,チームcsv変換!$A:$AK,MATCH(P$1,チームcsv変換!$1:$1,0),0)="","",VLOOKUP($A15,チームcsv変換!$A:$AK,MATCH(P$1,チームcsv変換!$1:$1,0),0)))</f>
        <v/>
      </c>
    </row>
    <row r="16" spans="1:16" x14ac:dyDescent="0.65">
      <c r="A16" t="str">
        <f t="shared" si="1"/>
        <v/>
      </c>
      <c r="B16" t="str">
        <f>IF(ISERROR(VLOOKUP($A16,チームcsv変換!$A:$AK,MATCH(B$1,チームcsv変換!$1:$1,0),0)),"",IF(VLOOKUP($A16,チームcsv変換!$A:$AK,MATCH(B$1,チームcsv変換!$1:$1,0),0)="","",VLOOKUP($A16,チームcsv変換!$A:$AK,MATCH(B$1,チームcsv変換!$1:$1,0),0)))</f>
        <v/>
      </c>
      <c r="C16" t="str">
        <f>IF(ISERROR(VLOOKUP($A16,チームcsv変換!$A:$AK,MATCH(C$1,チームcsv変換!$1:$1,0),0)),"",IF(VLOOKUP($A16,チームcsv変換!$A:$AK,MATCH(C$1,チームcsv変換!$1:$1,0),0)="","",VLOOKUP($A16,チームcsv変換!$A:$AK,MATCH(C$1,チームcsv変換!$1:$1,0),0)))</f>
        <v/>
      </c>
      <c r="D16" t="str">
        <f>IF(ISERROR(VLOOKUP($A16,チームcsv変換!$A:$AK,MATCH(D$1,チームcsv変換!$1:$1,0),0)),"",IF(VLOOKUP($A16,チームcsv変換!$A:$AK,MATCH(D$1,チームcsv変換!$1:$1,0),0)="","",VLOOKUP($A16,チームcsv変換!$A:$AK,MATCH(D$1,チームcsv変換!$1:$1,0),0)))</f>
        <v/>
      </c>
      <c r="E16" t="str">
        <f>IF(ISERROR(VLOOKUP($A16,チームcsv変換!$A:$AK,MATCH(E$1,チームcsv変換!$1:$1,0),0)),"",IF(VLOOKUP($A16,チームcsv変換!$A:$AK,MATCH(E$1,チームcsv変換!$1:$1,0),0)="","",VLOOKUP($A16,チームcsv変換!$A:$AK,MATCH(E$1,チームcsv変換!$1:$1,0),0)))</f>
        <v/>
      </c>
      <c r="F16" t="str">
        <f>IF(ISERROR(VLOOKUP($A16,チームcsv変換!$A:$AK,MATCH(F$1,チームcsv変換!$1:$1,0),0)),"",IF(VLOOKUP($A16,チームcsv変換!$A:$AK,MATCH(F$1,チームcsv変換!$1:$1,0),0)="","",VLOOKUP($A16,チームcsv変換!$A:$AK,MATCH(F$1,チームcsv変換!$1:$1,0),0)))</f>
        <v/>
      </c>
      <c r="G16" t="str">
        <f>IF(ISERROR(VLOOKUP($A16,チームcsv変換!$A:$AK,MATCH(G$1,チームcsv変換!$1:$1,0),0)),"",IF(VLOOKUP($A16,チームcsv変換!$A:$AK,MATCH(G$1,チームcsv変換!$1:$1,0),0)="","",VLOOKUP($A16,チームcsv変換!$A:$AK,MATCH(G$1,チームcsv変換!$1:$1,0),0)))</f>
        <v/>
      </c>
      <c r="H16" t="str">
        <f>IF(ISERROR(VLOOKUP($A16,チームcsv変換!$A:$AK,MATCH(H$1,チームcsv変換!$1:$1,0),0)),"",IF(VLOOKUP($A16,チームcsv変換!$A:$AK,MATCH(H$1,チームcsv変換!$1:$1,0),0)="","",VLOOKUP($A16,チームcsv変換!$A:$AK,MATCH(H$1,チームcsv変換!$1:$1,0),0)))</f>
        <v/>
      </c>
      <c r="I16" t="str">
        <f>IF(ISERROR(VLOOKUP($A16,チームcsv変換!$A:$AK,MATCH(I$1,チームcsv変換!$1:$1,0),0)),"",IF(VLOOKUP($A16,チームcsv変換!$A:$AK,MATCH(I$1,チームcsv変換!$1:$1,0),0)="","",VLOOKUP($A16,チームcsv変換!$A:$AK,MATCH(I$1,チームcsv変換!$1:$1,0),0)))</f>
        <v/>
      </c>
      <c r="J16" t="str">
        <f>IF(ISERROR(VLOOKUP($A16,チームcsv変換!$A:$AK,MATCH(J$1,チームcsv変換!$1:$1,0),0)),"",IF(VLOOKUP($A16,チームcsv変換!$A:$AK,MATCH(J$1,チームcsv変換!$1:$1,0),0)="","",VLOOKUP($A16,チームcsv変換!$A:$AK,MATCH(J$1,チームcsv変換!$1:$1,0),0)))</f>
        <v/>
      </c>
      <c r="K16" t="str">
        <f>IF(ISERROR(VLOOKUP($A16,チームcsv変換!$A:$AK,MATCH(K$1,チームcsv変換!$1:$1,0),0)),"",IF(VLOOKUP($A16,チームcsv変換!$A:$AK,MATCH(K$1,チームcsv変換!$1:$1,0),0)="","",VLOOKUP($A16,チームcsv変換!$A:$AK,MATCH(K$1,チームcsv変換!$1:$1,0),0)))</f>
        <v/>
      </c>
      <c r="L16" t="str">
        <f>IF(ISERROR(VLOOKUP($A16,チームcsv変換!$A:$AK,MATCH(L$1,チームcsv変換!$1:$1,0),0)),"",IF(VLOOKUP($A16,チームcsv変換!$A:$AK,MATCH(L$1,チームcsv変換!$1:$1,0),0)="","",VLOOKUP($A16,チームcsv変換!$A:$AK,MATCH(L$1,チームcsv変換!$1:$1,0),0)))</f>
        <v/>
      </c>
      <c r="M16" t="str">
        <f>IF(ISERROR(VLOOKUP($A16,チームcsv変換!$A:$AK,MATCH(M$1,チームcsv変換!$1:$1,0),0)),"",IF(VLOOKUP($A16,チームcsv変換!$A:$AK,MATCH(M$1,チームcsv変換!$1:$1,0),0)="","",VLOOKUP($A16,チームcsv変換!$A:$AK,MATCH(M$1,チームcsv変換!$1:$1,0),0)))</f>
        <v/>
      </c>
      <c r="N16" t="str">
        <f>IF(ISERROR(VLOOKUP($A16,チームcsv変換!$A:$AK,MATCH(N$1,チームcsv変換!$1:$1,0),0)),"",IF(VLOOKUP($A16,チームcsv変換!$A:$AK,MATCH(N$1,チームcsv変換!$1:$1,0),0)="","",VLOOKUP($A16,チームcsv変換!$A:$AK,MATCH(N$1,チームcsv変換!$1:$1,0),0)))</f>
        <v/>
      </c>
      <c r="O16" t="str">
        <f>IF(ISERROR(VLOOKUP($A16,チームcsv変換!$A:$AK,MATCH(O$1,チームcsv変換!$1:$1,0),0)),"",IF(VLOOKUP($A16,チームcsv変換!$A:$AK,MATCH(O$1,チームcsv変換!$1:$1,0),0)="","",VLOOKUP($A16,チームcsv変換!$A:$AK,MATCH(O$1,チームcsv変換!$1:$1,0),0)))</f>
        <v/>
      </c>
      <c r="P16" t="str">
        <f>IF(ISERROR(VLOOKUP($A16,チームcsv変換!$A:$AK,MATCH(P$1,チームcsv変換!$1:$1,0),0)),"",IF(VLOOKUP($A16,チームcsv変換!$A:$AK,MATCH(P$1,チームcsv変換!$1:$1,0),0)="","",VLOOKUP($A16,チームcsv変換!$A:$AK,MATCH(P$1,チームcsv変換!$1:$1,0),0)))</f>
        <v/>
      </c>
    </row>
    <row r="17" spans="1:16" x14ac:dyDescent="0.65">
      <c r="A17" t="str">
        <f t="shared" si="1"/>
        <v/>
      </c>
      <c r="B17" t="str">
        <f>IF(ISERROR(VLOOKUP($A17,チームcsv変換!$A:$AK,MATCH(B$1,チームcsv変換!$1:$1,0),0)),"",IF(VLOOKUP($A17,チームcsv変換!$A:$AK,MATCH(B$1,チームcsv変換!$1:$1,0),0)="","",VLOOKUP($A17,チームcsv変換!$A:$AK,MATCH(B$1,チームcsv変換!$1:$1,0),0)))</f>
        <v/>
      </c>
      <c r="C17" t="str">
        <f>IF(ISERROR(VLOOKUP($A17,チームcsv変換!$A:$AK,MATCH(C$1,チームcsv変換!$1:$1,0),0)),"",IF(VLOOKUP($A17,チームcsv変換!$A:$AK,MATCH(C$1,チームcsv変換!$1:$1,0),0)="","",VLOOKUP($A17,チームcsv変換!$A:$AK,MATCH(C$1,チームcsv変換!$1:$1,0),0)))</f>
        <v/>
      </c>
      <c r="D17" t="str">
        <f>IF(ISERROR(VLOOKUP($A17,チームcsv変換!$A:$AK,MATCH(D$1,チームcsv変換!$1:$1,0),0)),"",IF(VLOOKUP($A17,チームcsv変換!$A:$AK,MATCH(D$1,チームcsv変換!$1:$1,0),0)="","",VLOOKUP($A17,チームcsv変換!$A:$AK,MATCH(D$1,チームcsv変換!$1:$1,0),0)))</f>
        <v/>
      </c>
      <c r="E17" t="str">
        <f>IF(ISERROR(VLOOKUP($A17,チームcsv変換!$A:$AK,MATCH(E$1,チームcsv変換!$1:$1,0),0)),"",IF(VLOOKUP($A17,チームcsv変換!$A:$AK,MATCH(E$1,チームcsv変換!$1:$1,0),0)="","",VLOOKUP($A17,チームcsv変換!$A:$AK,MATCH(E$1,チームcsv変換!$1:$1,0),0)))</f>
        <v/>
      </c>
      <c r="F17" t="str">
        <f>IF(ISERROR(VLOOKUP($A17,チームcsv変換!$A:$AK,MATCH(F$1,チームcsv変換!$1:$1,0),0)),"",IF(VLOOKUP($A17,チームcsv変換!$A:$AK,MATCH(F$1,チームcsv変換!$1:$1,0),0)="","",VLOOKUP($A17,チームcsv変換!$A:$AK,MATCH(F$1,チームcsv変換!$1:$1,0),0)))</f>
        <v/>
      </c>
      <c r="G17" t="str">
        <f>IF(ISERROR(VLOOKUP($A17,チームcsv変換!$A:$AK,MATCH(G$1,チームcsv変換!$1:$1,0),0)),"",IF(VLOOKUP($A17,チームcsv変換!$A:$AK,MATCH(G$1,チームcsv変換!$1:$1,0),0)="","",VLOOKUP($A17,チームcsv変換!$A:$AK,MATCH(G$1,チームcsv変換!$1:$1,0),0)))</f>
        <v/>
      </c>
      <c r="H17" t="str">
        <f>IF(ISERROR(VLOOKUP($A17,チームcsv変換!$A:$AK,MATCH(H$1,チームcsv変換!$1:$1,0),0)),"",IF(VLOOKUP($A17,チームcsv変換!$A:$AK,MATCH(H$1,チームcsv変換!$1:$1,0),0)="","",VLOOKUP($A17,チームcsv変換!$A:$AK,MATCH(H$1,チームcsv変換!$1:$1,0),0)))</f>
        <v/>
      </c>
      <c r="I17" t="str">
        <f>IF(ISERROR(VLOOKUP($A17,チームcsv変換!$A:$AK,MATCH(I$1,チームcsv変換!$1:$1,0),0)),"",IF(VLOOKUP($A17,チームcsv変換!$A:$AK,MATCH(I$1,チームcsv変換!$1:$1,0),0)="","",VLOOKUP($A17,チームcsv変換!$A:$AK,MATCH(I$1,チームcsv変換!$1:$1,0),0)))</f>
        <v/>
      </c>
      <c r="J17" t="str">
        <f>IF(ISERROR(VLOOKUP($A17,チームcsv変換!$A:$AK,MATCH(J$1,チームcsv変換!$1:$1,0),0)),"",IF(VLOOKUP($A17,チームcsv変換!$A:$AK,MATCH(J$1,チームcsv変換!$1:$1,0),0)="","",VLOOKUP($A17,チームcsv変換!$A:$AK,MATCH(J$1,チームcsv変換!$1:$1,0),0)))</f>
        <v/>
      </c>
      <c r="K17" t="str">
        <f>IF(ISERROR(VLOOKUP($A17,チームcsv変換!$A:$AK,MATCH(K$1,チームcsv変換!$1:$1,0),0)),"",IF(VLOOKUP($A17,チームcsv変換!$A:$AK,MATCH(K$1,チームcsv変換!$1:$1,0),0)="","",VLOOKUP($A17,チームcsv変換!$A:$AK,MATCH(K$1,チームcsv変換!$1:$1,0),0)))</f>
        <v/>
      </c>
      <c r="L17" t="str">
        <f>IF(ISERROR(VLOOKUP($A17,チームcsv変換!$A:$AK,MATCH(L$1,チームcsv変換!$1:$1,0),0)),"",IF(VLOOKUP($A17,チームcsv変換!$A:$AK,MATCH(L$1,チームcsv変換!$1:$1,0),0)="","",VLOOKUP($A17,チームcsv変換!$A:$AK,MATCH(L$1,チームcsv変換!$1:$1,0),0)))</f>
        <v/>
      </c>
      <c r="M17" t="str">
        <f>IF(ISERROR(VLOOKUP($A17,チームcsv変換!$A:$AK,MATCH(M$1,チームcsv変換!$1:$1,0),0)),"",IF(VLOOKUP($A17,チームcsv変換!$A:$AK,MATCH(M$1,チームcsv変換!$1:$1,0),0)="","",VLOOKUP($A17,チームcsv変換!$A:$AK,MATCH(M$1,チームcsv変換!$1:$1,0),0)))</f>
        <v/>
      </c>
      <c r="N17" t="str">
        <f>IF(ISERROR(VLOOKUP($A17,チームcsv変換!$A:$AK,MATCH(N$1,チームcsv変換!$1:$1,0),0)),"",IF(VLOOKUP($A17,チームcsv変換!$A:$AK,MATCH(N$1,チームcsv変換!$1:$1,0),0)="","",VLOOKUP($A17,チームcsv変換!$A:$AK,MATCH(N$1,チームcsv変換!$1:$1,0),0)))</f>
        <v/>
      </c>
      <c r="O17" t="str">
        <f>IF(ISERROR(VLOOKUP($A17,チームcsv変換!$A:$AK,MATCH(O$1,チームcsv変換!$1:$1,0),0)),"",IF(VLOOKUP($A17,チームcsv変換!$A:$AK,MATCH(O$1,チームcsv変換!$1:$1,0),0)="","",VLOOKUP($A17,チームcsv変換!$A:$AK,MATCH(O$1,チームcsv変換!$1:$1,0),0)))</f>
        <v/>
      </c>
      <c r="P17" t="str">
        <f>IF(ISERROR(VLOOKUP($A17,チームcsv変換!$A:$AK,MATCH(P$1,チームcsv変換!$1:$1,0),0)),"",IF(VLOOKUP($A17,チームcsv変換!$A:$AK,MATCH(P$1,チームcsv変換!$1:$1,0),0)="","",VLOOKUP($A17,チームcsv変換!$A:$AK,MATCH(P$1,チームcsv変換!$1:$1,0),0)))</f>
        <v/>
      </c>
    </row>
    <row r="18" spans="1:16" x14ac:dyDescent="0.65">
      <c r="A18" t="str">
        <f t="shared" si="1"/>
        <v/>
      </c>
      <c r="B18" t="str">
        <f>IF(ISERROR(VLOOKUP($A18,チームcsv変換!$A:$AK,MATCH(B$1,チームcsv変換!$1:$1,0),0)),"",IF(VLOOKUP($A18,チームcsv変換!$A:$AK,MATCH(B$1,チームcsv変換!$1:$1,0),0)="","",VLOOKUP($A18,チームcsv変換!$A:$AK,MATCH(B$1,チームcsv変換!$1:$1,0),0)))</f>
        <v/>
      </c>
      <c r="C18" t="str">
        <f>IF(ISERROR(VLOOKUP($A18,チームcsv変換!$A:$AK,MATCH(C$1,チームcsv変換!$1:$1,0),0)),"",IF(VLOOKUP($A18,チームcsv変換!$A:$AK,MATCH(C$1,チームcsv変換!$1:$1,0),0)="","",VLOOKUP($A18,チームcsv変換!$A:$AK,MATCH(C$1,チームcsv変換!$1:$1,0),0)))</f>
        <v/>
      </c>
      <c r="D18" t="str">
        <f>IF(ISERROR(VLOOKUP($A18,チームcsv変換!$A:$AK,MATCH(D$1,チームcsv変換!$1:$1,0),0)),"",IF(VLOOKUP($A18,チームcsv変換!$A:$AK,MATCH(D$1,チームcsv変換!$1:$1,0),0)="","",VLOOKUP($A18,チームcsv変換!$A:$AK,MATCH(D$1,チームcsv変換!$1:$1,0),0)))</f>
        <v/>
      </c>
      <c r="E18" t="str">
        <f>IF(ISERROR(VLOOKUP($A18,チームcsv変換!$A:$AK,MATCH(E$1,チームcsv変換!$1:$1,0),0)),"",IF(VLOOKUP($A18,チームcsv変換!$A:$AK,MATCH(E$1,チームcsv変換!$1:$1,0),0)="","",VLOOKUP($A18,チームcsv変換!$A:$AK,MATCH(E$1,チームcsv変換!$1:$1,0),0)))</f>
        <v/>
      </c>
      <c r="F18" t="str">
        <f>IF(ISERROR(VLOOKUP($A18,チームcsv変換!$A:$AK,MATCH(F$1,チームcsv変換!$1:$1,0),0)),"",IF(VLOOKUP($A18,チームcsv変換!$A:$AK,MATCH(F$1,チームcsv変換!$1:$1,0),0)="","",VLOOKUP($A18,チームcsv変換!$A:$AK,MATCH(F$1,チームcsv変換!$1:$1,0),0)))</f>
        <v/>
      </c>
      <c r="G18" t="str">
        <f>IF(ISERROR(VLOOKUP($A18,チームcsv変換!$A:$AK,MATCH(G$1,チームcsv変換!$1:$1,0),0)),"",IF(VLOOKUP($A18,チームcsv変換!$A:$AK,MATCH(G$1,チームcsv変換!$1:$1,0),0)="","",VLOOKUP($A18,チームcsv変換!$A:$AK,MATCH(G$1,チームcsv変換!$1:$1,0),0)))</f>
        <v/>
      </c>
      <c r="H18" t="str">
        <f>IF(ISERROR(VLOOKUP($A18,チームcsv変換!$A:$AK,MATCH(H$1,チームcsv変換!$1:$1,0),0)),"",IF(VLOOKUP($A18,チームcsv変換!$A:$AK,MATCH(H$1,チームcsv変換!$1:$1,0),0)="","",VLOOKUP($A18,チームcsv変換!$A:$AK,MATCH(H$1,チームcsv変換!$1:$1,0),0)))</f>
        <v/>
      </c>
      <c r="I18" t="str">
        <f>IF(ISERROR(VLOOKUP($A18,チームcsv変換!$A:$AK,MATCH(I$1,チームcsv変換!$1:$1,0),0)),"",IF(VLOOKUP($A18,チームcsv変換!$A:$AK,MATCH(I$1,チームcsv変換!$1:$1,0),0)="","",VLOOKUP($A18,チームcsv変換!$A:$AK,MATCH(I$1,チームcsv変換!$1:$1,0),0)))</f>
        <v/>
      </c>
      <c r="J18" t="str">
        <f>IF(ISERROR(VLOOKUP($A18,チームcsv変換!$A:$AK,MATCH(J$1,チームcsv変換!$1:$1,0),0)),"",IF(VLOOKUP($A18,チームcsv変換!$A:$AK,MATCH(J$1,チームcsv変換!$1:$1,0),0)="","",VLOOKUP($A18,チームcsv変換!$A:$AK,MATCH(J$1,チームcsv変換!$1:$1,0),0)))</f>
        <v/>
      </c>
      <c r="K18" t="str">
        <f>IF(ISERROR(VLOOKUP($A18,チームcsv変換!$A:$AK,MATCH(K$1,チームcsv変換!$1:$1,0),0)),"",IF(VLOOKUP($A18,チームcsv変換!$A:$AK,MATCH(K$1,チームcsv変換!$1:$1,0),0)="","",VLOOKUP($A18,チームcsv変換!$A:$AK,MATCH(K$1,チームcsv変換!$1:$1,0),0)))</f>
        <v/>
      </c>
      <c r="L18" t="str">
        <f>IF(ISERROR(VLOOKUP($A18,チームcsv変換!$A:$AK,MATCH(L$1,チームcsv変換!$1:$1,0),0)),"",IF(VLOOKUP($A18,チームcsv変換!$A:$AK,MATCH(L$1,チームcsv変換!$1:$1,0),0)="","",VLOOKUP($A18,チームcsv変換!$A:$AK,MATCH(L$1,チームcsv変換!$1:$1,0),0)))</f>
        <v/>
      </c>
      <c r="M18" t="str">
        <f>IF(ISERROR(VLOOKUP($A18,チームcsv変換!$A:$AK,MATCH(M$1,チームcsv変換!$1:$1,0),0)),"",IF(VLOOKUP($A18,チームcsv変換!$A:$AK,MATCH(M$1,チームcsv変換!$1:$1,0),0)="","",VLOOKUP($A18,チームcsv変換!$A:$AK,MATCH(M$1,チームcsv変換!$1:$1,0),0)))</f>
        <v/>
      </c>
      <c r="N18" t="str">
        <f>IF(ISERROR(VLOOKUP($A18,チームcsv変換!$A:$AK,MATCH(N$1,チームcsv変換!$1:$1,0),0)),"",IF(VLOOKUP($A18,チームcsv変換!$A:$AK,MATCH(N$1,チームcsv変換!$1:$1,0),0)="","",VLOOKUP($A18,チームcsv変換!$A:$AK,MATCH(N$1,チームcsv変換!$1:$1,0),0)))</f>
        <v/>
      </c>
      <c r="O18" t="str">
        <f>IF(ISERROR(VLOOKUP($A18,チームcsv変換!$A:$AK,MATCH(O$1,チームcsv変換!$1:$1,0),0)),"",IF(VLOOKUP($A18,チームcsv変換!$A:$AK,MATCH(O$1,チームcsv変換!$1:$1,0),0)="","",VLOOKUP($A18,チームcsv変換!$A:$AK,MATCH(O$1,チームcsv変換!$1:$1,0),0)))</f>
        <v/>
      </c>
      <c r="P18" t="str">
        <f>IF(ISERROR(VLOOKUP($A18,チームcsv変換!$A:$AK,MATCH(P$1,チームcsv変換!$1:$1,0),0)),"",IF(VLOOKUP($A18,チームcsv変換!$A:$AK,MATCH(P$1,チームcsv変換!$1:$1,0),0)="","",VLOOKUP($A18,チームcsv変換!$A:$AK,MATCH(P$1,チームcsv変換!$1:$1,0),0)))</f>
        <v/>
      </c>
    </row>
    <row r="19" spans="1:16" x14ac:dyDescent="0.65">
      <c r="A19" t="str">
        <f t="shared" si="1"/>
        <v/>
      </c>
      <c r="B19" t="str">
        <f>IF(ISERROR(VLOOKUP($A19,チームcsv変換!$A:$AK,MATCH(B$1,チームcsv変換!$1:$1,0),0)),"",IF(VLOOKUP($A19,チームcsv変換!$A:$AK,MATCH(B$1,チームcsv変換!$1:$1,0),0)="","",VLOOKUP($A19,チームcsv変換!$A:$AK,MATCH(B$1,チームcsv変換!$1:$1,0),0)))</f>
        <v/>
      </c>
      <c r="C19" t="str">
        <f>IF(ISERROR(VLOOKUP($A19,チームcsv変換!$A:$AK,MATCH(C$1,チームcsv変換!$1:$1,0),0)),"",IF(VLOOKUP($A19,チームcsv変換!$A:$AK,MATCH(C$1,チームcsv変換!$1:$1,0),0)="","",VLOOKUP($A19,チームcsv変換!$A:$AK,MATCH(C$1,チームcsv変換!$1:$1,0),0)))</f>
        <v/>
      </c>
      <c r="D19" t="str">
        <f>IF(ISERROR(VLOOKUP($A19,チームcsv変換!$A:$AK,MATCH(D$1,チームcsv変換!$1:$1,0),0)),"",IF(VLOOKUP($A19,チームcsv変換!$A:$AK,MATCH(D$1,チームcsv変換!$1:$1,0),0)="","",VLOOKUP($A19,チームcsv変換!$A:$AK,MATCH(D$1,チームcsv変換!$1:$1,0),0)))</f>
        <v/>
      </c>
      <c r="E19" t="str">
        <f>IF(ISERROR(VLOOKUP($A19,チームcsv変換!$A:$AK,MATCH(E$1,チームcsv変換!$1:$1,0),0)),"",IF(VLOOKUP($A19,チームcsv変換!$A:$AK,MATCH(E$1,チームcsv変換!$1:$1,0),0)="","",VLOOKUP($A19,チームcsv変換!$A:$AK,MATCH(E$1,チームcsv変換!$1:$1,0),0)))</f>
        <v/>
      </c>
      <c r="F19" t="str">
        <f>IF(ISERROR(VLOOKUP($A19,チームcsv変換!$A:$AK,MATCH(F$1,チームcsv変換!$1:$1,0),0)),"",IF(VLOOKUP($A19,チームcsv変換!$A:$AK,MATCH(F$1,チームcsv変換!$1:$1,0),0)="","",VLOOKUP($A19,チームcsv変換!$A:$AK,MATCH(F$1,チームcsv変換!$1:$1,0),0)))</f>
        <v/>
      </c>
      <c r="G19" t="str">
        <f>IF(ISERROR(VLOOKUP($A19,チームcsv変換!$A:$AK,MATCH(G$1,チームcsv変換!$1:$1,0),0)),"",IF(VLOOKUP($A19,チームcsv変換!$A:$AK,MATCH(G$1,チームcsv変換!$1:$1,0),0)="","",VLOOKUP($A19,チームcsv変換!$A:$AK,MATCH(G$1,チームcsv変換!$1:$1,0),0)))</f>
        <v/>
      </c>
      <c r="H19" t="str">
        <f>IF(ISERROR(VLOOKUP($A19,チームcsv変換!$A:$AK,MATCH(H$1,チームcsv変換!$1:$1,0),0)),"",IF(VLOOKUP($A19,チームcsv変換!$A:$AK,MATCH(H$1,チームcsv変換!$1:$1,0),0)="","",VLOOKUP($A19,チームcsv変換!$A:$AK,MATCH(H$1,チームcsv変換!$1:$1,0),0)))</f>
        <v/>
      </c>
      <c r="I19" t="str">
        <f>IF(ISERROR(VLOOKUP($A19,チームcsv変換!$A:$AK,MATCH(I$1,チームcsv変換!$1:$1,0),0)),"",IF(VLOOKUP($A19,チームcsv変換!$A:$AK,MATCH(I$1,チームcsv変換!$1:$1,0),0)="","",VLOOKUP($A19,チームcsv変換!$A:$AK,MATCH(I$1,チームcsv変換!$1:$1,0),0)))</f>
        <v/>
      </c>
      <c r="J19" t="str">
        <f>IF(ISERROR(VLOOKUP($A19,チームcsv変換!$A:$AK,MATCH(J$1,チームcsv変換!$1:$1,0),0)),"",IF(VLOOKUP($A19,チームcsv変換!$A:$AK,MATCH(J$1,チームcsv変換!$1:$1,0),0)="","",VLOOKUP($A19,チームcsv変換!$A:$AK,MATCH(J$1,チームcsv変換!$1:$1,0),0)))</f>
        <v/>
      </c>
      <c r="K19" t="str">
        <f>IF(ISERROR(VLOOKUP($A19,チームcsv変換!$A:$AK,MATCH(K$1,チームcsv変換!$1:$1,0),0)),"",IF(VLOOKUP($A19,チームcsv変換!$A:$AK,MATCH(K$1,チームcsv変換!$1:$1,0),0)="","",VLOOKUP($A19,チームcsv変換!$A:$AK,MATCH(K$1,チームcsv変換!$1:$1,0),0)))</f>
        <v/>
      </c>
      <c r="L19" t="str">
        <f>IF(ISERROR(VLOOKUP($A19,チームcsv変換!$A:$AK,MATCH(L$1,チームcsv変換!$1:$1,0),0)),"",IF(VLOOKUP($A19,チームcsv変換!$A:$AK,MATCH(L$1,チームcsv変換!$1:$1,0),0)="","",VLOOKUP($A19,チームcsv変換!$A:$AK,MATCH(L$1,チームcsv変換!$1:$1,0),0)))</f>
        <v/>
      </c>
      <c r="M19" t="str">
        <f>IF(ISERROR(VLOOKUP($A19,チームcsv変換!$A:$AK,MATCH(M$1,チームcsv変換!$1:$1,0),0)),"",IF(VLOOKUP($A19,チームcsv変換!$A:$AK,MATCH(M$1,チームcsv変換!$1:$1,0),0)="","",VLOOKUP($A19,チームcsv変換!$A:$AK,MATCH(M$1,チームcsv変換!$1:$1,0),0)))</f>
        <v/>
      </c>
      <c r="N19" t="str">
        <f>IF(ISERROR(VLOOKUP($A19,チームcsv変換!$A:$AK,MATCH(N$1,チームcsv変換!$1:$1,0),0)),"",IF(VLOOKUP($A19,チームcsv変換!$A:$AK,MATCH(N$1,チームcsv変換!$1:$1,0),0)="","",VLOOKUP($A19,チームcsv変換!$A:$AK,MATCH(N$1,チームcsv変換!$1:$1,0),0)))</f>
        <v/>
      </c>
      <c r="O19" t="str">
        <f>IF(ISERROR(VLOOKUP($A19,チームcsv変換!$A:$AK,MATCH(O$1,チームcsv変換!$1:$1,0),0)),"",IF(VLOOKUP($A19,チームcsv変換!$A:$AK,MATCH(O$1,チームcsv変換!$1:$1,0),0)="","",VLOOKUP($A19,チームcsv変換!$A:$AK,MATCH(O$1,チームcsv変換!$1:$1,0),0)))</f>
        <v/>
      </c>
      <c r="P19" t="str">
        <f>IF(ISERROR(VLOOKUP($A19,チームcsv変換!$A:$AK,MATCH(P$1,チームcsv変換!$1:$1,0),0)),"",IF(VLOOKUP($A19,チームcsv変換!$A:$AK,MATCH(P$1,チームcsv変換!$1:$1,0),0)="","",VLOOKUP($A19,チームcsv変換!$A:$AK,MATCH(P$1,チームcsv変換!$1:$1,0),0)))</f>
        <v/>
      </c>
    </row>
    <row r="20" spans="1:16" x14ac:dyDescent="0.65">
      <c r="A20" t="str">
        <f t="shared" si="1"/>
        <v/>
      </c>
      <c r="B20" t="str">
        <f>IF(ISERROR(VLOOKUP($A20,チームcsv変換!$A:$AK,MATCH(B$1,チームcsv変換!$1:$1,0),0)),"",IF(VLOOKUP($A20,チームcsv変換!$A:$AK,MATCH(B$1,チームcsv変換!$1:$1,0),0)="","",VLOOKUP($A20,チームcsv変換!$A:$AK,MATCH(B$1,チームcsv変換!$1:$1,0),0)))</f>
        <v/>
      </c>
      <c r="C20" t="str">
        <f>IF(ISERROR(VLOOKUP($A20,チームcsv変換!$A:$AK,MATCH(C$1,チームcsv変換!$1:$1,0),0)),"",IF(VLOOKUP($A20,チームcsv変換!$A:$AK,MATCH(C$1,チームcsv変換!$1:$1,0),0)="","",VLOOKUP($A20,チームcsv変換!$A:$AK,MATCH(C$1,チームcsv変換!$1:$1,0),0)))</f>
        <v/>
      </c>
      <c r="D20" t="str">
        <f>IF(ISERROR(VLOOKUP($A20,チームcsv変換!$A:$AK,MATCH(D$1,チームcsv変換!$1:$1,0),0)),"",IF(VLOOKUP($A20,チームcsv変換!$A:$AK,MATCH(D$1,チームcsv変換!$1:$1,0),0)="","",VLOOKUP($A20,チームcsv変換!$A:$AK,MATCH(D$1,チームcsv変換!$1:$1,0),0)))</f>
        <v/>
      </c>
      <c r="E20" t="str">
        <f>IF(ISERROR(VLOOKUP($A20,チームcsv変換!$A:$AK,MATCH(E$1,チームcsv変換!$1:$1,0),0)),"",IF(VLOOKUP($A20,チームcsv変換!$A:$AK,MATCH(E$1,チームcsv変換!$1:$1,0),0)="","",VLOOKUP($A20,チームcsv変換!$A:$AK,MATCH(E$1,チームcsv変換!$1:$1,0),0)))</f>
        <v/>
      </c>
      <c r="F20" t="str">
        <f>IF(ISERROR(VLOOKUP($A20,チームcsv変換!$A:$AK,MATCH(F$1,チームcsv変換!$1:$1,0),0)),"",IF(VLOOKUP($A20,チームcsv変換!$A:$AK,MATCH(F$1,チームcsv変換!$1:$1,0),0)="","",VLOOKUP($A20,チームcsv変換!$A:$AK,MATCH(F$1,チームcsv変換!$1:$1,0),0)))</f>
        <v/>
      </c>
      <c r="G20" t="str">
        <f>IF(ISERROR(VLOOKUP($A20,チームcsv変換!$A:$AK,MATCH(G$1,チームcsv変換!$1:$1,0),0)),"",IF(VLOOKUP($A20,チームcsv変換!$A:$AK,MATCH(G$1,チームcsv変換!$1:$1,0),0)="","",VLOOKUP($A20,チームcsv変換!$A:$AK,MATCH(G$1,チームcsv変換!$1:$1,0),0)))</f>
        <v/>
      </c>
      <c r="H20" t="str">
        <f>IF(ISERROR(VLOOKUP($A20,チームcsv変換!$A:$AK,MATCH(H$1,チームcsv変換!$1:$1,0),0)),"",IF(VLOOKUP($A20,チームcsv変換!$A:$AK,MATCH(H$1,チームcsv変換!$1:$1,0),0)="","",VLOOKUP($A20,チームcsv変換!$A:$AK,MATCH(H$1,チームcsv変換!$1:$1,0),0)))</f>
        <v/>
      </c>
      <c r="I20" t="str">
        <f>IF(ISERROR(VLOOKUP($A20,チームcsv変換!$A:$AK,MATCH(I$1,チームcsv変換!$1:$1,0),0)),"",IF(VLOOKUP($A20,チームcsv変換!$A:$AK,MATCH(I$1,チームcsv変換!$1:$1,0),0)="","",VLOOKUP($A20,チームcsv変換!$A:$AK,MATCH(I$1,チームcsv変換!$1:$1,0),0)))</f>
        <v/>
      </c>
      <c r="J20" t="str">
        <f>IF(ISERROR(VLOOKUP($A20,チームcsv変換!$A:$AK,MATCH(J$1,チームcsv変換!$1:$1,0),0)),"",IF(VLOOKUP($A20,チームcsv変換!$A:$AK,MATCH(J$1,チームcsv変換!$1:$1,0),0)="","",VLOOKUP($A20,チームcsv変換!$A:$AK,MATCH(J$1,チームcsv変換!$1:$1,0),0)))</f>
        <v/>
      </c>
      <c r="K20" t="str">
        <f>IF(ISERROR(VLOOKUP($A20,チームcsv変換!$A:$AK,MATCH(K$1,チームcsv変換!$1:$1,0),0)),"",IF(VLOOKUP($A20,チームcsv変換!$A:$AK,MATCH(K$1,チームcsv変換!$1:$1,0),0)="","",VLOOKUP($A20,チームcsv変換!$A:$AK,MATCH(K$1,チームcsv変換!$1:$1,0),0)))</f>
        <v/>
      </c>
      <c r="L20" t="str">
        <f>IF(ISERROR(VLOOKUP($A20,チームcsv変換!$A:$AK,MATCH(L$1,チームcsv変換!$1:$1,0),0)),"",IF(VLOOKUP($A20,チームcsv変換!$A:$AK,MATCH(L$1,チームcsv変換!$1:$1,0),0)="","",VLOOKUP($A20,チームcsv変換!$A:$AK,MATCH(L$1,チームcsv変換!$1:$1,0),0)))</f>
        <v/>
      </c>
      <c r="M20" t="str">
        <f>IF(ISERROR(VLOOKUP($A20,チームcsv変換!$A:$AK,MATCH(M$1,チームcsv変換!$1:$1,0),0)),"",IF(VLOOKUP($A20,チームcsv変換!$A:$AK,MATCH(M$1,チームcsv変換!$1:$1,0),0)="","",VLOOKUP($A20,チームcsv変換!$A:$AK,MATCH(M$1,チームcsv変換!$1:$1,0),0)))</f>
        <v/>
      </c>
      <c r="N20" t="str">
        <f>IF(ISERROR(VLOOKUP($A20,チームcsv変換!$A:$AK,MATCH(N$1,チームcsv変換!$1:$1,0),0)),"",IF(VLOOKUP($A20,チームcsv変換!$A:$AK,MATCH(N$1,チームcsv変換!$1:$1,0),0)="","",VLOOKUP($A20,チームcsv変換!$A:$AK,MATCH(N$1,チームcsv変換!$1:$1,0),0)))</f>
        <v/>
      </c>
      <c r="O20" t="str">
        <f>IF(ISERROR(VLOOKUP($A20,チームcsv変換!$A:$AK,MATCH(O$1,チームcsv変換!$1:$1,0),0)),"",IF(VLOOKUP($A20,チームcsv変換!$A:$AK,MATCH(O$1,チームcsv変換!$1:$1,0),0)="","",VLOOKUP($A20,チームcsv変換!$A:$AK,MATCH(O$1,チームcsv変換!$1:$1,0),0)))</f>
        <v/>
      </c>
      <c r="P20" t="str">
        <f>IF(ISERROR(VLOOKUP($A20,チームcsv変換!$A:$AK,MATCH(P$1,チームcsv変換!$1:$1,0),0)),"",IF(VLOOKUP($A20,チームcsv変換!$A:$AK,MATCH(P$1,チームcsv変換!$1:$1,0),0)="","",VLOOKUP($A20,チームcsv変換!$A:$AK,MATCH(P$1,チームcsv変換!$1:$1,0),0)))</f>
        <v/>
      </c>
    </row>
    <row r="21" spans="1:16" x14ac:dyDescent="0.65">
      <c r="A21" t="str">
        <f t="shared" si="1"/>
        <v/>
      </c>
      <c r="B21" t="str">
        <f>IF(ISERROR(VLOOKUP($A21,チームcsv変換!$A:$AK,MATCH(B$1,チームcsv変換!$1:$1,0),0)),"",IF(VLOOKUP($A21,チームcsv変換!$A:$AK,MATCH(B$1,チームcsv変換!$1:$1,0),0)="","",VLOOKUP($A21,チームcsv変換!$A:$AK,MATCH(B$1,チームcsv変換!$1:$1,0),0)))</f>
        <v/>
      </c>
      <c r="C21" t="str">
        <f>IF(ISERROR(VLOOKUP($A21,チームcsv変換!$A:$AK,MATCH(C$1,チームcsv変換!$1:$1,0),0)),"",IF(VLOOKUP($A21,チームcsv変換!$A:$AK,MATCH(C$1,チームcsv変換!$1:$1,0),0)="","",VLOOKUP($A21,チームcsv変換!$A:$AK,MATCH(C$1,チームcsv変換!$1:$1,0),0)))</f>
        <v/>
      </c>
      <c r="D21" t="str">
        <f>IF(ISERROR(VLOOKUP($A21,チームcsv変換!$A:$AK,MATCH(D$1,チームcsv変換!$1:$1,0),0)),"",IF(VLOOKUP($A21,チームcsv変換!$A:$AK,MATCH(D$1,チームcsv変換!$1:$1,0),0)="","",VLOOKUP($A21,チームcsv変換!$A:$AK,MATCH(D$1,チームcsv変換!$1:$1,0),0)))</f>
        <v/>
      </c>
      <c r="E21" t="str">
        <f>IF(ISERROR(VLOOKUP($A21,チームcsv変換!$A:$AK,MATCH(E$1,チームcsv変換!$1:$1,0),0)),"",IF(VLOOKUP($A21,チームcsv変換!$A:$AK,MATCH(E$1,チームcsv変換!$1:$1,0),0)="","",VLOOKUP($A21,チームcsv変換!$A:$AK,MATCH(E$1,チームcsv変換!$1:$1,0),0)))</f>
        <v/>
      </c>
      <c r="F21" t="str">
        <f>IF(ISERROR(VLOOKUP($A21,チームcsv変換!$A:$AK,MATCH(F$1,チームcsv変換!$1:$1,0),0)),"",IF(VLOOKUP($A21,チームcsv変換!$A:$AK,MATCH(F$1,チームcsv変換!$1:$1,0),0)="","",VLOOKUP($A21,チームcsv変換!$A:$AK,MATCH(F$1,チームcsv変換!$1:$1,0),0)))</f>
        <v/>
      </c>
      <c r="G21" t="str">
        <f>IF(ISERROR(VLOOKUP($A21,チームcsv変換!$A:$AK,MATCH(G$1,チームcsv変換!$1:$1,0),0)),"",IF(VLOOKUP($A21,チームcsv変換!$A:$AK,MATCH(G$1,チームcsv変換!$1:$1,0),0)="","",VLOOKUP($A21,チームcsv変換!$A:$AK,MATCH(G$1,チームcsv変換!$1:$1,0),0)))</f>
        <v/>
      </c>
      <c r="H21" t="str">
        <f>IF(ISERROR(VLOOKUP($A21,チームcsv変換!$A:$AK,MATCH(H$1,チームcsv変換!$1:$1,0),0)),"",IF(VLOOKUP($A21,チームcsv変換!$A:$AK,MATCH(H$1,チームcsv変換!$1:$1,0),0)="","",VLOOKUP($A21,チームcsv変換!$A:$AK,MATCH(H$1,チームcsv変換!$1:$1,0),0)))</f>
        <v/>
      </c>
      <c r="I21" t="str">
        <f>IF(ISERROR(VLOOKUP($A21,チームcsv変換!$A:$AK,MATCH(I$1,チームcsv変換!$1:$1,0),0)),"",IF(VLOOKUP($A21,チームcsv変換!$A:$AK,MATCH(I$1,チームcsv変換!$1:$1,0),0)="","",VLOOKUP($A21,チームcsv変換!$A:$AK,MATCH(I$1,チームcsv変換!$1:$1,0),0)))</f>
        <v/>
      </c>
      <c r="J21" t="str">
        <f>IF(ISERROR(VLOOKUP($A21,チームcsv変換!$A:$AK,MATCH(J$1,チームcsv変換!$1:$1,0),0)),"",IF(VLOOKUP($A21,チームcsv変換!$A:$AK,MATCH(J$1,チームcsv変換!$1:$1,0),0)="","",VLOOKUP($A21,チームcsv変換!$A:$AK,MATCH(J$1,チームcsv変換!$1:$1,0),0)))</f>
        <v/>
      </c>
      <c r="K21" t="str">
        <f>IF(ISERROR(VLOOKUP($A21,チームcsv変換!$A:$AK,MATCH(K$1,チームcsv変換!$1:$1,0),0)),"",IF(VLOOKUP($A21,チームcsv変換!$A:$AK,MATCH(K$1,チームcsv変換!$1:$1,0),0)="","",VLOOKUP($A21,チームcsv変換!$A:$AK,MATCH(K$1,チームcsv変換!$1:$1,0),0)))</f>
        <v/>
      </c>
      <c r="L21" t="str">
        <f>IF(ISERROR(VLOOKUP($A21,チームcsv変換!$A:$AK,MATCH(L$1,チームcsv変換!$1:$1,0),0)),"",IF(VLOOKUP($A21,チームcsv変換!$A:$AK,MATCH(L$1,チームcsv変換!$1:$1,0),0)="","",VLOOKUP($A21,チームcsv変換!$A:$AK,MATCH(L$1,チームcsv変換!$1:$1,0),0)))</f>
        <v/>
      </c>
      <c r="M21" t="str">
        <f>IF(ISERROR(VLOOKUP($A21,チームcsv変換!$A:$AK,MATCH(M$1,チームcsv変換!$1:$1,0),0)),"",IF(VLOOKUP($A21,チームcsv変換!$A:$AK,MATCH(M$1,チームcsv変換!$1:$1,0),0)="","",VLOOKUP($A21,チームcsv変換!$A:$AK,MATCH(M$1,チームcsv変換!$1:$1,0),0)))</f>
        <v/>
      </c>
      <c r="N21" t="str">
        <f>IF(ISERROR(VLOOKUP($A21,チームcsv変換!$A:$AK,MATCH(N$1,チームcsv変換!$1:$1,0),0)),"",IF(VLOOKUP($A21,チームcsv変換!$A:$AK,MATCH(N$1,チームcsv変換!$1:$1,0),0)="","",VLOOKUP($A21,チームcsv変換!$A:$AK,MATCH(N$1,チームcsv変換!$1:$1,0),0)))</f>
        <v/>
      </c>
      <c r="O21" t="str">
        <f>IF(ISERROR(VLOOKUP($A21,チームcsv変換!$A:$AK,MATCH(O$1,チームcsv変換!$1:$1,0),0)),"",IF(VLOOKUP($A21,チームcsv変換!$A:$AK,MATCH(O$1,チームcsv変換!$1:$1,0),0)="","",VLOOKUP($A21,チームcsv変換!$A:$AK,MATCH(O$1,チームcsv変換!$1:$1,0),0)))</f>
        <v/>
      </c>
      <c r="P21" t="str">
        <f>IF(ISERROR(VLOOKUP($A21,チームcsv変換!$A:$AK,MATCH(P$1,チームcsv変換!$1:$1,0),0)),"",IF(VLOOKUP($A21,チームcsv変換!$A:$AK,MATCH(P$1,チームcsv変換!$1:$1,0),0)="","",VLOOKUP($A21,チームcsv変換!$A:$AK,MATCH(P$1,チームcsv変換!$1:$1,0),0)))</f>
        <v/>
      </c>
    </row>
    <row r="22" spans="1:16" x14ac:dyDescent="0.65">
      <c r="A22" t="str">
        <f t="shared" si="1"/>
        <v/>
      </c>
      <c r="B22" t="str">
        <f>IF(ISERROR(VLOOKUP($A22,チームcsv変換!$A:$AK,MATCH(B$1,チームcsv変換!$1:$1,0),0)),"",IF(VLOOKUP($A22,チームcsv変換!$A:$AK,MATCH(B$1,チームcsv変換!$1:$1,0),0)="","",VLOOKUP($A22,チームcsv変換!$A:$AK,MATCH(B$1,チームcsv変換!$1:$1,0),0)))</f>
        <v/>
      </c>
      <c r="C22" t="str">
        <f>IF(ISERROR(VLOOKUP($A22,チームcsv変換!$A:$AK,MATCH(C$1,チームcsv変換!$1:$1,0),0)),"",IF(VLOOKUP($A22,チームcsv変換!$A:$AK,MATCH(C$1,チームcsv変換!$1:$1,0),0)="","",VLOOKUP($A22,チームcsv変換!$A:$AK,MATCH(C$1,チームcsv変換!$1:$1,0),0)))</f>
        <v/>
      </c>
      <c r="D22" t="str">
        <f>IF(ISERROR(VLOOKUP($A22,チームcsv変換!$A:$AK,MATCH(D$1,チームcsv変換!$1:$1,0),0)),"",IF(VLOOKUP($A22,チームcsv変換!$A:$AK,MATCH(D$1,チームcsv変換!$1:$1,0),0)="","",VLOOKUP($A22,チームcsv変換!$A:$AK,MATCH(D$1,チームcsv変換!$1:$1,0),0)))</f>
        <v/>
      </c>
      <c r="E22" t="str">
        <f>IF(ISERROR(VLOOKUP($A22,チームcsv変換!$A:$AK,MATCH(E$1,チームcsv変換!$1:$1,0),0)),"",IF(VLOOKUP($A22,チームcsv変換!$A:$AK,MATCH(E$1,チームcsv変換!$1:$1,0),0)="","",VLOOKUP($A22,チームcsv変換!$A:$AK,MATCH(E$1,チームcsv変換!$1:$1,0),0)))</f>
        <v/>
      </c>
      <c r="F22" t="str">
        <f>IF(ISERROR(VLOOKUP($A22,チームcsv変換!$A:$AK,MATCH(F$1,チームcsv変換!$1:$1,0),0)),"",IF(VLOOKUP($A22,チームcsv変換!$A:$AK,MATCH(F$1,チームcsv変換!$1:$1,0),0)="","",VLOOKUP($A22,チームcsv変換!$A:$AK,MATCH(F$1,チームcsv変換!$1:$1,0),0)))</f>
        <v/>
      </c>
      <c r="G22" t="str">
        <f>IF(ISERROR(VLOOKUP($A22,チームcsv変換!$A:$AK,MATCH(G$1,チームcsv変換!$1:$1,0),0)),"",IF(VLOOKUP($A22,チームcsv変換!$A:$AK,MATCH(G$1,チームcsv変換!$1:$1,0),0)="","",VLOOKUP($A22,チームcsv変換!$A:$AK,MATCH(G$1,チームcsv変換!$1:$1,0),0)))</f>
        <v/>
      </c>
      <c r="H22" t="str">
        <f>IF(ISERROR(VLOOKUP($A22,チームcsv変換!$A:$AK,MATCH(H$1,チームcsv変換!$1:$1,0),0)),"",IF(VLOOKUP($A22,チームcsv変換!$A:$AK,MATCH(H$1,チームcsv変換!$1:$1,0),0)="","",VLOOKUP($A22,チームcsv変換!$A:$AK,MATCH(H$1,チームcsv変換!$1:$1,0),0)))</f>
        <v/>
      </c>
      <c r="I22" t="str">
        <f>IF(ISERROR(VLOOKUP($A22,チームcsv変換!$A:$AK,MATCH(I$1,チームcsv変換!$1:$1,0),0)),"",IF(VLOOKUP($A22,チームcsv変換!$A:$AK,MATCH(I$1,チームcsv変換!$1:$1,0),0)="","",VLOOKUP($A22,チームcsv変換!$A:$AK,MATCH(I$1,チームcsv変換!$1:$1,0),0)))</f>
        <v/>
      </c>
      <c r="J22" t="str">
        <f>IF(ISERROR(VLOOKUP($A22,チームcsv変換!$A:$AK,MATCH(J$1,チームcsv変換!$1:$1,0),0)),"",IF(VLOOKUP($A22,チームcsv変換!$A:$AK,MATCH(J$1,チームcsv変換!$1:$1,0),0)="","",VLOOKUP($A22,チームcsv変換!$A:$AK,MATCH(J$1,チームcsv変換!$1:$1,0),0)))</f>
        <v/>
      </c>
      <c r="K22" t="str">
        <f>IF(ISERROR(VLOOKUP($A22,チームcsv変換!$A:$AK,MATCH(K$1,チームcsv変換!$1:$1,0),0)),"",IF(VLOOKUP($A22,チームcsv変換!$A:$AK,MATCH(K$1,チームcsv変換!$1:$1,0),0)="","",VLOOKUP($A22,チームcsv変換!$A:$AK,MATCH(K$1,チームcsv変換!$1:$1,0),0)))</f>
        <v/>
      </c>
      <c r="L22" t="str">
        <f>IF(ISERROR(VLOOKUP($A22,チームcsv変換!$A:$AK,MATCH(L$1,チームcsv変換!$1:$1,0),0)),"",IF(VLOOKUP($A22,チームcsv変換!$A:$AK,MATCH(L$1,チームcsv変換!$1:$1,0),0)="","",VLOOKUP($A22,チームcsv変換!$A:$AK,MATCH(L$1,チームcsv変換!$1:$1,0),0)))</f>
        <v/>
      </c>
      <c r="M22" t="str">
        <f>IF(ISERROR(VLOOKUP($A22,チームcsv変換!$A:$AK,MATCH(M$1,チームcsv変換!$1:$1,0),0)),"",IF(VLOOKUP($A22,チームcsv変換!$A:$AK,MATCH(M$1,チームcsv変換!$1:$1,0),0)="","",VLOOKUP($A22,チームcsv変換!$A:$AK,MATCH(M$1,チームcsv変換!$1:$1,0),0)))</f>
        <v/>
      </c>
      <c r="N22" t="str">
        <f>IF(ISERROR(VLOOKUP($A22,チームcsv変換!$A:$AK,MATCH(N$1,チームcsv変換!$1:$1,0),0)),"",IF(VLOOKUP($A22,チームcsv変換!$A:$AK,MATCH(N$1,チームcsv変換!$1:$1,0),0)="","",VLOOKUP($A22,チームcsv変換!$A:$AK,MATCH(N$1,チームcsv変換!$1:$1,0),0)))</f>
        <v/>
      </c>
      <c r="O22" t="str">
        <f>IF(ISERROR(VLOOKUP($A22,チームcsv変換!$A:$AK,MATCH(O$1,チームcsv変換!$1:$1,0),0)),"",IF(VLOOKUP($A22,チームcsv変換!$A:$AK,MATCH(O$1,チームcsv変換!$1:$1,0),0)="","",VLOOKUP($A22,チームcsv変換!$A:$AK,MATCH(O$1,チームcsv変換!$1:$1,0),0)))</f>
        <v/>
      </c>
      <c r="P22" t="str">
        <f>IF(ISERROR(VLOOKUP($A22,チームcsv変換!$A:$AK,MATCH(P$1,チームcsv変換!$1:$1,0),0)),"",IF(VLOOKUP($A22,チームcsv変換!$A:$AK,MATCH(P$1,チームcsv変換!$1:$1,0),0)="","",VLOOKUP($A22,チームcsv変換!$A:$AK,MATCH(P$1,チームcsv変換!$1:$1,0),0)))</f>
        <v/>
      </c>
    </row>
    <row r="23" spans="1:16" x14ac:dyDescent="0.65">
      <c r="A23" t="str">
        <f t="shared" si="1"/>
        <v/>
      </c>
      <c r="B23" t="str">
        <f>IF(ISERROR(VLOOKUP($A23,チームcsv変換!$A:$AK,MATCH(B$1,チームcsv変換!$1:$1,0),0)),"",IF(VLOOKUP($A23,チームcsv変換!$A:$AK,MATCH(B$1,チームcsv変換!$1:$1,0),0)="","",VLOOKUP($A23,チームcsv変換!$A:$AK,MATCH(B$1,チームcsv変換!$1:$1,0),0)))</f>
        <v/>
      </c>
      <c r="C23" t="str">
        <f>IF(ISERROR(VLOOKUP($A23,チームcsv変換!$A:$AK,MATCH(C$1,チームcsv変換!$1:$1,0),0)),"",IF(VLOOKUP($A23,チームcsv変換!$A:$AK,MATCH(C$1,チームcsv変換!$1:$1,0),0)="","",VLOOKUP($A23,チームcsv変換!$A:$AK,MATCH(C$1,チームcsv変換!$1:$1,0),0)))</f>
        <v/>
      </c>
      <c r="D23" t="str">
        <f>IF(ISERROR(VLOOKUP($A23,チームcsv変換!$A:$AK,MATCH(D$1,チームcsv変換!$1:$1,0),0)),"",IF(VLOOKUP($A23,チームcsv変換!$A:$AK,MATCH(D$1,チームcsv変換!$1:$1,0),0)="","",VLOOKUP($A23,チームcsv変換!$A:$AK,MATCH(D$1,チームcsv変換!$1:$1,0),0)))</f>
        <v/>
      </c>
      <c r="E23" t="str">
        <f>IF(ISERROR(VLOOKUP($A23,チームcsv変換!$A:$AK,MATCH(E$1,チームcsv変換!$1:$1,0),0)),"",IF(VLOOKUP($A23,チームcsv変換!$A:$AK,MATCH(E$1,チームcsv変換!$1:$1,0),0)="","",VLOOKUP($A23,チームcsv変換!$A:$AK,MATCH(E$1,チームcsv変換!$1:$1,0),0)))</f>
        <v/>
      </c>
      <c r="F23" t="str">
        <f>IF(ISERROR(VLOOKUP($A23,チームcsv変換!$A:$AK,MATCH(F$1,チームcsv変換!$1:$1,0),0)),"",IF(VLOOKUP($A23,チームcsv変換!$A:$AK,MATCH(F$1,チームcsv変換!$1:$1,0),0)="","",VLOOKUP($A23,チームcsv変換!$A:$AK,MATCH(F$1,チームcsv変換!$1:$1,0),0)))</f>
        <v/>
      </c>
      <c r="G23" t="str">
        <f>IF(ISERROR(VLOOKUP($A23,チームcsv変換!$A:$AK,MATCH(G$1,チームcsv変換!$1:$1,0),0)),"",IF(VLOOKUP($A23,チームcsv変換!$A:$AK,MATCH(G$1,チームcsv変換!$1:$1,0),0)="","",VLOOKUP($A23,チームcsv変換!$A:$AK,MATCH(G$1,チームcsv変換!$1:$1,0),0)))</f>
        <v/>
      </c>
      <c r="H23" t="str">
        <f>IF(ISERROR(VLOOKUP($A23,チームcsv変換!$A:$AK,MATCH(H$1,チームcsv変換!$1:$1,0),0)),"",IF(VLOOKUP($A23,チームcsv変換!$A:$AK,MATCH(H$1,チームcsv変換!$1:$1,0),0)="","",VLOOKUP($A23,チームcsv変換!$A:$AK,MATCH(H$1,チームcsv変換!$1:$1,0),0)))</f>
        <v/>
      </c>
      <c r="I23" t="str">
        <f>IF(ISERROR(VLOOKUP($A23,チームcsv変換!$A:$AK,MATCH(I$1,チームcsv変換!$1:$1,0),0)),"",IF(VLOOKUP($A23,チームcsv変換!$A:$AK,MATCH(I$1,チームcsv変換!$1:$1,0),0)="","",VLOOKUP($A23,チームcsv変換!$A:$AK,MATCH(I$1,チームcsv変換!$1:$1,0),0)))</f>
        <v/>
      </c>
      <c r="J23" t="str">
        <f>IF(ISERROR(VLOOKUP($A23,チームcsv変換!$A:$AK,MATCH(J$1,チームcsv変換!$1:$1,0),0)),"",IF(VLOOKUP($A23,チームcsv変換!$A:$AK,MATCH(J$1,チームcsv変換!$1:$1,0),0)="","",VLOOKUP($A23,チームcsv変換!$A:$AK,MATCH(J$1,チームcsv変換!$1:$1,0),0)))</f>
        <v/>
      </c>
      <c r="K23" t="str">
        <f>IF(ISERROR(VLOOKUP($A23,チームcsv変換!$A:$AK,MATCH(K$1,チームcsv変換!$1:$1,0),0)),"",IF(VLOOKUP($A23,チームcsv変換!$A:$AK,MATCH(K$1,チームcsv変換!$1:$1,0),0)="","",VLOOKUP($A23,チームcsv変換!$A:$AK,MATCH(K$1,チームcsv変換!$1:$1,0),0)))</f>
        <v/>
      </c>
      <c r="L23" t="str">
        <f>IF(ISERROR(VLOOKUP($A23,チームcsv変換!$A:$AK,MATCH(L$1,チームcsv変換!$1:$1,0),0)),"",IF(VLOOKUP($A23,チームcsv変換!$A:$AK,MATCH(L$1,チームcsv変換!$1:$1,0),0)="","",VLOOKUP($A23,チームcsv変換!$A:$AK,MATCH(L$1,チームcsv変換!$1:$1,0),0)))</f>
        <v/>
      </c>
      <c r="M23" t="str">
        <f>IF(ISERROR(VLOOKUP($A23,チームcsv変換!$A:$AK,MATCH(M$1,チームcsv変換!$1:$1,0),0)),"",IF(VLOOKUP($A23,チームcsv変換!$A:$AK,MATCH(M$1,チームcsv変換!$1:$1,0),0)="","",VLOOKUP($A23,チームcsv変換!$A:$AK,MATCH(M$1,チームcsv変換!$1:$1,0),0)))</f>
        <v/>
      </c>
      <c r="N23" t="str">
        <f>IF(ISERROR(VLOOKUP($A23,チームcsv変換!$A:$AK,MATCH(N$1,チームcsv変換!$1:$1,0),0)),"",IF(VLOOKUP($A23,チームcsv変換!$A:$AK,MATCH(N$1,チームcsv変換!$1:$1,0),0)="","",VLOOKUP($A23,チームcsv変換!$A:$AK,MATCH(N$1,チームcsv変換!$1:$1,0),0)))</f>
        <v/>
      </c>
      <c r="O23" t="str">
        <f>IF(ISERROR(VLOOKUP($A23,チームcsv変換!$A:$AK,MATCH(O$1,チームcsv変換!$1:$1,0),0)),"",IF(VLOOKUP($A23,チームcsv変換!$A:$AK,MATCH(O$1,チームcsv変換!$1:$1,0),0)="","",VLOOKUP($A23,チームcsv変換!$A:$AK,MATCH(O$1,チームcsv変換!$1:$1,0),0)))</f>
        <v/>
      </c>
      <c r="P23" t="str">
        <f>IF(ISERROR(VLOOKUP($A23,チームcsv変換!$A:$AK,MATCH(P$1,チームcsv変換!$1:$1,0),0)),"",IF(VLOOKUP($A23,チームcsv変換!$A:$AK,MATCH(P$1,チームcsv変換!$1:$1,0),0)="","",VLOOKUP($A23,チームcsv変換!$A:$AK,MATCH(P$1,チームcsv変換!$1:$1,0),0)))</f>
        <v/>
      </c>
    </row>
    <row r="24" spans="1:16" x14ac:dyDescent="0.65">
      <c r="A24" t="str">
        <f t="shared" si="1"/>
        <v/>
      </c>
      <c r="B24" t="str">
        <f>IF(ISERROR(VLOOKUP($A24,チームcsv変換!$A:$AK,MATCH(B$1,チームcsv変換!$1:$1,0),0)),"",IF(VLOOKUP($A24,チームcsv変換!$A:$AK,MATCH(B$1,チームcsv変換!$1:$1,0),0)="","",VLOOKUP($A24,チームcsv変換!$A:$AK,MATCH(B$1,チームcsv変換!$1:$1,0),0)))</f>
        <v/>
      </c>
      <c r="C24" t="str">
        <f>IF(ISERROR(VLOOKUP($A24,チームcsv変換!$A:$AK,MATCH(C$1,チームcsv変換!$1:$1,0),0)),"",IF(VLOOKUP($A24,チームcsv変換!$A:$AK,MATCH(C$1,チームcsv変換!$1:$1,0),0)="","",VLOOKUP($A24,チームcsv変換!$A:$AK,MATCH(C$1,チームcsv変換!$1:$1,0),0)))</f>
        <v/>
      </c>
      <c r="D24" t="str">
        <f>IF(ISERROR(VLOOKUP($A24,チームcsv変換!$A:$AK,MATCH(D$1,チームcsv変換!$1:$1,0),0)),"",IF(VLOOKUP($A24,チームcsv変換!$A:$AK,MATCH(D$1,チームcsv変換!$1:$1,0),0)="","",VLOOKUP($A24,チームcsv変換!$A:$AK,MATCH(D$1,チームcsv変換!$1:$1,0),0)))</f>
        <v/>
      </c>
      <c r="E24" t="str">
        <f>IF(ISERROR(VLOOKUP($A24,チームcsv変換!$A:$AK,MATCH(E$1,チームcsv変換!$1:$1,0),0)),"",IF(VLOOKUP($A24,チームcsv変換!$A:$AK,MATCH(E$1,チームcsv変換!$1:$1,0),0)="","",VLOOKUP($A24,チームcsv変換!$A:$AK,MATCH(E$1,チームcsv変換!$1:$1,0),0)))</f>
        <v/>
      </c>
      <c r="F24" t="str">
        <f>IF(ISERROR(VLOOKUP($A24,チームcsv変換!$A:$AK,MATCH(F$1,チームcsv変換!$1:$1,0),0)),"",IF(VLOOKUP($A24,チームcsv変換!$A:$AK,MATCH(F$1,チームcsv変換!$1:$1,0),0)="","",VLOOKUP($A24,チームcsv変換!$A:$AK,MATCH(F$1,チームcsv変換!$1:$1,0),0)))</f>
        <v/>
      </c>
      <c r="G24" t="str">
        <f>IF(ISERROR(VLOOKUP($A24,チームcsv変換!$A:$AK,MATCH(G$1,チームcsv変換!$1:$1,0),0)),"",IF(VLOOKUP($A24,チームcsv変換!$A:$AK,MATCH(G$1,チームcsv変換!$1:$1,0),0)="","",VLOOKUP($A24,チームcsv変換!$A:$AK,MATCH(G$1,チームcsv変換!$1:$1,0),0)))</f>
        <v/>
      </c>
      <c r="H24" t="str">
        <f>IF(ISERROR(VLOOKUP($A24,チームcsv変換!$A:$AK,MATCH(H$1,チームcsv変換!$1:$1,0),0)),"",IF(VLOOKUP($A24,チームcsv変換!$A:$AK,MATCH(H$1,チームcsv変換!$1:$1,0),0)="","",VLOOKUP($A24,チームcsv変換!$A:$AK,MATCH(H$1,チームcsv変換!$1:$1,0),0)))</f>
        <v/>
      </c>
      <c r="I24" t="str">
        <f>IF(ISERROR(VLOOKUP($A24,チームcsv変換!$A:$AK,MATCH(I$1,チームcsv変換!$1:$1,0),0)),"",IF(VLOOKUP($A24,チームcsv変換!$A:$AK,MATCH(I$1,チームcsv変換!$1:$1,0),0)="","",VLOOKUP($A24,チームcsv変換!$A:$AK,MATCH(I$1,チームcsv変換!$1:$1,0),0)))</f>
        <v/>
      </c>
      <c r="J24" t="str">
        <f>IF(ISERROR(VLOOKUP($A24,チームcsv変換!$A:$AK,MATCH(J$1,チームcsv変換!$1:$1,0),0)),"",IF(VLOOKUP($A24,チームcsv変換!$A:$AK,MATCH(J$1,チームcsv変換!$1:$1,0),0)="","",VLOOKUP($A24,チームcsv変換!$A:$AK,MATCH(J$1,チームcsv変換!$1:$1,0),0)))</f>
        <v/>
      </c>
      <c r="K24" t="str">
        <f>IF(ISERROR(VLOOKUP($A24,チームcsv変換!$A:$AK,MATCH(K$1,チームcsv変換!$1:$1,0),0)),"",IF(VLOOKUP($A24,チームcsv変換!$A:$AK,MATCH(K$1,チームcsv変換!$1:$1,0),0)="","",VLOOKUP($A24,チームcsv変換!$A:$AK,MATCH(K$1,チームcsv変換!$1:$1,0),0)))</f>
        <v/>
      </c>
      <c r="L24" t="str">
        <f>IF(ISERROR(VLOOKUP($A24,チームcsv変換!$A:$AK,MATCH(L$1,チームcsv変換!$1:$1,0),0)),"",IF(VLOOKUP($A24,チームcsv変換!$A:$AK,MATCH(L$1,チームcsv変換!$1:$1,0),0)="","",VLOOKUP($A24,チームcsv変換!$A:$AK,MATCH(L$1,チームcsv変換!$1:$1,0),0)))</f>
        <v/>
      </c>
      <c r="M24" t="str">
        <f>IF(ISERROR(VLOOKUP($A24,チームcsv変換!$A:$AK,MATCH(M$1,チームcsv変換!$1:$1,0),0)),"",IF(VLOOKUP($A24,チームcsv変換!$A:$AK,MATCH(M$1,チームcsv変換!$1:$1,0),0)="","",VLOOKUP($A24,チームcsv変換!$A:$AK,MATCH(M$1,チームcsv変換!$1:$1,0),0)))</f>
        <v/>
      </c>
      <c r="N24" t="str">
        <f>IF(ISERROR(VLOOKUP($A24,チームcsv変換!$A:$AK,MATCH(N$1,チームcsv変換!$1:$1,0),0)),"",IF(VLOOKUP($A24,チームcsv変換!$A:$AK,MATCH(N$1,チームcsv変換!$1:$1,0),0)="","",VLOOKUP($A24,チームcsv変換!$A:$AK,MATCH(N$1,チームcsv変換!$1:$1,0),0)))</f>
        <v/>
      </c>
      <c r="O24" t="str">
        <f>IF(ISERROR(VLOOKUP($A24,チームcsv変換!$A:$AK,MATCH(O$1,チームcsv変換!$1:$1,0),0)),"",IF(VLOOKUP($A24,チームcsv変換!$A:$AK,MATCH(O$1,チームcsv変換!$1:$1,0),0)="","",VLOOKUP($A24,チームcsv変換!$A:$AK,MATCH(O$1,チームcsv変換!$1:$1,0),0)))</f>
        <v/>
      </c>
      <c r="P24" t="str">
        <f>IF(ISERROR(VLOOKUP($A24,チームcsv変換!$A:$AK,MATCH(P$1,チームcsv変換!$1:$1,0),0)),"",IF(VLOOKUP($A24,チームcsv変換!$A:$AK,MATCH(P$1,チームcsv変換!$1:$1,0),0)="","",VLOOKUP($A24,チームcsv変換!$A:$AK,MATCH(P$1,チームcsv変換!$1:$1,0),0)))</f>
        <v/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C6B3E-93EF-4BB8-8ED6-957AD69A88B9}">
  <dimension ref="A1:AK200"/>
  <sheetViews>
    <sheetView zoomScale="85" zoomScaleNormal="85" workbookViewId="0">
      <selection activeCell="D18" sqref="D18"/>
    </sheetView>
  </sheetViews>
  <sheetFormatPr defaultRowHeight="18.45" x14ac:dyDescent="0.65"/>
  <cols>
    <col min="10" max="10" width="9" customWidth="1"/>
  </cols>
  <sheetData>
    <row r="1" spans="1:37" x14ac:dyDescent="0.65">
      <c r="A1" s="66">
        <v>0</v>
      </c>
      <c r="B1" t="s">
        <v>2299</v>
      </c>
      <c r="C1" t="s">
        <v>2300</v>
      </c>
      <c r="D1" t="s">
        <v>2301</v>
      </c>
      <c r="E1" t="s">
        <v>1560</v>
      </c>
      <c r="F1" t="s">
        <v>2302</v>
      </c>
      <c r="G1" t="s">
        <v>2303</v>
      </c>
      <c r="H1" t="s">
        <v>2304</v>
      </c>
      <c r="I1" t="s">
        <v>2305</v>
      </c>
      <c r="J1" t="s">
        <v>2306</v>
      </c>
      <c r="K1" t="s">
        <v>2307</v>
      </c>
      <c r="L1" t="s">
        <v>2308</v>
      </c>
      <c r="M1" t="s">
        <v>2309</v>
      </c>
      <c r="N1" t="s">
        <v>2310</v>
      </c>
      <c r="O1" t="s">
        <v>2311</v>
      </c>
      <c r="P1" t="s">
        <v>2312</v>
      </c>
      <c r="Q1" t="s">
        <v>2313</v>
      </c>
      <c r="R1" t="s">
        <v>2314</v>
      </c>
      <c r="S1" t="s">
        <v>2315</v>
      </c>
      <c r="T1" t="s">
        <v>2316</v>
      </c>
      <c r="U1" t="s">
        <v>2317</v>
      </c>
      <c r="V1" t="s">
        <v>2403</v>
      </c>
      <c r="W1" t="s">
        <v>2404</v>
      </c>
      <c r="X1" t="s">
        <v>2405</v>
      </c>
      <c r="Y1" t="s">
        <v>2406</v>
      </c>
      <c r="Z1" t="s">
        <v>2407</v>
      </c>
      <c r="AA1" t="s">
        <v>2408</v>
      </c>
      <c r="AB1" t="s">
        <v>2409</v>
      </c>
      <c r="AC1" t="s">
        <v>2410</v>
      </c>
      <c r="AD1" t="s">
        <v>2411</v>
      </c>
      <c r="AE1" t="s">
        <v>2412</v>
      </c>
      <c r="AF1" t="s">
        <v>2413</v>
      </c>
      <c r="AG1" t="s">
        <v>2414</v>
      </c>
      <c r="AH1" t="s">
        <v>2415</v>
      </c>
      <c r="AI1" t="s">
        <v>2416</v>
      </c>
      <c r="AJ1" t="s">
        <v>2417</v>
      </c>
      <c r="AK1" t="s">
        <v>2418</v>
      </c>
    </row>
    <row r="2" spans="1:37" x14ac:dyDescent="0.65">
      <c r="A2">
        <f t="shared" ref="A2:A33" si="0">IF(B2="",A1,A1+1)</f>
        <v>0</v>
      </c>
      <c r="B2" t="str">
        <f>IF(一覧表!H4="","",10000+一覧表!H4)</f>
        <v/>
      </c>
      <c r="C2" t="str">
        <f>IF($B2="","",VLOOKUP(VLOOKUP(一覧表!H4,男選手データ!$A:$O,MATCH("所属",男選手データ!$1:$1,0),0),所属csv!$A:$H,MATCH("所属コード",所属csv!$1:$1,0),0))</f>
        <v/>
      </c>
      <c r="F2" t="str">
        <f>IF($B2="","",一覧表!H4)</f>
        <v/>
      </c>
      <c r="G2" t="str">
        <f>IF($B2="","",VLOOKUP($F2,男選手データ!$A:$O,MATCH("姓",男選手データ!$1:$1,0),0)&amp;" "&amp;VLOOKUP($F2,男選手データ!$A:$O,MATCH("名",男選手データ!$1:$1,0),0))</f>
        <v/>
      </c>
      <c r="H2" t="str">
        <f>IF($B2="","",VLOOKUP($F2,男選手データ!$A:$O,MATCH("ﾌﾘｶﾞﾅ(姓)",男選手データ!$1:$1,0),0)&amp;" "&amp;VLOOKUP($F2,男選手データ!$A:$O,MATCH("ﾌﾘｶﾞﾅ(名)",男選手データ!$1:$1,0),0))</f>
        <v/>
      </c>
      <c r="I2" t="str">
        <f>IF($B2="","",VLOOKUP($F2,男選手データ!$A:$O,MATCH("姓",男選手データ!$1:$1,0),0)&amp;" "&amp;VLOOKUP($F2,男選手データ!$A:$O,MATCH("名",男選手データ!$1:$1,0),0))</f>
        <v/>
      </c>
      <c r="J2" t="str">
        <f>IF($B2="","",VLOOKUP($F2,男選手データ!$A:$O,MATCH("FAMILY NAME",男選手データ!$1:$1,0),0)&amp;" "&amp;VLOOKUP($F2,男選手データ!$A:$O,MATCH("Firstname",男選手データ!$1:$1,0),0))</f>
        <v/>
      </c>
      <c r="K2" t="str">
        <f>IF($B2="","",VLOOKUP($F2,男選手データ!$A:$O,MATCH("国籍",男選手データ!$1:$1,0),0))</f>
        <v/>
      </c>
      <c r="L2" t="str">
        <f>IF($B2="","",1)</f>
        <v/>
      </c>
      <c r="M2" t="str">
        <f>IF($B2="","",VLOOKUP($F2,男選手データ!$A:$O,MATCH("学年",男選手データ!$1:$1,0),0))</f>
        <v/>
      </c>
      <c r="N2" t="str">
        <f>IF($B2="","",LEFT(VLOOKUP($F2,男選手データ!$A:$O,MATCH("Birthday",男選手データ!$1:$1,0),0),4))</f>
        <v/>
      </c>
      <c r="O2" t="str">
        <f t="shared" ref="O2:O33" si="1">IF($B2="","",)</f>
        <v/>
      </c>
      <c r="P2" t="str">
        <f>IF($B2="","","千葉")</f>
        <v/>
      </c>
      <c r="R2" t="str">
        <f>IF($B2="","",VALUE(一覧表!C4))</f>
        <v/>
      </c>
      <c r="S2" t="str">
        <f>IF($B2="","",IF(一覧表!K4="","",一覧表!K4&amp;".")&amp;IF(一覧表!L4="","",TEXT(一覧表!L4,"00")&amp;".")&amp;TEXT(一覧表!M4,"00"))</f>
        <v/>
      </c>
      <c r="T2" t="str">
        <f>IF($B2="","",0)</f>
        <v/>
      </c>
      <c r="U2" t="str">
        <f>IF($B2="","",2)</f>
        <v/>
      </c>
    </row>
    <row r="3" spans="1:37" x14ac:dyDescent="0.65">
      <c r="A3">
        <f t="shared" si="0"/>
        <v>0</v>
      </c>
      <c r="B3" t="str">
        <f>IF(一覧表!H5="","",10000+一覧表!H5)</f>
        <v/>
      </c>
      <c r="C3" t="str">
        <f>IF($B3="","",VLOOKUP(VLOOKUP(一覧表!H5,男選手データ!$A:$O,MATCH("所属",男選手データ!$1:$1,0),0),所属csv!$A:$H,MATCH("所属コード",所属csv!$1:$1,0),0))</f>
        <v/>
      </c>
      <c r="F3" t="str">
        <f>IF($B3="","",一覧表!H5)</f>
        <v/>
      </c>
      <c r="G3" t="str">
        <f>IF($B3="","",VLOOKUP($F3,男選手データ!$A:$O,MATCH("姓",男選手データ!$1:$1,0),0)&amp;" "&amp;VLOOKUP($F3,男選手データ!$A:$O,MATCH("名",男選手データ!$1:$1,0),0))</f>
        <v/>
      </c>
      <c r="H3" t="str">
        <f>IF($B3="","",VLOOKUP($F3,男選手データ!$A:$O,MATCH("ﾌﾘｶﾞﾅ(姓)",男選手データ!$1:$1,0),0)&amp;" "&amp;VLOOKUP($F3,男選手データ!$A:$O,MATCH("ﾌﾘｶﾞﾅ(名)",男選手データ!$1:$1,0),0))</f>
        <v/>
      </c>
      <c r="I3" t="str">
        <f>IF($B3="","",VLOOKUP($F3,男選手データ!$A:$O,MATCH("姓",男選手データ!$1:$1,0),0)&amp;" "&amp;VLOOKUP($F3,男選手データ!$A:$O,MATCH("名",男選手データ!$1:$1,0),0))</f>
        <v/>
      </c>
      <c r="J3" t="str">
        <f>IF($B3="","",VLOOKUP($F3,男選手データ!$A:$O,MATCH("FAMILY NAME",男選手データ!$1:$1,0),0)&amp;" "&amp;VLOOKUP($F3,男選手データ!$A:$O,MATCH("Firstname",男選手データ!$1:$1,0),0))</f>
        <v/>
      </c>
      <c r="K3" t="str">
        <f>IF($B3="","",VLOOKUP($F3,男選手データ!$A:$O,MATCH("国籍",男選手データ!$1:$1,0),0))</f>
        <v/>
      </c>
      <c r="L3" t="str">
        <f t="shared" ref="L3:L66" si="2">IF($B3="","",1)</f>
        <v/>
      </c>
      <c r="M3" t="str">
        <f>IF($B3="","",VLOOKUP($F3,男選手データ!$A:$O,MATCH("学年",男選手データ!$1:$1,0),0))</f>
        <v/>
      </c>
      <c r="N3" t="str">
        <f>IF($B3="","",LEFT(VLOOKUP($F3,男選手データ!$A:$O,MATCH("Birthday",男選手データ!$1:$1,0),0),4))</f>
        <v/>
      </c>
      <c r="O3" t="str">
        <f t="shared" si="1"/>
        <v/>
      </c>
      <c r="P3" t="str">
        <f t="shared" ref="P3:P66" si="3">IF($B3="","","千葉")</f>
        <v/>
      </c>
      <c r="R3" t="str">
        <f>IF($B3="","",VALUE(一覧表!C5))</f>
        <v/>
      </c>
      <c r="S3" t="str">
        <f>IF($B3="","",IF(一覧表!K5="","",一覧表!K5&amp;".")&amp;IF(一覧表!L5="","",TEXT(一覧表!L5,"00")&amp;".")&amp;TEXT(一覧表!M5,"00"))</f>
        <v/>
      </c>
      <c r="T3" t="str">
        <f t="shared" ref="T3:T66" si="4">IF($B3="","",0)</f>
        <v/>
      </c>
      <c r="U3" t="str">
        <f t="shared" ref="U3:U66" si="5">IF($B3="","",2)</f>
        <v/>
      </c>
    </row>
    <row r="4" spans="1:37" x14ac:dyDescent="0.65">
      <c r="A4">
        <f t="shared" si="0"/>
        <v>0</v>
      </c>
      <c r="B4" t="str">
        <f>IF(一覧表!H6="","",10000+一覧表!H6)</f>
        <v/>
      </c>
      <c r="C4" t="str">
        <f>IF($B4="","",VLOOKUP(VLOOKUP(一覧表!H6,男選手データ!$A:$O,MATCH("所属",男選手データ!$1:$1,0),0),所属csv!$A:$H,MATCH("所属コード",所属csv!$1:$1,0),0))</f>
        <v/>
      </c>
      <c r="F4" t="str">
        <f>IF($B4="","",一覧表!H6)</f>
        <v/>
      </c>
      <c r="G4" t="str">
        <f>IF($B4="","",VLOOKUP($F4,男選手データ!$A:$O,MATCH("姓",男選手データ!$1:$1,0),0)&amp;" "&amp;VLOOKUP($F4,男選手データ!$A:$O,MATCH("名",男選手データ!$1:$1,0),0))</f>
        <v/>
      </c>
      <c r="H4" t="str">
        <f>IF($B4="","",VLOOKUP($F4,男選手データ!$A:$O,MATCH("ﾌﾘｶﾞﾅ(姓)",男選手データ!$1:$1,0),0)&amp;" "&amp;VLOOKUP($F4,男選手データ!$A:$O,MATCH("ﾌﾘｶﾞﾅ(名)",男選手データ!$1:$1,0),0))</f>
        <v/>
      </c>
      <c r="I4" t="str">
        <f>IF($B4="","",VLOOKUP($F4,男選手データ!$A:$O,MATCH("姓",男選手データ!$1:$1,0),0)&amp;" "&amp;VLOOKUP($F4,男選手データ!$A:$O,MATCH("名",男選手データ!$1:$1,0),0))</f>
        <v/>
      </c>
      <c r="J4" t="str">
        <f>IF($B4="","",VLOOKUP($F4,男選手データ!$A:$O,MATCH("FAMILY NAME",男選手データ!$1:$1,0),0)&amp;" "&amp;VLOOKUP($F4,男選手データ!$A:$O,MATCH("Firstname",男選手データ!$1:$1,0),0))</f>
        <v/>
      </c>
      <c r="K4" t="str">
        <f>IF($B4="","",VLOOKUP($F4,男選手データ!$A:$O,MATCH("国籍",男選手データ!$1:$1,0),0))</f>
        <v/>
      </c>
      <c r="L4" t="str">
        <f t="shared" si="2"/>
        <v/>
      </c>
      <c r="M4" t="str">
        <f>IF($B4="","",VLOOKUP($F4,男選手データ!$A:$O,MATCH("学年",男選手データ!$1:$1,0),0))</f>
        <v/>
      </c>
      <c r="N4" t="str">
        <f>IF($B4="","",LEFT(VLOOKUP($F4,男選手データ!$A:$O,MATCH("Birthday",男選手データ!$1:$1,0),0),4))</f>
        <v/>
      </c>
      <c r="O4" t="str">
        <f t="shared" si="1"/>
        <v/>
      </c>
      <c r="P4" t="str">
        <f t="shared" si="3"/>
        <v/>
      </c>
      <c r="R4" t="str">
        <f>IF($B4="","",VALUE(一覧表!C6))</f>
        <v/>
      </c>
      <c r="S4" t="str">
        <f>IF($B4="","",IF(一覧表!K6="","",一覧表!K6&amp;".")&amp;IF(一覧表!L6="","",TEXT(一覧表!L6,"00")&amp;".")&amp;TEXT(一覧表!M6,"00"))</f>
        <v/>
      </c>
      <c r="T4" t="str">
        <f t="shared" si="4"/>
        <v/>
      </c>
      <c r="U4" t="str">
        <f t="shared" si="5"/>
        <v/>
      </c>
    </row>
    <row r="5" spans="1:37" x14ac:dyDescent="0.65">
      <c r="A5">
        <f t="shared" si="0"/>
        <v>0</v>
      </c>
      <c r="B5" t="str">
        <f>IF(一覧表!H7="","",10000+一覧表!H7)</f>
        <v/>
      </c>
      <c r="C5" t="str">
        <f>IF($B5="","",VLOOKUP(VLOOKUP(一覧表!H7,男選手データ!$A:$O,MATCH("所属",男選手データ!$1:$1,0),0),所属csv!$A:$H,MATCH("所属コード",所属csv!$1:$1,0),0))</f>
        <v/>
      </c>
      <c r="F5" t="str">
        <f>IF($B5="","",一覧表!H7)</f>
        <v/>
      </c>
      <c r="G5" t="str">
        <f>IF($B5="","",VLOOKUP($F5,男選手データ!$A:$O,MATCH("姓",男選手データ!$1:$1,0),0)&amp;" "&amp;VLOOKUP($F5,男選手データ!$A:$O,MATCH("名",男選手データ!$1:$1,0),0))</f>
        <v/>
      </c>
      <c r="H5" t="str">
        <f>IF($B5="","",VLOOKUP($F5,男選手データ!$A:$O,MATCH("ﾌﾘｶﾞﾅ(姓)",男選手データ!$1:$1,0),0)&amp;" "&amp;VLOOKUP($F5,男選手データ!$A:$O,MATCH("ﾌﾘｶﾞﾅ(名)",男選手データ!$1:$1,0),0))</f>
        <v/>
      </c>
      <c r="I5" t="str">
        <f>IF($B5="","",VLOOKUP($F5,男選手データ!$A:$O,MATCH("姓",男選手データ!$1:$1,0),0)&amp;" "&amp;VLOOKUP($F5,男選手データ!$A:$O,MATCH("名",男選手データ!$1:$1,0),0))</f>
        <v/>
      </c>
      <c r="J5" t="str">
        <f>IF($B5="","",VLOOKUP($F5,男選手データ!$A:$O,MATCH("FAMILY NAME",男選手データ!$1:$1,0),0)&amp;" "&amp;VLOOKUP($F5,男選手データ!$A:$O,MATCH("Firstname",男選手データ!$1:$1,0),0))</f>
        <v/>
      </c>
      <c r="K5" t="str">
        <f>IF($B5="","",VLOOKUP($F5,男選手データ!$A:$O,MATCH("国籍",男選手データ!$1:$1,0),0))</f>
        <v/>
      </c>
      <c r="L5" t="str">
        <f t="shared" si="2"/>
        <v/>
      </c>
      <c r="M5" t="str">
        <f>IF($B5="","",VLOOKUP($F5,男選手データ!$A:$O,MATCH("学年",男選手データ!$1:$1,0),0))</f>
        <v/>
      </c>
      <c r="N5" t="str">
        <f>IF($B5="","",LEFT(VLOOKUP($F5,男選手データ!$A:$O,MATCH("Birthday",男選手データ!$1:$1,0),0),4))</f>
        <v/>
      </c>
      <c r="O5" t="str">
        <f t="shared" si="1"/>
        <v/>
      </c>
      <c r="P5" t="str">
        <f t="shared" si="3"/>
        <v/>
      </c>
      <c r="R5" t="str">
        <f>IF($B5="","",VALUE(一覧表!C7))</f>
        <v/>
      </c>
      <c r="S5" t="str">
        <f>IF($B5="","",IF(一覧表!K7="","",一覧表!K7&amp;".")&amp;IF(一覧表!L7="","",TEXT(一覧表!L7,"00")&amp;".")&amp;TEXT(一覧表!M7,"00"))</f>
        <v/>
      </c>
      <c r="T5" t="str">
        <f t="shared" si="4"/>
        <v/>
      </c>
      <c r="U5" t="str">
        <f t="shared" si="5"/>
        <v/>
      </c>
    </row>
    <row r="6" spans="1:37" x14ac:dyDescent="0.65">
      <c r="A6">
        <f t="shared" si="0"/>
        <v>0</v>
      </c>
      <c r="B6" t="str">
        <f>IF(一覧表!H8="","",10000+一覧表!H8)</f>
        <v/>
      </c>
      <c r="C6" t="str">
        <f>IF($B6="","",VLOOKUP(VLOOKUP(一覧表!H8,男選手データ!$A:$O,MATCH("所属",男選手データ!$1:$1,0),0),所属csv!$A:$H,MATCH("所属コード",所属csv!$1:$1,0),0))</f>
        <v/>
      </c>
      <c r="F6" t="str">
        <f>IF($B6="","",一覧表!H8)</f>
        <v/>
      </c>
      <c r="G6" t="str">
        <f>IF($B6="","",VLOOKUP($F6,男選手データ!$A:$O,MATCH("姓",男選手データ!$1:$1,0),0)&amp;" "&amp;VLOOKUP($F6,男選手データ!$A:$O,MATCH("名",男選手データ!$1:$1,0),0))</f>
        <v/>
      </c>
      <c r="H6" t="str">
        <f>IF($B6="","",VLOOKUP($F6,男選手データ!$A:$O,MATCH("ﾌﾘｶﾞﾅ(姓)",男選手データ!$1:$1,0),0)&amp;" "&amp;VLOOKUP($F6,男選手データ!$A:$O,MATCH("ﾌﾘｶﾞﾅ(名)",男選手データ!$1:$1,0),0))</f>
        <v/>
      </c>
      <c r="I6" t="str">
        <f>IF($B6="","",VLOOKUP($F6,男選手データ!$A:$O,MATCH("姓",男選手データ!$1:$1,0),0)&amp;" "&amp;VLOOKUP($F6,男選手データ!$A:$O,MATCH("名",男選手データ!$1:$1,0),0))</f>
        <v/>
      </c>
      <c r="J6" t="str">
        <f>IF($B6="","",VLOOKUP($F6,男選手データ!$A:$O,MATCH("FAMILY NAME",男選手データ!$1:$1,0),0)&amp;" "&amp;VLOOKUP($F6,男選手データ!$A:$O,MATCH("Firstname",男選手データ!$1:$1,0),0))</f>
        <v/>
      </c>
      <c r="K6" t="str">
        <f>IF($B6="","",VLOOKUP($F6,男選手データ!$A:$O,MATCH("国籍",男選手データ!$1:$1,0),0))</f>
        <v/>
      </c>
      <c r="L6" t="str">
        <f t="shared" si="2"/>
        <v/>
      </c>
      <c r="M6" t="str">
        <f>IF($B6="","",VLOOKUP($F6,男選手データ!$A:$O,MATCH("学年",男選手データ!$1:$1,0),0))</f>
        <v/>
      </c>
      <c r="N6" t="str">
        <f>IF($B6="","",LEFT(VLOOKUP($F6,男選手データ!$A:$O,MATCH("Birthday",男選手データ!$1:$1,0),0),4))</f>
        <v/>
      </c>
      <c r="O6" t="str">
        <f t="shared" si="1"/>
        <v/>
      </c>
      <c r="P6" t="str">
        <f t="shared" si="3"/>
        <v/>
      </c>
      <c r="R6" t="str">
        <f>IF($B6="","",VALUE(一覧表!C8))</f>
        <v/>
      </c>
      <c r="S6" t="str">
        <f>IF($B6="","",IF(一覧表!K8="","",一覧表!K8&amp;".")&amp;IF(一覧表!L8="","",TEXT(一覧表!L8,"00")&amp;".")&amp;TEXT(一覧表!M8,"00"))</f>
        <v/>
      </c>
      <c r="T6" t="str">
        <f t="shared" si="4"/>
        <v/>
      </c>
      <c r="U6" t="str">
        <f t="shared" si="5"/>
        <v/>
      </c>
    </row>
    <row r="7" spans="1:37" x14ac:dyDescent="0.65">
      <c r="A7">
        <f t="shared" si="0"/>
        <v>0</v>
      </c>
      <c r="B7" t="str">
        <f>IF(一覧表!H9="","",10000+一覧表!H9)</f>
        <v/>
      </c>
      <c r="C7" t="str">
        <f>IF($B7="","",VLOOKUP(VLOOKUP(一覧表!H9,男選手データ!$A:$O,MATCH("所属",男選手データ!$1:$1,0),0),所属csv!$A:$H,MATCH("所属コード",所属csv!$1:$1,0),0))</f>
        <v/>
      </c>
      <c r="F7" t="str">
        <f>IF($B7="","",一覧表!H9)</f>
        <v/>
      </c>
      <c r="G7" t="str">
        <f>IF($B7="","",VLOOKUP($F7,男選手データ!$A:$O,MATCH("姓",男選手データ!$1:$1,0),0)&amp;" "&amp;VLOOKUP($F7,男選手データ!$A:$O,MATCH("名",男選手データ!$1:$1,0),0))</f>
        <v/>
      </c>
      <c r="H7" t="str">
        <f>IF($B7="","",VLOOKUP($F7,男選手データ!$A:$O,MATCH("ﾌﾘｶﾞﾅ(姓)",男選手データ!$1:$1,0),0)&amp;" "&amp;VLOOKUP($F7,男選手データ!$A:$O,MATCH("ﾌﾘｶﾞﾅ(名)",男選手データ!$1:$1,0),0))</f>
        <v/>
      </c>
      <c r="I7" t="str">
        <f>IF($B7="","",VLOOKUP($F7,男選手データ!$A:$O,MATCH("姓",男選手データ!$1:$1,0),0)&amp;" "&amp;VLOOKUP($F7,男選手データ!$A:$O,MATCH("名",男選手データ!$1:$1,0),0))</f>
        <v/>
      </c>
      <c r="J7" t="str">
        <f>IF($B7="","",VLOOKUP($F7,男選手データ!$A:$O,MATCH("FAMILY NAME",男選手データ!$1:$1,0),0)&amp;" "&amp;VLOOKUP($F7,男選手データ!$A:$O,MATCH("Firstname",男選手データ!$1:$1,0),0))</f>
        <v/>
      </c>
      <c r="K7" t="str">
        <f>IF($B7="","",VLOOKUP($F7,男選手データ!$A:$O,MATCH("国籍",男選手データ!$1:$1,0),0))</f>
        <v/>
      </c>
      <c r="L7" t="str">
        <f t="shared" si="2"/>
        <v/>
      </c>
      <c r="M7" t="str">
        <f>IF($B7="","",VLOOKUP($F7,男選手データ!$A:$O,MATCH("学年",男選手データ!$1:$1,0),0))</f>
        <v/>
      </c>
      <c r="N7" t="str">
        <f>IF($B7="","",LEFT(VLOOKUP($F7,男選手データ!$A:$O,MATCH("Birthday",男選手データ!$1:$1,0),0),4))</f>
        <v/>
      </c>
      <c r="O7" t="str">
        <f t="shared" si="1"/>
        <v/>
      </c>
      <c r="P7" t="str">
        <f t="shared" si="3"/>
        <v/>
      </c>
      <c r="R7" t="str">
        <f>IF($B7="","",VALUE(一覧表!C9))</f>
        <v/>
      </c>
      <c r="S7" t="str">
        <f>IF($B7="","",IF(一覧表!K9="","",一覧表!K9&amp;".")&amp;IF(一覧表!L9="","",TEXT(一覧表!L9,"00")&amp;".")&amp;TEXT(一覧表!M9,"00"))</f>
        <v/>
      </c>
      <c r="T7" t="str">
        <f t="shared" si="4"/>
        <v/>
      </c>
      <c r="U7" t="str">
        <f t="shared" si="5"/>
        <v/>
      </c>
    </row>
    <row r="8" spans="1:37" x14ac:dyDescent="0.65">
      <c r="A8">
        <f t="shared" si="0"/>
        <v>0</v>
      </c>
      <c r="B8" t="str">
        <f>IF(一覧表!H10="","",10000+一覧表!H10)</f>
        <v/>
      </c>
      <c r="C8" t="str">
        <f>IF($B8="","",VLOOKUP(VLOOKUP(一覧表!H10,男選手データ!$A:$O,MATCH("所属",男選手データ!$1:$1,0),0),所属csv!$A:$H,MATCH("所属コード",所属csv!$1:$1,0),0))</f>
        <v/>
      </c>
      <c r="F8" t="str">
        <f>IF($B8="","",一覧表!H10)</f>
        <v/>
      </c>
      <c r="G8" t="str">
        <f>IF($B8="","",VLOOKUP($F8,男選手データ!$A:$O,MATCH("姓",男選手データ!$1:$1,0),0)&amp;" "&amp;VLOOKUP($F8,男選手データ!$A:$O,MATCH("名",男選手データ!$1:$1,0),0))</f>
        <v/>
      </c>
      <c r="H8" t="str">
        <f>IF($B8="","",VLOOKUP($F8,男選手データ!$A:$O,MATCH("ﾌﾘｶﾞﾅ(姓)",男選手データ!$1:$1,0),0)&amp;" "&amp;VLOOKUP($F8,男選手データ!$A:$O,MATCH("ﾌﾘｶﾞﾅ(名)",男選手データ!$1:$1,0),0))</f>
        <v/>
      </c>
      <c r="I8" t="str">
        <f>IF($B8="","",VLOOKUP($F8,男選手データ!$A:$O,MATCH("姓",男選手データ!$1:$1,0),0)&amp;" "&amp;VLOOKUP($F8,男選手データ!$A:$O,MATCH("名",男選手データ!$1:$1,0),0))</f>
        <v/>
      </c>
      <c r="J8" t="str">
        <f>IF($B8="","",VLOOKUP($F8,男選手データ!$A:$O,MATCH("FAMILY NAME",男選手データ!$1:$1,0),0)&amp;" "&amp;VLOOKUP($F8,男選手データ!$A:$O,MATCH("Firstname",男選手データ!$1:$1,0),0))</f>
        <v/>
      </c>
      <c r="K8" t="str">
        <f>IF($B8="","",VLOOKUP($F8,男選手データ!$A:$O,MATCH("国籍",男選手データ!$1:$1,0),0))</f>
        <v/>
      </c>
      <c r="L8" t="str">
        <f t="shared" si="2"/>
        <v/>
      </c>
      <c r="M8" t="str">
        <f>IF($B8="","",VLOOKUP($F8,男選手データ!$A:$O,MATCH("学年",男選手データ!$1:$1,0),0))</f>
        <v/>
      </c>
      <c r="N8" t="str">
        <f>IF($B8="","",LEFT(VLOOKUP($F8,男選手データ!$A:$O,MATCH("Birthday",男選手データ!$1:$1,0),0),4))</f>
        <v/>
      </c>
      <c r="O8" t="str">
        <f t="shared" si="1"/>
        <v/>
      </c>
      <c r="P8" t="str">
        <f t="shared" si="3"/>
        <v/>
      </c>
      <c r="R8" t="str">
        <f>IF($B8="","",VALUE(一覧表!C10))</f>
        <v/>
      </c>
      <c r="S8" t="str">
        <f>IF($B8="","",IF(一覧表!K10="","",一覧表!K10&amp;".")&amp;IF(一覧表!L10="","",TEXT(一覧表!L10,"00")&amp;".")&amp;TEXT(一覧表!M10,"00"))</f>
        <v/>
      </c>
      <c r="T8" t="str">
        <f t="shared" si="4"/>
        <v/>
      </c>
      <c r="U8" t="str">
        <f t="shared" si="5"/>
        <v/>
      </c>
    </row>
    <row r="9" spans="1:37" x14ac:dyDescent="0.65">
      <c r="A9">
        <f t="shared" si="0"/>
        <v>0</v>
      </c>
      <c r="B9" t="str">
        <f>IF(一覧表!H11="","",10000+一覧表!H11)</f>
        <v/>
      </c>
      <c r="C9" t="str">
        <f>IF($B9="","",VLOOKUP(VLOOKUP(一覧表!H11,男選手データ!$A:$O,MATCH("所属",男選手データ!$1:$1,0),0),所属csv!$A:$H,MATCH("所属コード",所属csv!$1:$1,0),0))</f>
        <v/>
      </c>
      <c r="F9" t="str">
        <f>IF($B9="","",一覧表!H11)</f>
        <v/>
      </c>
      <c r="G9" t="str">
        <f>IF($B9="","",VLOOKUP($F9,男選手データ!$A:$O,MATCH("姓",男選手データ!$1:$1,0),0)&amp;" "&amp;VLOOKUP($F9,男選手データ!$A:$O,MATCH("名",男選手データ!$1:$1,0),0))</f>
        <v/>
      </c>
      <c r="H9" t="str">
        <f>IF($B9="","",VLOOKUP($F9,男選手データ!$A:$O,MATCH("ﾌﾘｶﾞﾅ(姓)",男選手データ!$1:$1,0),0)&amp;" "&amp;VLOOKUP($F9,男選手データ!$A:$O,MATCH("ﾌﾘｶﾞﾅ(名)",男選手データ!$1:$1,0),0))</f>
        <v/>
      </c>
      <c r="I9" t="str">
        <f>IF($B9="","",VLOOKUP($F9,男選手データ!$A:$O,MATCH("姓",男選手データ!$1:$1,0),0)&amp;" "&amp;VLOOKUP($F9,男選手データ!$A:$O,MATCH("名",男選手データ!$1:$1,0),0))</f>
        <v/>
      </c>
      <c r="J9" t="str">
        <f>IF($B9="","",VLOOKUP($F9,男選手データ!$A:$O,MATCH("FAMILY NAME",男選手データ!$1:$1,0),0)&amp;" "&amp;VLOOKUP($F9,男選手データ!$A:$O,MATCH("Firstname",男選手データ!$1:$1,0),0))</f>
        <v/>
      </c>
      <c r="K9" t="str">
        <f>IF($B9="","",VLOOKUP($F9,男選手データ!$A:$O,MATCH("国籍",男選手データ!$1:$1,0),0))</f>
        <v/>
      </c>
      <c r="L9" t="str">
        <f t="shared" si="2"/>
        <v/>
      </c>
      <c r="M9" t="str">
        <f>IF($B9="","",VLOOKUP($F9,男選手データ!$A:$O,MATCH("学年",男選手データ!$1:$1,0),0))</f>
        <v/>
      </c>
      <c r="N9" t="str">
        <f>IF($B9="","",LEFT(VLOOKUP($F9,男選手データ!$A:$O,MATCH("Birthday",男選手データ!$1:$1,0),0),4))</f>
        <v/>
      </c>
      <c r="O9" t="str">
        <f t="shared" si="1"/>
        <v/>
      </c>
      <c r="P9" t="str">
        <f t="shared" si="3"/>
        <v/>
      </c>
      <c r="R9" t="str">
        <f>IF($B9="","",VALUE(一覧表!C11))</f>
        <v/>
      </c>
      <c r="S9" t="str">
        <f>IF($B9="","",IF(一覧表!K11="","",一覧表!K11&amp;".")&amp;IF(一覧表!L11="","",TEXT(一覧表!L11,"00")&amp;".")&amp;TEXT(一覧表!M11,"00"))</f>
        <v/>
      </c>
      <c r="T9" t="str">
        <f t="shared" si="4"/>
        <v/>
      </c>
      <c r="U9" t="str">
        <f t="shared" si="5"/>
        <v/>
      </c>
    </row>
    <row r="10" spans="1:37" x14ac:dyDescent="0.65">
      <c r="A10">
        <f t="shared" si="0"/>
        <v>0</v>
      </c>
      <c r="B10" t="str">
        <f>IF(一覧表!H12="","",10000+一覧表!H12)</f>
        <v/>
      </c>
      <c r="C10" t="str">
        <f>IF($B10="","",VLOOKUP(VLOOKUP(一覧表!H12,男選手データ!$A:$O,MATCH("所属",男選手データ!$1:$1,0),0),所属csv!$A:$H,MATCH("所属コード",所属csv!$1:$1,0),0))</f>
        <v/>
      </c>
      <c r="F10" t="str">
        <f>IF($B10="","",一覧表!H12)</f>
        <v/>
      </c>
      <c r="G10" t="str">
        <f>IF($B10="","",VLOOKUP($F10,男選手データ!$A:$O,MATCH("姓",男選手データ!$1:$1,0),0)&amp;" "&amp;VLOOKUP($F10,男選手データ!$A:$O,MATCH("名",男選手データ!$1:$1,0),0))</f>
        <v/>
      </c>
      <c r="H10" t="str">
        <f>IF($B10="","",VLOOKUP($F10,男選手データ!$A:$O,MATCH("ﾌﾘｶﾞﾅ(姓)",男選手データ!$1:$1,0),0)&amp;" "&amp;VLOOKUP($F10,男選手データ!$A:$O,MATCH("ﾌﾘｶﾞﾅ(名)",男選手データ!$1:$1,0),0))</f>
        <v/>
      </c>
      <c r="I10" t="str">
        <f>IF($B10="","",VLOOKUP($F10,男選手データ!$A:$O,MATCH("姓",男選手データ!$1:$1,0),0)&amp;" "&amp;VLOOKUP($F10,男選手データ!$A:$O,MATCH("名",男選手データ!$1:$1,0),0))</f>
        <v/>
      </c>
      <c r="J10" t="str">
        <f>IF($B10="","",VLOOKUP($F10,男選手データ!$A:$O,MATCH("FAMILY NAME",男選手データ!$1:$1,0),0)&amp;" "&amp;VLOOKUP($F10,男選手データ!$A:$O,MATCH("Firstname",男選手データ!$1:$1,0),0))</f>
        <v/>
      </c>
      <c r="K10" t="str">
        <f>IF($B10="","",VLOOKUP($F10,男選手データ!$A:$O,MATCH("国籍",男選手データ!$1:$1,0),0))</f>
        <v/>
      </c>
      <c r="L10" t="str">
        <f t="shared" si="2"/>
        <v/>
      </c>
      <c r="M10" t="str">
        <f>IF($B10="","",VLOOKUP($F10,男選手データ!$A:$O,MATCH("学年",男選手データ!$1:$1,0),0))</f>
        <v/>
      </c>
      <c r="N10" t="str">
        <f>IF($B10="","",LEFT(VLOOKUP($F10,男選手データ!$A:$O,MATCH("Birthday",男選手データ!$1:$1,0),0),4))</f>
        <v/>
      </c>
      <c r="O10" t="str">
        <f t="shared" si="1"/>
        <v/>
      </c>
      <c r="P10" t="str">
        <f t="shared" si="3"/>
        <v/>
      </c>
      <c r="R10" t="str">
        <f>IF($B10="","",VALUE(一覧表!C12))</f>
        <v/>
      </c>
      <c r="S10" t="str">
        <f>IF($B10="","",IF(一覧表!K12="","",一覧表!K12&amp;".")&amp;IF(一覧表!L12="","",TEXT(一覧表!L12,"00")&amp;".")&amp;TEXT(一覧表!M12,"00"))</f>
        <v/>
      </c>
      <c r="T10" t="str">
        <f t="shared" si="4"/>
        <v/>
      </c>
      <c r="U10" t="str">
        <f t="shared" si="5"/>
        <v/>
      </c>
    </row>
    <row r="11" spans="1:37" x14ac:dyDescent="0.65">
      <c r="A11">
        <f t="shared" si="0"/>
        <v>0</v>
      </c>
      <c r="B11" t="str">
        <f>IF(一覧表!H13="","",10000+一覧表!H13)</f>
        <v/>
      </c>
      <c r="C11" t="str">
        <f>IF($B11="","",VLOOKUP(VLOOKUP(一覧表!H13,男選手データ!$A:$O,MATCH("所属",男選手データ!$1:$1,0),0),所属csv!$A:$H,MATCH("所属コード",所属csv!$1:$1,0),0))</f>
        <v/>
      </c>
      <c r="F11" t="str">
        <f>IF($B11="","",一覧表!H13)</f>
        <v/>
      </c>
      <c r="G11" t="str">
        <f>IF($B11="","",VLOOKUP($F11,男選手データ!$A:$O,MATCH("姓",男選手データ!$1:$1,0),0)&amp;" "&amp;VLOOKUP($F11,男選手データ!$A:$O,MATCH("名",男選手データ!$1:$1,0),0))</f>
        <v/>
      </c>
      <c r="H11" t="str">
        <f>IF($B11="","",VLOOKUP($F11,男選手データ!$A:$O,MATCH("ﾌﾘｶﾞﾅ(姓)",男選手データ!$1:$1,0),0)&amp;" "&amp;VLOOKUP($F11,男選手データ!$A:$O,MATCH("ﾌﾘｶﾞﾅ(名)",男選手データ!$1:$1,0),0))</f>
        <v/>
      </c>
      <c r="I11" t="str">
        <f>IF($B11="","",VLOOKUP($F11,男選手データ!$A:$O,MATCH("姓",男選手データ!$1:$1,0),0)&amp;" "&amp;VLOOKUP($F11,男選手データ!$A:$O,MATCH("名",男選手データ!$1:$1,0),0))</f>
        <v/>
      </c>
      <c r="J11" t="str">
        <f>IF($B11="","",VLOOKUP($F11,男選手データ!$A:$O,MATCH("FAMILY NAME",男選手データ!$1:$1,0),0)&amp;" "&amp;VLOOKUP($F11,男選手データ!$A:$O,MATCH("Firstname",男選手データ!$1:$1,0),0))</f>
        <v/>
      </c>
      <c r="K11" t="str">
        <f>IF($B11="","",VLOOKUP($F11,男選手データ!$A:$O,MATCH("国籍",男選手データ!$1:$1,0),0))</f>
        <v/>
      </c>
      <c r="L11" t="str">
        <f t="shared" si="2"/>
        <v/>
      </c>
      <c r="M11" t="str">
        <f>IF($B11="","",VLOOKUP($F11,男選手データ!$A:$O,MATCH("学年",男選手データ!$1:$1,0),0))</f>
        <v/>
      </c>
      <c r="N11" t="str">
        <f>IF($B11="","",LEFT(VLOOKUP($F11,男選手データ!$A:$O,MATCH("Birthday",男選手データ!$1:$1,0),0),4))</f>
        <v/>
      </c>
      <c r="O11" t="str">
        <f t="shared" si="1"/>
        <v/>
      </c>
      <c r="P11" t="str">
        <f t="shared" si="3"/>
        <v/>
      </c>
      <c r="R11" t="str">
        <f>IF($B11="","",VALUE(一覧表!C13))</f>
        <v/>
      </c>
      <c r="S11" t="str">
        <f>IF($B11="","",IF(一覧表!K13="","",一覧表!K13&amp;".")&amp;IF(一覧表!L13="","",TEXT(一覧表!L13,"00")&amp;".")&amp;TEXT(一覧表!M13,"00"))</f>
        <v/>
      </c>
      <c r="T11" t="str">
        <f t="shared" si="4"/>
        <v/>
      </c>
      <c r="U11" t="str">
        <f t="shared" si="5"/>
        <v/>
      </c>
    </row>
    <row r="12" spans="1:37" x14ac:dyDescent="0.65">
      <c r="A12">
        <f t="shared" si="0"/>
        <v>0</v>
      </c>
      <c r="B12" t="str">
        <f>IF(一覧表!H14="","",10000+一覧表!H14)</f>
        <v/>
      </c>
      <c r="C12" t="str">
        <f>IF($B12="","",VLOOKUP(VLOOKUP(一覧表!H14,男選手データ!$A:$O,MATCH("所属",男選手データ!$1:$1,0),0),所属csv!$A:$H,MATCH("所属コード",所属csv!$1:$1,0),0))</f>
        <v/>
      </c>
      <c r="F12" t="str">
        <f>IF($B12="","",一覧表!H14)</f>
        <v/>
      </c>
      <c r="G12" t="str">
        <f>IF($B12="","",VLOOKUP($F12,男選手データ!$A:$O,MATCH("姓",男選手データ!$1:$1,0),0)&amp;" "&amp;VLOOKUP($F12,男選手データ!$A:$O,MATCH("名",男選手データ!$1:$1,0),0))</f>
        <v/>
      </c>
      <c r="H12" t="str">
        <f>IF($B12="","",VLOOKUP($F12,男選手データ!$A:$O,MATCH("ﾌﾘｶﾞﾅ(姓)",男選手データ!$1:$1,0),0)&amp;" "&amp;VLOOKUP($F12,男選手データ!$A:$O,MATCH("ﾌﾘｶﾞﾅ(名)",男選手データ!$1:$1,0),0))</f>
        <v/>
      </c>
      <c r="I12" t="str">
        <f>IF($B12="","",VLOOKUP($F12,男選手データ!$A:$O,MATCH("姓",男選手データ!$1:$1,0),0)&amp;" "&amp;VLOOKUP($F12,男選手データ!$A:$O,MATCH("名",男選手データ!$1:$1,0),0))</f>
        <v/>
      </c>
      <c r="J12" t="str">
        <f>IF($B12="","",VLOOKUP($F12,男選手データ!$A:$O,MATCH("FAMILY NAME",男選手データ!$1:$1,0),0)&amp;" "&amp;VLOOKUP($F12,男選手データ!$A:$O,MATCH("Firstname",男選手データ!$1:$1,0),0))</f>
        <v/>
      </c>
      <c r="K12" t="str">
        <f>IF($B12="","",VLOOKUP($F12,男選手データ!$A:$O,MATCH("国籍",男選手データ!$1:$1,0),0))</f>
        <v/>
      </c>
      <c r="L12" t="str">
        <f t="shared" si="2"/>
        <v/>
      </c>
      <c r="M12" t="str">
        <f>IF($B12="","",VLOOKUP($F12,男選手データ!$A:$O,MATCH("学年",男選手データ!$1:$1,0),0))</f>
        <v/>
      </c>
      <c r="N12" t="str">
        <f>IF($B12="","",LEFT(VLOOKUP($F12,男選手データ!$A:$O,MATCH("Birthday",男選手データ!$1:$1,0),0),4))</f>
        <v/>
      </c>
      <c r="O12" t="str">
        <f t="shared" si="1"/>
        <v/>
      </c>
      <c r="P12" t="str">
        <f t="shared" si="3"/>
        <v/>
      </c>
      <c r="R12" t="str">
        <f>IF($B12="","",VALUE(一覧表!C14))</f>
        <v/>
      </c>
      <c r="S12" t="str">
        <f>IF($B12="","",IF(一覧表!K14="","",一覧表!K14&amp;".")&amp;IF(一覧表!L14="","",TEXT(一覧表!L14,"00")&amp;".")&amp;TEXT(一覧表!M14,"00"))</f>
        <v/>
      </c>
      <c r="T12" t="str">
        <f t="shared" si="4"/>
        <v/>
      </c>
      <c r="U12" t="str">
        <f t="shared" si="5"/>
        <v/>
      </c>
    </row>
    <row r="13" spans="1:37" x14ac:dyDescent="0.65">
      <c r="A13">
        <f t="shared" si="0"/>
        <v>0</v>
      </c>
      <c r="B13" t="str">
        <f>IF(一覧表!H15="","",10000+一覧表!H15)</f>
        <v/>
      </c>
      <c r="C13" t="str">
        <f>IF($B13="","",VLOOKUP(VLOOKUP(一覧表!H15,男選手データ!$A:$O,MATCH("所属",男選手データ!$1:$1,0),0),所属csv!$A:$H,MATCH("所属コード",所属csv!$1:$1,0),0))</f>
        <v/>
      </c>
      <c r="F13" t="str">
        <f>IF($B13="","",一覧表!H15)</f>
        <v/>
      </c>
      <c r="G13" t="str">
        <f>IF($B13="","",VLOOKUP($F13,男選手データ!$A:$O,MATCH("姓",男選手データ!$1:$1,0),0)&amp;" "&amp;VLOOKUP($F13,男選手データ!$A:$O,MATCH("名",男選手データ!$1:$1,0),0))</f>
        <v/>
      </c>
      <c r="H13" t="str">
        <f>IF($B13="","",VLOOKUP($F13,男選手データ!$A:$O,MATCH("ﾌﾘｶﾞﾅ(姓)",男選手データ!$1:$1,0),0)&amp;" "&amp;VLOOKUP($F13,男選手データ!$A:$O,MATCH("ﾌﾘｶﾞﾅ(名)",男選手データ!$1:$1,0),0))</f>
        <v/>
      </c>
      <c r="I13" t="str">
        <f>IF($B13="","",VLOOKUP($F13,男選手データ!$A:$O,MATCH("姓",男選手データ!$1:$1,0),0)&amp;" "&amp;VLOOKUP($F13,男選手データ!$A:$O,MATCH("名",男選手データ!$1:$1,0),0))</f>
        <v/>
      </c>
      <c r="J13" t="str">
        <f>IF($B13="","",VLOOKUP($F13,男選手データ!$A:$O,MATCH("FAMILY NAME",男選手データ!$1:$1,0),0)&amp;" "&amp;VLOOKUP($F13,男選手データ!$A:$O,MATCH("Firstname",男選手データ!$1:$1,0),0))</f>
        <v/>
      </c>
      <c r="K13" t="str">
        <f>IF($B13="","",VLOOKUP($F13,男選手データ!$A:$O,MATCH("国籍",男選手データ!$1:$1,0),0))</f>
        <v/>
      </c>
      <c r="L13" t="str">
        <f t="shared" si="2"/>
        <v/>
      </c>
      <c r="M13" t="str">
        <f>IF($B13="","",VLOOKUP($F13,男選手データ!$A:$O,MATCH("学年",男選手データ!$1:$1,0),0))</f>
        <v/>
      </c>
      <c r="N13" t="str">
        <f>IF($B13="","",LEFT(VLOOKUP($F13,男選手データ!$A:$O,MATCH("Birthday",男選手データ!$1:$1,0),0),4))</f>
        <v/>
      </c>
      <c r="O13" t="str">
        <f t="shared" si="1"/>
        <v/>
      </c>
      <c r="P13" t="str">
        <f t="shared" si="3"/>
        <v/>
      </c>
      <c r="R13" t="str">
        <f>IF($B13="","",VALUE(一覧表!C15))</f>
        <v/>
      </c>
      <c r="S13" t="str">
        <f>IF($B13="","",IF(一覧表!K15="","",一覧表!K15&amp;".")&amp;IF(一覧表!L15="","",TEXT(一覧表!L15,"00")&amp;".")&amp;TEXT(一覧表!M15,"00"))</f>
        <v/>
      </c>
      <c r="T13" t="str">
        <f t="shared" si="4"/>
        <v/>
      </c>
      <c r="U13" t="str">
        <f t="shared" si="5"/>
        <v/>
      </c>
    </row>
    <row r="14" spans="1:37" x14ac:dyDescent="0.65">
      <c r="A14">
        <f t="shared" si="0"/>
        <v>0</v>
      </c>
      <c r="B14" t="str">
        <f>IF(一覧表!H16="","",10000+一覧表!H16)</f>
        <v/>
      </c>
      <c r="C14" t="str">
        <f>IF($B14="","",VLOOKUP(VLOOKUP(一覧表!H16,男選手データ!$A:$O,MATCH("所属",男選手データ!$1:$1,0),0),所属csv!$A:$H,MATCH("所属コード",所属csv!$1:$1,0),0))</f>
        <v/>
      </c>
      <c r="F14" t="str">
        <f>IF($B14="","",一覧表!H16)</f>
        <v/>
      </c>
      <c r="G14" t="str">
        <f>IF($B14="","",VLOOKUP($F14,男選手データ!$A:$O,MATCH("姓",男選手データ!$1:$1,0),0)&amp;" "&amp;VLOOKUP($F14,男選手データ!$A:$O,MATCH("名",男選手データ!$1:$1,0),0))</f>
        <v/>
      </c>
      <c r="H14" t="str">
        <f>IF($B14="","",VLOOKUP($F14,男選手データ!$A:$O,MATCH("ﾌﾘｶﾞﾅ(姓)",男選手データ!$1:$1,0),0)&amp;" "&amp;VLOOKUP($F14,男選手データ!$A:$O,MATCH("ﾌﾘｶﾞﾅ(名)",男選手データ!$1:$1,0),0))</f>
        <v/>
      </c>
      <c r="I14" t="str">
        <f>IF($B14="","",VLOOKUP($F14,男選手データ!$A:$O,MATCH("姓",男選手データ!$1:$1,0),0)&amp;" "&amp;VLOOKUP($F14,男選手データ!$A:$O,MATCH("名",男選手データ!$1:$1,0),0))</f>
        <v/>
      </c>
      <c r="J14" t="str">
        <f>IF($B14="","",VLOOKUP($F14,男選手データ!$A:$O,MATCH("FAMILY NAME",男選手データ!$1:$1,0),0)&amp;" "&amp;VLOOKUP($F14,男選手データ!$A:$O,MATCH("Firstname",男選手データ!$1:$1,0),0))</f>
        <v/>
      </c>
      <c r="K14" t="str">
        <f>IF($B14="","",VLOOKUP($F14,男選手データ!$A:$O,MATCH("国籍",男選手データ!$1:$1,0),0))</f>
        <v/>
      </c>
      <c r="L14" t="str">
        <f t="shared" si="2"/>
        <v/>
      </c>
      <c r="M14" t="str">
        <f>IF($B14="","",VLOOKUP($F14,男選手データ!$A:$O,MATCH("学年",男選手データ!$1:$1,0),0))</f>
        <v/>
      </c>
      <c r="N14" t="str">
        <f>IF($B14="","",LEFT(VLOOKUP($F14,男選手データ!$A:$O,MATCH("Birthday",男選手データ!$1:$1,0),0),4))</f>
        <v/>
      </c>
      <c r="O14" t="str">
        <f t="shared" si="1"/>
        <v/>
      </c>
      <c r="P14" t="str">
        <f t="shared" si="3"/>
        <v/>
      </c>
      <c r="R14" t="str">
        <f>IF($B14="","",VALUE(一覧表!C16))</f>
        <v/>
      </c>
      <c r="S14" t="str">
        <f>IF($B14="","",IF(一覧表!K16="","",一覧表!K16&amp;".")&amp;IF(一覧表!L16="","",TEXT(一覧表!L16,"00")&amp;".")&amp;TEXT(一覧表!M16,"00"))</f>
        <v/>
      </c>
      <c r="T14" t="str">
        <f t="shared" si="4"/>
        <v/>
      </c>
      <c r="U14" t="str">
        <f t="shared" si="5"/>
        <v/>
      </c>
    </row>
    <row r="15" spans="1:37" x14ac:dyDescent="0.65">
      <c r="A15">
        <f t="shared" si="0"/>
        <v>0</v>
      </c>
      <c r="B15" t="str">
        <f>IF(一覧表!H17="","",10000+一覧表!H17)</f>
        <v/>
      </c>
      <c r="C15" t="str">
        <f>IF($B15="","",VLOOKUP(VLOOKUP(一覧表!H17,男選手データ!$A:$O,MATCH("所属",男選手データ!$1:$1,0),0),所属csv!$A:$H,MATCH("所属コード",所属csv!$1:$1,0),0))</f>
        <v/>
      </c>
      <c r="F15" t="str">
        <f>IF($B15="","",一覧表!H17)</f>
        <v/>
      </c>
      <c r="G15" t="str">
        <f>IF($B15="","",VLOOKUP($F15,男選手データ!$A:$O,MATCH("姓",男選手データ!$1:$1,0),0)&amp;" "&amp;VLOOKUP($F15,男選手データ!$A:$O,MATCH("名",男選手データ!$1:$1,0),0))</f>
        <v/>
      </c>
      <c r="H15" t="str">
        <f>IF($B15="","",VLOOKUP($F15,男選手データ!$A:$O,MATCH("ﾌﾘｶﾞﾅ(姓)",男選手データ!$1:$1,0),0)&amp;" "&amp;VLOOKUP($F15,男選手データ!$A:$O,MATCH("ﾌﾘｶﾞﾅ(名)",男選手データ!$1:$1,0),0))</f>
        <v/>
      </c>
      <c r="I15" t="str">
        <f>IF($B15="","",VLOOKUP($F15,男選手データ!$A:$O,MATCH("姓",男選手データ!$1:$1,0),0)&amp;" "&amp;VLOOKUP($F15,男選手データ!$A:$O,MATCH("名",男選手データ!$1:$1,0),0))</f>
        <v/>
      </c>
      <c r="J15" t="str">
        <f>IF($B15="","",VLOOKUP($F15,男選手データ!$A:$O,MATCH("FAMILY NAME",男選手データ!$1:$1,0),0)&amp;" "&amp;VLOOKUP($F15,男選手データ!$A:$O,MATCH("Firstname",男選手データ!$1:$1,0),0))</f>
        <v/>
      </c>
      <c r="K15" t="str">
        <f>IF($B15="","",VLOOKUP($F15,男選手データ!$A:$O,MATCH("国籍",男選手データ!$1:$1,0),0))</f>
        <v/>
      </c>
      <c r="L15" t="str">
        <f t="shared" si="2"/>
        <v/>
      </c>
      <c r="M15" t="str">
        <f>IF($B15="","",VLOOKUP($F15,男選手データ!$A:$O,MATCH("学年",男選手データ!$1:$1,0),0))</f>
        <v/>
      </c>
      <c r="N15" t="str">
        <f>IF($B15="","",LEFT(VLOOKUP($F15,男選手データ!$A:$O,MATCH("Birthday",男選手データ!$1:$1,0),0),4))</f>
        <v/>
      </c>
      <c r="O15" t="str">
        <f t="shared" si="1"/>
        <v/>
      </c>
      <c r="P15" t="str">
        <f t="shared" si="3"/>
        <v/>
      </c>
      <c r="R15" t="str">
        <f>IF($B15="","",VALUE(一覧表!C17))</f>
        <v/>
      </c>
      <c r="S15" t="str">
        <f>IF($B15="","",IF(一覧表!K17="","",一覧表!K17&amp;".")&amp;IF(一覧表!L17="","",TEXT(一覧表!L17,"00")&amp;".")&amp;TEXT(一覧表!M17,"00"))</f>
        <v/>
      </c>
      <c r="T15" t="str">
        <f t="shared" si="4"/>
        <v/>
      </c>
      <c r="U15" t="str">
        <f t="shared" si="5"/>
        <v/>
      </c>
    </row>
    <row r="16" spans="1:37" x14ac:dyDescent="0.65">
      <c r="A16">
        <f t="shared" si="0"/>
        <v>0</v>
      </c>
      <c r="B16" t="str">
        <f>IF(一覧表!H18="","",10000+一覧表!H18)</f>
        <v/>
      </c>
      <c r="C16" t="str">
        <f>IF($B16="","",VLOOKUP(VLOOKUP(一覧表!H18,男選手データ!$A:$O,MATCH("所属",男選手データ!$1:$1,0),0),所属csv!$A:$H,MATCH("所属コード",所属csv!$1:$1,0),0))</f>
        <v/>
      </c>
      <c r="F16" t="str">
        <f>IF($B16="","",一覧表!H18)</f>
        <v/>
      </c>
      <c r="G16" t="str">
        <f>IF($B16="","",VLOOKUP($F16,男選手データ!$A:$O,MATCH("姓",男選手データ!$1:$1,0),0)&amp;" "&amp;VLOOKUP($F16,男選手データ!$A:$O,MATCH("名",男選手データ!$1:$1,0),0))</f>
        <v/>
      </c>
      <c r="H16" t="str">
        <f>IF($B16="","",VLOOKUP($F16,男選手データ!$A:$O,MATCH("ﾌﾘｶﾞﾅ(姓)",男選手データ!$1:$1,0),0)&amp;" "&amp;VLOOKUP($F16,男選手データ!$A:$O,MATCH("ﾌﾘｶﾞﾅ(名)",男選手データ!$1:$1,0),0))</f>
        <v/>
      </c>
      <c r="I16" t="str">
        <f>IF($B16="","",VLOOKUP($F16,男選手データ!$A:$O,MATCH("姓",男選手データ!$1:$1,0),0)&amp;" "&amp;VLOOKUP($F16,男選手データ!$A:$O,MATCH("名",男選手データ!$1:$1,0),0))</f>
        <v/>
      </c>
      <c r="J16" t="str">
        <f>IF($B16="","",VLOOKUP($F16,男選手データ!$A:$O,MATCH("FAMILY NAME",男選手データ!$1:$1,0),0)&amp;" "&amp;VLOOKUP($F16,男選手データ!$A:$O,MATCH("Firstname",男選手データ!$1:$1,0),0))</f>
        <v/>
      </c>
      <c r="K16" t="str">
        <f>IF($B16="","",VLOOKUP($F16,男選手データ!$A:$O,MATCH("国籍",男選手データ!$1:$1,0),0))</f>
        <v/>
      </c>
      <c r="L16" t="str">
        <f t="shared" si="2"/>
        <v/>
      </c>
      <c r="M16" t="str">
        <f>IF($B16="","",VLOOKUP($F16,男選手データ!$A:$O,MATCH("学年",男選手データ!$1:$1,0),0))</f>
        <v/>
      </c>
      <c r="N16" t="str">
        <f>IF($B16="","",LEFT(VLOOKUP($F16,男選手データ!$A:$O,MATCH("Birthday",男選手データ!$1:$1,0),0),4))</f>
        <v/>
      </c>
      <c r="O16" t="str">
        <f t="shared" si="1"/>
        <v/>
      </c>
      <c r="P16" t="str">
        <f t="shared" si="3"/>
        <v/>
      </c>
      <c r="R16" t="str">
        <f>IF($B16="","",VALUE(一覧表!C18))</f>
        <v/>
      </c>
      <c r="S16" t="str">
        <f>IF($B16="","",IF(一覧表!K18="","",一覧表!K18&amp;".")&amp;IF(一覧表!L18="","",TEXT(一覧表!L18,"00")&amp;".")&amp;TEXT(一覧表!M18,"00"))</f>
        <v/>
      </c>
      <c r="T16" t="str">
        <f t="shared" si="4"/>
        <v/>
      </c>
      <c r="U16" t="str">
        <f t="shared" si="5"/>
        <v/>
      </c>
    </row>
    <row r="17" spans="1:21" x14ac:dyDescent="0.65">
      <c r="A17">
        <f t="shared" si="0"/>
        <v>0</v>
      </c>
      <c r="B17" t="str">
        <f>IF(一覧表!H19="","",10000+一覧表!H19)</f>
        <v/>
      </c>
      <c r="C17" t="str">
        <f>IF($B17="","",VLOOKUP(VLOOKUP(一覧表!H19,男選手データ!$A:$O,MATCH("所属",男選手データ!$1:$1,0),0),所属csv!$A:$H,MATCH("所属コード",所属csv!$1:$1,0),0))</f>
        <v/>
      </c>
      <c r="F17" t="str">
        <f>IF($B17="","",一覧表!H19)</f>
        <v/>
      </c>
      <c r="G17" t="str">
        <f>IF($B17="","",VLOOKUP($F17,男選手データ!$A:$O,MATCH("姓",男選手データ!$1:$1,0),0)&amp;" "&amp;VLOOKUP($F17,男選手データ!$A:$O,MATCH("名",男選手データ!$1:$1,0),0))</f>
        <v/>
      </c>
      <c r="H17" t="str">
        <f>IF($B17="","",VLOOKUP($F17,男選手データ!$A:$O,MATCH("ﾌﾘｶﾞﾅ(姓)",男選手データ!$1:$1,0),0)&amp;" "&amp;VLOOKUP($F17,男選手データ!$A:$O,MATCH("ﾌﾘｶﾞﾅ(名)",男選手データ!$1:$1,0),0))</f>
        <v/>
      </c>
      <c r="I17" t="str">
        <f>IF($B17="","",VLOOKUP($F17,男選手データ!$A:$O,MATCH("姓",男選手データ!$1:$1,0),0)&amp;" "&amp;VLOOKUP($F17,男選手データ!$A:$O,MATCH("名",男選手データ!$1:$1,0),0))</f>
        <v/>
      </c>
      <c r="J17" t="str">
        <f>IF($B17="","",VLOOKUP($F17,男選手データ!$A:$O,MATCH("FAMILY NAME",男選手データ!$1:$1,0),0)&amp;" "&amp;VLOOKUP($F17,男選手データ!$A:$O,MATCH("Firstname",男選手データ!$1:$1,0),0))</f>
        <v/>
      </c>
      <c r="K17" t="str">
        <f>IF($B17="","",VLOOKUP($F17,男選手データ!$A:$O,MATCH("国籍",男選手データ!$1:$1,0),0))</f>
        <v/>
      </c>
      <c r="L17" t="str">
        <f t="shared" si="2"/>
        <v/>
      </c>
      <c r="M17" t="str">
        <f>IF($B17="","",VLOOKUP($F17,男選手データ!$A:$O,MATCH("学年",男選手データ!$1:$1,0),0))</f>
        <v/>
      </c>
      <c r="N17" t="str">
        <f>IF($B17="","",LEFT(VLOOKUP($F17,男選手データ!$A:$O,MATCH("Birthday",男選手データ!$1:$1,0),0),4))</f>
        <v/>
      </c>
      <c r="O17" t="str">
        <f t="shared" si="1"/>
        <v/>
      </c>
      <c r="P17" t="str">
        <f t="shared" si="3"/>
        <v/>
      </c>
      <c r="R17" t="str">
        <f>IF($B17="","",VALUE(一覧表!C19))</f>
        <v/>
      </c>
      <c r="S17" t="str">
        <f>IF($B17="","",IF(一覧表!K19="","",一覧表!K19&amp;".")&amp;IF(一覧表!L19="","",TEXT(一覧表!L19,"00")&amp;".")&amp;TEXT(一覧表!M19,"00"))</f>
        <v/>
      </c>
      <c r="T17" t="str">
        <f t="shared" si="4"/>
        <v/>
      </c>
      <c r="U17" t="str">
        <f t="shared" si="5"/>
        <v/>
      </c>
    </row>
    <row r="18" spans="1:21" x14ac:dyDescent="0.65">
      <c r="A18">
        <f t="shared" si="0"/>
        <v>0</v>
      </c>
      <c r="B18" t="str">
        <f>IF(一覧表!H20="","",10000+一覧表!H20)</f>
        <v/>
      </c>
      <c r="C18" t="str">
        <f>IF($B18="","",VLOOKUP(VLOOKUP(一覧表!H20,男選手データ!$A:$O,MATCH("所属",男選手データ!$1:$1,0),0),所属csv!$A:$H,MATCH("所属コード",所属csv!$1:$1,0),0))</f>
        <v/>
      </c>
      <c r="F18" t="str">
        <f>IF($B18="","",一覧表!H20)</f>
        <v/>
      </c>
      <c r="G18" t="str">
        <f>IF($B18="","",VLOOKUP($F18,男選手データ!$A:$O,MATCH("姓",男選手データ!$1:$1,0),0)&amp;" "&amp;VLOOKUP($F18,男選手データ!$A:$O,MATCH("名",男選手データ!$1:$1,0),0))</f>
        <v/>
      </c>
      <c r="H18" t="str">
        <f>IF($B18="","",VLOOKUP($F18,男選手データ!$A:$O,MATCH("ﾌﾘｶﾞﾅ(姓)",男選手データ!$1:$1,0),0)&amp;" "&amp;VLOOKUP($F18,男選手データ!$A:$O,MATCH("ﾌﾘｶﾞﾅ(名)",男選手データ!$1:$1,0),0))</f>
        <v/>
      </c>
      <c r="I18" t="str">
        <f>IF($B18="","",VLOOKUP($F18,男選手データ!$A:$O,MATCH("姓",男選手データ!$1:$1,0),0)&amp;" "&amp;VLOOKUP($F18,男選手データ!$A:$O,MATCH("名",男選手データ!$1:$1,0),0))</f>
        <v/>
      </c>
      <c r="J18" t="str">
        <f>IF($B18="","",VLOOKUP($F18,男選手データ!$A:$O,MATCH("FAMILY NAME",男選手データ!$1:$1,0),0)&amp;" "&amp;VLOOKUP($F18,男選手データ!$A:$O,MATCH("Firstname",男選手データ!$1:$1,0),0))</f>
        <v/>
      </c>
      <c r="K18" t="str">
        <f>IF($B18="","",VLOOKUP($F18,男選手データ!$A:$O,MATCH("国籍",男選手データ!$1:$1,0),0))</f>
        <v/>
      </c>
      <c r="L18" t="str">
        <f t="shared" si="2"/>
        <v/>
      </c>
      <c r="M18" t="str">
        <f>IF($B18="","",VLOOKUP($F18,男選手データ!$A:$O,MATCH("学年",男選手データ!$1:$1,0),0))</f>
        <v/>
      </c>
      <c r="N18" t="str">
        <f>IF($B18="","",LEFT(VLOOKUP($F18,男選手データ!$A:$O,MATCH("Birthday",男選手データ!$1:$1,0),0),4))</f>
        <v/>
      </c>
      <c r="O18" t="str">
        <f t="shared" si="1"/>
        <v/>
      </c>
      <c r="P18" t="str">
        <f t="shared" si="3"/>
        <v/>
      </c>
      <c r="R18" t="str">
        <f>IF($B18="","",VALUE(一覧表!C20))</f>
        <v/>
      </c>
      <c r="S18" t="str">
        <f>IF($B18="","",IF(一覧表!K20="","",一覧表!K20&amp;".")&amp;IF(一覧表!L20="","",TEXT(一覧表!L20,"00")&amp;".")&amp;TEXT(一覧表!M20,"00"))</f>
        <v/>
      </c>
      <c r="T18" t="str">
        <f t="shared" si="4"/>
        <v/>
      </c>
      <c r="U18" t="str">
        <f t="shared" si="5"/>
        <v/>
      </c>
    </row>
    <row r="19" spans="1:21" x14ac:dyDescent="0.65">
      <c r="A19">
        <f t="shared" si="0"/>
        <v>0</v>
      </c>
      <c r="B19" t="str">
        <f>IF(一覧表!H21="","",10000+一覧表!H21)</f>
        <v/>
      </c>
      <c r="C19" t="str">
        <f>IF($B19="","",VLOOKUP(VLOOKUP(一覧表!H21,男選手データ!$A:$O,MATCH("所属",男選手データ!$1:$1,0),0),所属csv!$A:$H,MATCH("所属コード",所属csv!$1:$1,0),0))</f>
        <v/>
      </c>
      <c r="F19" t="str">
        <f>IF($B19="","",一覧表!H21)</f>
        <v/>
      </c>
      <c r="G19" t="str">
        <f>IF($B19="","",VLOOKUP($F19,男選手データ!$A:$O,MATCH("姓",男選手データ!$1:$1,0),0)&amp;" "&amp;VLOOKUP($F19,男選手データ!$A:$O,MATCH("名",男選手データ!$1:$1,0),0))</f>
        <v/>
      </c>
      <c r="H19" t="str">
        <f>IF($B19="","",VLOOKUP($F19,男選手データ!$A:$O,MATCH("ﾌﾘｶﾞﾅ(姓)",男選手データ!$1:$1,0),0)&amp;" "&amp;VLOOKUP($F19,男選手データ!$A:$O,MATCH("ﾌﾘｶﾞﾅ(名)",男選手データ!$1:$1,0),0))</f>
        <v/>
      </c>
      <c r="I19" t="str">
        <f>IF($B19="","",VLOOKUP($F19,男選手データ!$A:$O,MATCH("姓",男選手データ!$1:$1,0),0)&amp;" "&amp;VLOOKUP($F19,男選手データ!$A:$O,MATCH("名",男選手データ!$1:$1,0),0))</f>
        <v/>
      </c>
      <c r="J19" t="str">
        <f>IF($B19="","",VLOOKUP($F19,男選手データ!$A:$O,MATCH("FAMILY NAME",男選手データ!$1:$1,0),0)&amp;" "&amp;VLOOKUP($F19,男選手データ!$A:$O,MATCH("Firstname",男選手データ!$1:$1,0),0))</f>
        <v/>
      </c>
      <c r="K19" t="str">
        <f>IF($B19="","",VLOOKUP($F19,男選手データ!$A:$O,MATCH("国籍",男選手データ!$1:$1,0),0))</f>
        <v/>
      </c>
      <c r="L19" t="str">
        <f t="shared" si="2"/>
        <v/>
      </c>
      <c r="M19" t="str">
        <f>IF($B19="","",VLOOKUP($F19,男選手データ!$A:$O,MATCH("学年",男選手データ!$1:$1,0),0))</f>
        <v/>
      </c>
      <c r="N19" t="str">
        <f>IF($B19="","",LEFT(VLOOKUP($F19,男選手データ!$A:$O,MATCH("Birthday",男選手データ!$1:$1,0),0),4))</f>
        <v/>
      </c>
      <c r="O19" t="str">
        <f t="shared" si="1"/>
        <v/>
      </c>
      <c r="P19" t="str">
        <f t="shared" si="3"/>
        <v/>
      </c>
      <c r="R19" t="str">
        <f>IF($B19="","",VALUE(一覧表!C21))</f>
        <v/>
      </c>
      <c r="S19" t="str">
        <f>IF($B19="","",IF(一覧表!K21="","",一覧表!K21&amp;".")&amp;IF(一覧表!L21="","",TEXT(一覧表!L21,"00")&amp;".")&amp;TEXT(一覧表!M21,"00"))</f>
        <v/>
      </c>
      <c r="T19" t="str">
        <f t="shared" si="4"/>
        <v/>
      </c>
      <c r="U19" t="str">
        <f t="shared" si="5"/>
        <v/>
      </c>
    </row>
    <row r="20" spans="1:21" x14ac:dyDescent="0.65">
      <c r="A20">
        <f t="shared" si="0"/>
        <v>0</v>
      </c>
      <c r="B20" t="str">
        <f>IF(一覧表!H22="","",10000+一覧表!H22)</f>
        <v/>
      </c>
      <c r="C20" t="str">
        <f>IF($B20="","",VLOOKUP(VLOOKUP(一覧表!H22,男選手データ!$A:$O,MATCH("所属",男選手データ!$1:$1,0),0),所属csv!$A:$H,MATCH("所属コード",所属csv!$1:$1,0),0))</f>
        <v/>
      </c>
      <c r="F20" t="str">
        <f>IF($B20="","",一覧表!H22)</f>
        <v/>
      </c>
      <c r="G20" t="str">
        <f>IF($B20="","",VLOOKUP($F20,男選手データ!$A:$O,MATCH("姓",男選手データ!$1:$1,0),0)&amp;" "&amp;VLOOKUP($F20,男選手データ!$A:$O,MATCH("名",男選手データ!$1:$1,0),0))</f>
        <v/>
      </c>
      <c r="H20" t="str">
        <f>IF($B20="","",VLOOKUP($F20,男選手データ!$A:$O,MATCH("ﾌﾘｶﾞﾅ(姓)",男選手データ!$1:$1,0),0)&amp;" "&amp;VLOOKUP($F20,男選手データ!$A:$O,MATCH("ﾌﾘｶﾞﾅ(名)",男選手データ!$1:$1,0),0))</f>
        <v/>
      </c>
      <c r="I20" t="str">
        <f>IF($B20="","",VLOOKUP($F20,男選手データ!$A:$O,MATCH("姓",男選手データ!$1:$1,0),0)&amp;" "&amp;VLOOKUP($F20,男選手データ!$A:$O,MATCH("名",男選手データ!$1:$1,0),0))</f>
        <v/>
      </c>
      <c r="J20" t="str">
        <f>IF($B20="","",VLOOKUP($F20,男選手データ!$A:$O,MATCH("FAMILY NAME",男選手データ!$1:$1,0),0)&amp;" "&amp;VLOOKUP($F20,男選手データ!$A:$O,MATCH("Firstname",男選手データ!$1:$1,0),0))</f>
        <v/>
      </c>
      <c r="K20" t="str">
        <f>IF($B20="","",VLOOKUP($F20,男選手データ!$A:$O,MATCH("国籍",男選手データ!$1:$1,0),0))</f>
        <v/>
      </c>
      <c r="L20" t="str">
        <f t="shared" si="2"/>
        <v/>
      </c>
      <c r="M20" t="str">
        <f>IF($B20="","",VLOOKUP($F20,男選手データ!$A:$O,MATCH("学年",男選手データ!$1:$1,0),0))</f>
        <v/>
      </c>
      <c r="N20" t="str">
        <f>IF($B20="","",LEFT(VLOOKUP($F20,男選手データ!$A:$O,MATCH("Birthday",男選手データ!$1:$1,0),0),4))</f>
        <v/>
      </c>
      <c r="O20" t="str">
        <f t="shared" si="1"/>
        <v/>
      </c>
      <c r="P20" t="str">
        <f t="shared" si="3"/>
        <v/>
      </c>
      <c r="R20" t="str">
        <f>IF($B20="","",VALUE(一覧表!C22))</f>
        <v/>
      </c>
      <c r="S20" t="str">
        <f>IF($B20="","",IF(一覧表!K22="","",一覧表!K22&amp;".")&amp;IF(一覧表!L22="","",TEXT(一覧表!L22,"00")&amp;".")&amp;TEXT(一覧表!M22,"00"))</f>
        <v/>
      </c>
      <c r="T20" t="str">
        <f t="shared" si="4"/>
        <v/>
      </c>
      <c r="U20" t="str">
        <f t="shared" si="5"/>
        <v/>
      </c>
    </row>
    <row r="21" spans="1:21" x14ac:dyDescent="0.65">
      <c r="A21">
        <f t="shared" si="0"/>
        <v>0</v>
      </c>
      <c r="B21" t="str">
        <f>IF(一覧表!H23="","",10000+一覧表!H23)</f>
        <v/>
      </c>
      <c r="C21" t="str">
        <f>IF($B21="","",VLOOKUP(VLOOKUP(一覧表!H23,男選手データ!$A:$O,MATCH("所属",男選手データ!$1:$1,0),0),所属csv!$A:$H,MATCH("所属コード",所属csv!$1:$1,0),0))</f>
        <v/>
      </c>
      <c r="F21" t="str">
        <f>IF($B21="","",一覧表!H23)</f>
        <v/>
      </c>
      <c r="G21" t="str">
        <f>IF($B21="","",VLOOKUP($F21,男選手データ!$A:$O,MATCH("姓",男選手データ!$1:$1,0),0)&amp;" "&amp;VLOOKUP($F21,男選手データ!$A:$O,MATCH("名",男選手データ!$1:$1,0),0))</f>
        <v/>
      </c>
      <c r="H21" t="str">
        <f>IF($B21="","",VLOOKUP($F21,男選手データ!$A:$O,MATCH("ﾌﾘｶﾞﾅ(姓)",男選手データ!$1:$1,0),0)&amp;" "&amp;VLOOKUP($F21,男選手データ!$A:$O,MATCH("ﾌﾘｶﾞﾅ(名)",男選手データ!$1:$1,0),0))</f>
        <v/>
      </c>
      <c r="I21" t="str">
        <f>IF($B21="","",VLOOKUP($F21,男選手データ!$A:$O,MATCH("姓",男選手データ!$1:$1,0),0)&amp;" "&amp;VLOOKUP($F21,男選手データ!$A:$O,MATCH("名",男選手データ!$1:$1,0),0))</f>
        <v/>
      </c>
      <c r="J21" t="str">
        <f>IF($B21="","",VLOOKUP($F21,男選手データ!$A:$O,MATCH("FAMILY NAME",男選手データ!$1:$1,0),0)&amp;" "&amp;VLOOKUP($F21,男選手データ!$A:$O,MATCH("Firstname",男選手データ!$1:$1,0),0))</f>
        <v/>
      </c>
      <c r="K21" t="str">
        <f>IF($B21="","",VLOOKUP($F21,男選手データ!$A:$O,MATCH("国籍",男選手データ!$1:$1,0),0))</f>
        <v/>
      </c>
      <c r="L21" t="str">
        <f t="shared" si="2"/>
        <v/>
      </c>
      <c r="M21" t="str">
        <f>IF($B21="","",VLOOKUP($F21,男選手データ!$A:$O,MATCH("学年",男選手データ!$1:$1,0),0))</f>
        <v/>
      </c>
      <c r="N21" t="str">
        <f>IF($B21="","",LEFT(VLOOKUP($F21,男選手データ!$A:$O,MATCH("Birthday",男選手データ!$1:$1,0),0),4))</f>
        <v/>
      </c>
      <c r="O21" t="str">
        <f t="shared" si="1"/>
        <v/>
      </c>
      <c r="P21" t="str">
        <f t="shared" si="3"/>
        <v/>
      </c>
      <c r="R21" t="str">
        <f>IF($B21="","",VALUE(一覧表!C23))</f>
        <v/>
      </c>
      <c r="S21" t="str">
        <f>IF($B21="","",IF(一覧表!K23="","",一覧表!K23&amp;".")&amp;IF(一覧表!L23="","",TEXT(一覧表!L23,"00")&amp;".")&amp;TEXT(一覧表!M23,"00"))</f>
        <v/>
      </c>
      <c r="T21" t="str">
        <f t="shared" si="4"/>
        <v/>
      </c>
      <c r="U21" t="str">
        <f t="shared" si="5"/>
        <v/>
      </c>
    </row>
    <row r="22" spans="1:21" x14ac:dyDescent="0.65">
      <c r="A22">
        <f t="shared" si="0"/>
        <v>0</v>
      </c>
      <c r="B22" t="str">
        <f>IF(一覧表!H24="","",10000+一覧表!H24)</f>
        <v/>
      </c>
      <c r="C22" t="str">
        <f>IF($B22="","",VLOOKUP(VLOOKUP(一覧表!H24,男選手データ!$A:$O,MATCH("所属",男選手データ!$1:$1,0),0),所属csv!$A:$H,MATCH("所属コード",所属csv!$1:$1,0),0))</f>
        <v/>
      </c>
      <c r="F22" t="str">
        <f>IF($B22="","",一覧表!H24)</f>
        <v/>
      </c>
      <c r="G22" t="str">
        <f>IF($B22="","",VLOOKUP($F22,男選手データ!$A:$O,MATCH("姓",男選手データ!$1:$1,0),0)&amp;" "&amp;VLOOKUP($F22,男選手データ!$A:$O,MATCH("名",男選手データ!$1:$1,0),0))</f>
        <v/>
      </c>
      <c r="H22" t="str">
        <f>IF($B22="","",VLOOKUP($F22,男選手データ!$A:$O,MATCH("ﾌﾘｶﾞﾅ(姓)",男選手データ!$1:$1,0),0)&amp;" "&amp;VLOOKUP($F22,男選手データ!$A:$O,MATCH("ﾌﾘｶﾞﾅ(名)",男選手データ!$1:$1,0),0))</f>
        <v/>
      </c>
      <c r="I22" t="str">
        <f>IF($B22="","",VLOOKUP($F22,男選手データ!$A:$O,MATCH("姓",男選手データ!$1:$1,0),0)&amp;" "&amp;VLOOKUP($F22,男選手データ!$A:$O,MATCH("名",男選手データ!$1:$1,0),0))</f>
        <v/>
      </c>
      <c r="J22" t="str">
        <f>IF($B22="","",VLOOKUP($F22,男選手データ!$A:$O,MATCH("FAMILY NAME",男選手データ!$1:$1,0),0)&amp;" "&amp;VLOOKUP($F22,男選手データ!$A:$O,MATCH("Firstname",男選手データ!$1:$1,0),0))</f>
        <v/>
      </c>
      <c r="K22" t="str">
        <f>IF($B22="","",VLOOKUP($F22,男選手データ!$A:$O,MATCH("国籍",男選手データ!$1:$1,0),0))</f>
        <v/>
      </c>
      <c r="L22" t="str">
        <f t="shared" si="2"/>
        <v/>
      </c>
      <c r="M22" t="str">
        <f>IF($B22="","",VLOOKUP($F22,男選手データ!$A:$O,MATCH("学年",男選手データ!$1:$1,0),0))</f>
        <v/>
      </c>
      <c r="N22" t="str">
        <f>IF($B22="","",LEFT(VLOOKUP($F22,男選手データ!$A:$O,MATCH("Birthday",男選手データ!$1:$1,0),0),4))</f>
        <v/>
      </c>
      <c r="O22" t="str">
        <f t="shared" si="1"/>
        <v/>
      </c>
      <c r="P22" t="str">
        <f t="shared" si="3"/>
        <v/>
      </c>
      <c r="R22" t="str">
        <f>IF($B22="","",VALUE(一覧表!C24))</f>
        <v/>
      </c>
      <c r="S22" t="str">
        <f>IF($B22="","",IF(一覧表!K24="","",一覧表!K24&amp;".")&amp;IF(一覧表!L24="","",TEXT(一覧表!L24,"00")&amp;".")&amp;TEXT(一覧表!M24,"00"))</f>
        <v/>
      </c>
      <c r="T22" t="str">
        <f t="shared" si="4"/>
        <v/>
      </c>
      <c r="U22" t="str">
        <f t="shared" si="5"/>
        <v/>
      </c>
    </row>
    <row r="23" spans="1:21" x14ac:dyDescent="0.65">
      <c r="A23">
        <f t="shared" si="0"/>
        <v>0</v>
      </c>
      <c r="B23" t="str">
        <f>IF(一覧表!H25="","",10000+一覧表!H25)</f>
        <v/>
      </c>
      <c r="C23" t="str">
        <f>IF($B23="","",VLOOKUP(VLOOKUP(一覧表!H25,男選手データ!$A:$O,MATCH("所属",男選手データ!$1:$1,0),0),所属csv!$A:$H,MATCH("所属コード",所属csv!$1:$1,0),0))</f>
        <v/>
      </c>
      <c r="F23" t="str">
        <f>IF($B23="","",一覧表!H25)</f>
        <v/>
      </c>
      <c r="G23" t="str">
        <f>IF($B23="","",VLOOKUP($F23,男選手データ!$A:$O,MATCH("姓",男選手データ!$1:$1,0),0)&amp;" "&amp;VLOOKUP($F23,男選手データ!$A:$O,MATCH("名",男選手データ!$1:$1,0),0))</f>
        <v/>
      </c>
      <c r="H23" t="str">
        <f>IF($B23="","",VLOOKUP($F23,男選手データ!$A:$O,MATCH("ﾌﾘｶﾞﾅ(姓)",男選手データ!$1:$1,0),0)&amp;" "&amp;VLOOKUP($F23,男選手データ!$A:$O,MATCH("ﾌﾘｶﾞﾅ(名)",男選手データ!$1:$1,0),0))</f>
        <v/>
      </c>
      <c r="I23" t="str">
        <f>IF($B23="","",VLOOKUP($F23,男選手データ!$A:$O,MATCH("姓",男選手データ!$1:$1,0),0)&amp;" "&amp;VLOOKUP($F23,男選手データ!$A:$O,MATCH("名",男選手データ!$1:$1,0),0))</f>
        <v/>
      </c>
      <c r="J23" t="str">
        <f>IF($B23="","",VLOOKUP($F23,男選手データ!$A:$O,MATCH("FAMILY NAME",男選手データ!$1:$1,0),0)&amp;" "&amp;VLOOKUP($F23,男選手データ!$A:$O,MATCH("Firstname",男選手データ!$1:$1,0),0))</f>
        <v/>
      </c>
      <c r="K23" t="str">
        <f>IF($B23="","",VLOOKUP($F23,男選手データ!$A:$O,MATCH("国籍",男選手データ!$1:$1,0),0))</f>
        <v/>
      </c>
      <c r="L23" t="str">
        <f t="shared" si="2"/>
        <v/>
      </c>
      <c r="M23" t="str">
        <f>IF($B23="","",VLOOKUP($F23,男選手データ!$A:$O,MATCH("学年",男選手データ!$1:$1,0),0))</f>
        <v/>
      </c>
      <c r="N23" t="str">
        <f>IF($B23="","",LEFT(VLOOKUP($F23,男選手データ!$A:$O,MATCH("Birthday",男選手データ!$1:$1,0),0),4))</f>
        <v/>
      </c>
      <c r="O23" t="str">
        <f t="shared" si="1"/>
        <v/>
      </c>
      <c r="P23" t="str">
        <f t="shared" si="3"/>
        <v/>
      </c>
      <c r="R23" t="str">
        <f>IF($B23="","",VALUE(一覧表!C25))</f>
        <v/>
      </c>
      <c r="S23" t="str">
        <f>IF($B23="","",IF(一覧表!K25="","",一覧表!K25&amp;".")&amp;IF(一覧表!L25="","",TEXT(一覧表!L25,"00")&amp;".")&amp;TEXT(一覧表!M25,"00"))</f>
        <v/>
      </c>
      <c r="T23" t="str">
        <f t="shared" si="4"/>
        <v/>
      </c>
      <c r="U23" t="str">
        <f t="shared" si="5"/>
        <v/>
      </c>
    </row>
    <row r="24" spans="1:21" x14ac:dyDescent="0.65">
      <c r="A24">
        <f t="shared" si="0"/>
        <v>0</v>
      </c>
      <c r="B24" t="str">
        <f>IF(一覧表!H26="","",10000+一覧表!H26)</f>
        <v/>
      </c>
      <c r="C24" t="str">
        <f>IF($B24="","",VLOOKUP(VLOOKUP(一覧表!H26,男選手データ!$A:$O,MATCH("所属",男選手データ!$1:$1,0),0),所属csv!$A:$H,MATCH("所属コード",所属csv!$1:$1,0),0))</f>
        <v/>
      </c>
      <c r="F24" t="str">
        <f>IF($B24="","",一覧表!H26)</f>
        <v/>
      </c>
      <c r="G24" t="str">
        <f>IF($B24="","",VLOOKUP($F24,男選手データ!$A:$O,MATCH("姓",男選手データ!$1:$1,0),0)&amp;" "&amp;VLOOKUP($F24,男選手データ!$A:$O,MATCH("名",男選手データ!$1:$1,0),0))</f>
        <v/>
      </c>
      <c r="H24" t="str">
        <f>IF($B24="","",VLOOKUP($F24,男選手データ!$A:$O,MATCH("ﾌﾘｶﾞﾅ(姓)",男選手データ!$1:$1,0),0)&amp;" "&amp;VLOOKUP($F24,男選手データ!$A:$O,MATCH("ﾌﾘｶﾞﾅ(名)",男選手データ!$1:$1,0),0))</f>
        <v/>
      </c>
      <c r="I24" t="str">
        <f>IF($B24="","",VLOOKUP($F24,男選手データ!$A:$O,MATCH("姓",男選手データ!$1:$1,0),0)&amp;" "&amp;VLOOKUP($F24,男選手データ!$A:$O,MATCH("名",男選手データ!$1:$1,0),0))</f>
        <v/>
      </c>
      <c r="J24" t="str">
        <f>IF($B24="","",VLOOKUP($F24,男選手データ!$A:$O,MATCH("FAMILY NAME",男選手データ!$1:$1,0),0)&amp;" "&amp;VLOOKUP($F24,男選手データ!$A:$O,MATCH("Firstname",男選手データ!$1:$1,0),0))</f>
        <v/>
      </c>
      <c r="K24" t="str">
        <f>IF($B24="","",VLOOKUP($F24,男選手データ!$A:$O,MATCH("国籍",男選手データ!$1:$1,0),0))</f>
        <v/>
      </c>
      <c r="L24" t="str">
        <f t="shared" si="2"/>
        <v/>
      </c>
      <c r="M24" t="str">
        <f>IF($B24="","",VLOOKUP($F24,男選手データ!$A:$O,MATCH("学年",男選手データ!$1:$1,0),0))</f>
        <v/>
      </c>
      <c r="N24" t="str">
        <f>IF($B24="","",LEFT(VLOOKUP($F24,男選手データ!$A:$O,MATCH("Birthday",男選手データ!$1:$1,0),0),4))</f>
        <v/>
      </c>
      <c r="O24" t="str">
        <f t="shared" si="1"/>
        <v/>
      </c>
      <c r="P24" t="str">
        <f t="shared" si="3"/>
        <v/>
      </c>
      <c r="R24" t="str">
        <f>IF($B24="","",VALUE(一覧表!C26))</f>
        <v/>
      </c>
      <c r="S24" t="str">
        <f>IF($B24="","",IF(一覧表!K26="","",一覧表!K26&amp;".")&amp;IF(一覧表!L26="","",TEXT(一覧表!L26,"00")&amp;".")&amp;TEXT(一覧表!M26,"00"))</f>
        <v/>
      </c>
      <c r="T24" t="str">
        <f t="shared" si="4"/>
        <v/>
      </c>
      <c r="U24" t="str">
        <f t="shared" si="5"/>
        <v/>
      </c>
    </row>
    <row r="25" spans="1:21" x14ac:dyDescent="0.65">
      <c r="A25">
        <f t="shared" si="0"/>
        <v>0</v>
      </c>
      <c r="B25" t="str">
        <f>IF(一覧表!H27="","",10000+一覧表!H27)</f>
        <v/>
      </c>
      <c r="C25" t="str">
        <f>IF($B25="","",VLOOKUP(VLOOKUP(一覧表!H27,男選手データ!$A:$O,MATCH("所属",男選手データ!$1:$1,0),0),所属csv!$A:$H,MATCH("所属コード",所属csv!$1:$1,0),0))</f>
        <v/>
      </c>
      <c r="F25" t="str">
        <f>IF($B25="","",一覧表!H27)</f>
        <v/>
      </c>
      <c r="G25" t="str">
        <f>IF($B25="","",VLOOKUP($F25,男選手データ!$A:$O,MATCH("姓",男選手データ!$1:$1,0),0)&amp;" "&amp;VLOOKUP($F25,男選手データ!$A:$O,MATCH("名",男選手データ!$1:$1,0),0))</f>
        <v/>
      </c>
      <c r="H25" t="str">
        <f>IF($B25="","",VLOOKUP($F25,男選手データ!$A:$O,MATCH("ﾌﾘｶﾞﾅ(姓)",男選手データ!$1:$1,0),0)&amp;" "&amp;VLOOKUP($F25,男選手データ!$A:$O,MATCH("ﾌﾘｶﾞﾅ(名)",男選手データ!$1:$1,0),0))</f>
        <v/>
      </c>
      <c r="I25" t="str">
        <f>IF($B25="","",VLOOKUP($F25,男選手データ!$A:$O,MATCH("姓",男選手データ!$1:$1,0),0)&amp;" "&amp;VLOOKUP($F25,男選手データ!$A:$O,MATCH("名",男選手データ!$1:$1,0),0))</f>
        <v/>
      </c>
      <c r="J25" t="str">
        <f>IF($B25="","",VLOOKUP($F25,男選手データ!$A:$O,MATCH("FAMILY NAME",男選手データ!$1:$1,0),0)&amp;" "&amp;VLOOKUP($F25,男選手データ!$A:$O,MATCH("Firstname",男選手データ!$1:$1,0),0))</f>
        <v/>
      </c>
      <c r="K25" t="str">
        <f>IF($B25="","",VLOOKUP($F25,男選手データ!$A:$O,MATCH("国籍",男選手データ!$1:$1,0),0))</f>
        <v/>
      </c>
      <c r="L25" t="str">
        <f t="shared" si="2"/>
        <v/>
      </c>
      <c r="M25" t="str">
        <f>IF($B25="","",VLOOKUP($F25,男選手データ!$A:$O,MATCH("学年",男選手データ!$1:$1,0),0))</f>
        <v/>
      </c>
      <c r="N25" t="str">
        <f>IF($B25="","",LEFT(VLOOKUP($F25,男選手データ!$A:$O,MATCH("Birthday",男選手データ!$1:$1,0),0),4))</f>
        <v/>
      </c>
      <c r="O25" t="str">
        <f t="shared" si="1"/>
        <v/>
      </c>
      <c r="P25" t="str">
        <f t="shared" si="3"/>
        <v/>
      </c>
      <c r="R25" t="str">
        <f>IF($B25="","",VALUE(一覧表!C27))</f>
        <v/>
      </c>
      <c r="S25" t="str">
        <f>IF($B25="","",IF(一覧表!K27="","",一覧表!K27&amp;".")&amp;IF(一覧表!L27="","",TEXT(一覧表!L27,"00")&amp;".")&amp;TEXT(一覧表!M27,"00"))</f>
        <v/>
      </c>
      <c r="T25" t="str">
        <f t="shared" si="4"/>
        <v/>
      </c>
      <c r="U25" t="str">
        <f t="shared" si="5"/>
        <v/>
      </c>
    </row>
    <row r="26" spans="1:21" x14ac:dyDescent="0.65">
      <c r="A26">
        <f t="shared" si="0"/>
        <v>0</v>
      </c>
      <c r="B26" t="str">
        <f>IF(一覧表!H28="","",10000+一覧表!H28)</f>
        <v/>
      </c>
      <c r="C26" t="str">
        <f>IF($B26="","",VLOOKUP(VLOOKUP(一覧表!H28,男選手データ!$A:$O,MATCH("所属",男選手データ!$1:$1,0),0),所属csv!$A:$H,MATCH("所属コード",所属csv!$1:$1,0),0))</f>
        <v/>
      </c>
      <c r="F26" t="str">
        <f>IF($B26="","",一覧表!H28)</f>
        <v/>
      </c>
      <c r="G26" t="str">
        <f>IF($B26="","",VLOOKUP($F26,男選手データ!$A:$O,MATCH("姓",男選手データ!$1:$1,0),0)&amp;" "&amp;VLOOKUP($F26,男選手データ!$A:$O,MATCH("名",男選手データ!$1:$1,0),0))</f>
        <v/>
      </c>
      <c r="H26" t="str">
        <f>IF($B26="","",VLOOKUP($F26,男選手データ!$A:$O,MATCH("ﾌﾘｶﾞﾅ(姓)",男選手データ!$1:$1,0),0)&amp;" "&amp;VLOOKUP($F26,男選手データ!$A:$O,MATCH("ﾌﾘｶﾞﾅ(名)",男選手データ!$1:$1,0),0))</f>
        <v/>
      </c>
      <c r="I26" t="str">
        <f>IF($B26="","",VLOOKUP($F26,男選手データ!$A:$O,MATCH("姓",男選手データ!$1:$1,0),0)&amp;" "&amp;VLOOKUP($F26,男選手データ!$A:$O,MATCH("名",男選手データ!$1:$1,0),0))</f>
        <v/>
      </c>
      <c r="J26" t="str">
        <f>IF($B26="","",VLOOKUP($F26,男選手データ!$A:$O,MATCH("FAMILY NAME",男選手データ!$1:$1,0),0)&amp;" "&amp;VLOOKUP($F26,男選手データ!$A:$O,MATCH("Firstname",男選手データ!$1:$1,0),0))</f>
        <v/>
      </c>
      <c r="K26" t="str">
        <f>IF($B26="","",VLOOKUP($F26,男選手データ!$A:$O,MATCH("国籍",男選手データ!$1:$1,0),0))</f>
        <v/>
      </c>
      <c r="L26" t="str">
        <f t="shared" si="2"/>
        <v/>
      </c>
      <c r="M26" t="str">
        <f>IF($B26="","",VLOOKUP($F26,男選手データ!$A:$O,MATCH("学年",男選手データ!$1:$1,0),0))</f>
        <v/>
      </c>
      <c r="N26" t="str">
        <f>IF($B26="","",LEFT(VLOOKUP($F26,男選手データ!$A:$O,MATCH("Birthday",男選手データ!$1:$1,0),0),4))</f>
        <v/>
      </c>
      <c r="O26" t="str">
        <f t="shared" si="1"/>
        <v/>
      </c>
      <c r="P26" t="str">
        <f t="shared" si="3"/>
        <v/>
      </c>
      <c r="R26" t="str">
        <f>IF($B26="","",VALUE(一覧表!C28))</f>
        <v/>
      </c>
      <c r="S26" t="str">
        <f>IF($B26="","",IF(一覧表!K28="","",一覧表!K28&amp;".")&amp;IF(一覧表!L28="","",TEXT(一覧表!L28,"00")&amp;".")&amp;TEXT(一覧表!M28,"00"))</f>
        <v/>
      </c>
      <c r="T26" t="str">
        <f t="shared" si="4"/>
        <v/>
      </c>
      <c r="U26" t="str">
        <f t="shared" si="5"/>
        <v/>
      </c>
    </row>
    <row r="27" spans="1:21" x14ac:dyDescent="0.65">
      <c r="A27">
        <f t="shared" si="0"/>
        <v>0</v>
      </c>
      <c r="B27" t="str">
        <f>IF(一覧表!H29="","",10000+一覧表!H29)</f>
        <v/>
      </c>
      <c r="C27" t="str">
        <f>IF($B27="","",VLOOKUP(VLOOKUP(一覧表!H29,男選手データ!$A:$O,MATCH("所属",男選手データ!$1:$1,0),0),所属csv!$A:$H,MATCH("所属コード",所属csv!$1:$1,0),0))</f>
        <v/>
      </c>
      <c r="F27" t="str">
        <f>IF($B27="","",一覧表!H29)</f>
        <v/>
      </c>
      <c r="G27" t="str">
        <f>IF($B27="","",VLOOKUP($F27,男選手データ!$A:$O,MATCH("姓",男選手データ!$1:$1,0),0)&amp;" "&amp;VLOOKUP($F27,男選手データ!$A:$O,MATCH("名",男選手データ!$1:$1,0),0))</f>
        <v/>
      </c>
      <c r="H27" t="str">
        <f>IF($B27="","",VLOOKUP($F27,男選手データ!$A:$O,MATCH("ﾌﾘｶﾞﾅ(姓)",男選手データ!$1:$1,0),0)&amp;" "&amp;VLOOKUP($F27,男選手データ!$A:$O,MATCH("ﾌﾘｶﾞﾅ(名)",男選手データ!$1:$1,0),0))</f>
        <v/>
      </c>
      <c r="I27" t="str">
        <f>IF($B27="","",VLOOKUP($F27,男選手データ!$A:$O,MATCH("姓",男選手データ!$1:$1,0),0)&amp;" "&amp;VLOOKUP($F27,男選手データ!$A:$O,MATCH("名",男選手データ!$1:$1,0),0))</f>
        <v/>
      </c>
      <c r="J27" t="str">
        <f>IF($B27="","",VLOOKUP($F27,男選手データ!$A:$O,MATCH("FAMILY NAME",男選手データ!$1:$1,0),0)&amp;" "&amp;VLOOKUP($F27,男選手データ!$A:$O,MATCH("Firstname",男選手データ!$1:$1,0),0))</f>
        <v/>
      </c>
      <c r="K27" t="str">
        <f>IF($B27="","",VLOOKUP($F27,男選手データ!$A:$O,MATCH("国籍",男選手データ!$1:$1,0),0))</f>
        <v/>
      </c>
      <c r="L27" t="str">
        <f t="shared" si="2"/>
        <v/>
      </c>
      <c r="M27" t="str">
        <f>IF($B27="","",VLOOKUP($F27,男選手データ!$A:$O,MATCH("学年",男選手データ!$1:$1,0),0))</f>
        <v/>
      </c>
      <c r="N27" t="str">
        <f>IF($B27="","",LEFT(VLOOKUP($F27,男選手データ!$A:$O,MATCH("Birthday",男選手データ!$1:$1,0),0),4))</f>
        <v/>
      </c>
      <c r="O27" t="str">
        <f t="shared" si="1"/>
        <v/>
      </c>
      <c r="P27" t="str">
        <f t="shared" si="3"/>
        <v/>
      </c>
      <c r="R27" t="str">
        <f>IF($B27="","",VALUE(一覧表!C29))</f>
        <v/>
      </c>
      <c r="S27" t="str">
        <f>IF($B27="","",IF(一覧表!K29="","",一覧表!K29&amp;".")&amp;IF(一覧表!L29="","",TEXT(一覧表!L29,"00")&amp;".")&amp;TEXT(一覧表!M29,"00"))</f>
        <v/>
      </c>
      <c r="T27" t="str">
        <f t="shared" si="4"/>
        <v/>
      </c>
      <c r="U27" t="str">
        <f t="shared" si="5"/>
        <v/>
      </c>
    </row>
    <row r="28" spans="1:21" x14ac:dyDescent="0.65">
      <c r="A28">
        <f t="shared" si="0"/>
        <v>0</v>
      </c>
      <c r="B28" t="str">
        <f>IF(一覧表!H30="","",10000+一覧表!H30)</f>
        <v/>
      </c>
      <c r="C28" t="str">
        <f>IF($B28="","",VLOOKUP(VLOOKUP(一覧表!H30,男選手データ!$A:$O,MATCH("所属",男選手データ!$1:$1,0),0),所属csv!$A:$H,MATCH("所属コード",所属csv!$1:$1,0),0))</f>
        <v/>
      </c>
      <c r="F28" t="str">
        <f>IF($B28="","",一覧表!H30)</f>
        <v/>
      </c>
      <c r="G28" t="str">
        <f>IF($B28="","",VLOOKUP($F28,男選手データ!$A:$O,MATCH("姓",男選手データ!$1:$1,0),0)&amp;" "&amp;VLOOKUP($F28,男選手データ!$A:$O,MATCH("名",男選手データ!$1:$1,0),0))</f>
        <v/>
      </c>
      <c r="H28" t="str">
        <f>IF($B28="","",VLOOKUP($F28,男選手データ!$A:$O,MATCH("ﾌﾘｶﾞﾅ(姓)",男選手データ!$1:$1,0),0)&amp;" "&amp;VLOOKUP($F28,男選手データ!$A:$O,MATCH("ﾌﾘｶﾞﾅ(名)",男選手データ!$1:$1,0),0))</f>
        <v/>
      </c>
      <c r="I28" t="str">
        <f>IF($B28="","",VLOOKUP($F28,男選手データ!$A:$O,MATCH("姓",男選手データ!$1:$1,0),0)&amp;" "&amp;VLOOKUP($F28,男選手データ!$A:$O,MATCH("名",男選手データ!$1:$1,0),0))</f>
        <v/>
      </c>
      <c r="J28" t="str">
        <f>IF($B28="","",VLOOKUP($F28,男選手データ!$A:$O,MATCH("FAMILY NAME",男選手データ!$1:$1,0),0)&amp;" "&amp;VLOOKUP($F28,男選手データ!$A:$O,MATCH("Firstname",男選手データ!$1:$1,0),0))</f>
        <v/>
      </c>
      <c r="K28" t="str">
        <f>IF($B28="","",VLOOKUP($F28,男選手データ!$A:$O,MATCH("国籍",男選手データ!$1:$1,0),0))</f>
        <v/>
      </c>
      <c r="L28" t="str">
        <f t="shared" si="2"/>
        <v/>
      </c>
      <c r="M28" t="str">
        <f>IF($B28="","",VLOOKUP($F28,男選手データ!$A:$O,MATCH("学年",男選手データ!$1:$1,0),0))</f>
        <v/>
      </c>
      <c r="N28" t="str">
        <f>IF($B28="","",LEFT(VLOOKUP($F28,男選手データ!$A:$O,MATCH("Birthday",男選手データ!$1:$1,0),0),4))</f>
        <v/>
      </c>
      <c r="O28" t="str">
        <f t="shared" si="1"/>
        <v/>
      </c>
      <c r="P28" t="str">
        <f t="shared" si="3"/>
        <v/>
      </c>
      <c r="R28" t="str">
        <f>IF($B28="","",VALUE(一覧表!C30))</f>
        <v/>
      </c>
      <c r="S28" t="str">
        <f>IF($B28="","",IF(一覧表!K30="","",一覧表!K30&amp;".")&amp;IF(一覧表!L30="","",TEXT(一覧表!L30,"00")&amp;".")&amp;TEXT(一覧表!M30,"00"))</f>
        <v/>
      </c>
      <c r="T28" t="str">
        <f t="shared" si="4"/>
        <v/>
      </c>
      <c r="U28" t="str">
        <f t="shared" si="5"/>
        <v/>
      </c>
    </row>
    <row r="29" spans="1:21" x14ac:dyDescent="0.65">
      <c r="A29">
        <f t="shared" si="0"/>
        <v>0</v>
      </c>
      <c r="B29" t="str">
        <f>IF(一覧表!H31="","",10000+一覧表!H31)</f>
        <v/>
      </c>
      <c r="C29" t="str">
        <f>IF($B29="","",VLOOKUP(VLOOKUP(一覧表!H31,男選手データ!$A:$O,MATCH("所属",男選手データ!$1:$1,0),0),所属csv!$A:$H,MATCH("所属コード",所属csv!$1:$1,0),0))</f>
        <v/>
      </c>
      <c r="F29" t="str">
        <f>IF($B29="","",一覧表!H31)</f>
        <v/>
      </c>
      <c r="G29" t="str">
        <f>IF($B29="","",VLOOKUP($F29,男選手データ!$A:$O,MATCH("姓",男選手データ!$1:$1,0),0)&amp;" "&amp;VLOOKUP($F29,男選手データ!$A:$O,MATCH("名",男選手データ!$1:$1,0),0))</f>
        <v/>
      </c>
      <c r="H29" t="str">
        <f>IF($B29="","",VLOOKUP($F29,男選手データ!$A:$O,MATCH("ﾌﾘｶﾞﾅ(姓)",男選手データ!$1:$1,0),0)&amp;" "&amp;VLOOKUP($F29,男選手データ!$A:$O,MATCH("ﾌﾘｶﾞﾅ(名)",男選手データ!$1:$1,0),0))</f>
        <v/>
      </c>
      <c r="I29" t="str">
        <f>IF($B29="","",VLOOKUP($F29,男選手データ!$A:$O,MATCH("姓",男選手データ!$1:$1,0),0)&amp;" "&amp;VLOOKUP($F29,男選手データ!$A:$O,MATCH("名",男選手データ!$1:$1,0),0))</f>
        <v/>
      </c>
      <c r="J29" t="str">
        <f>IF($B29="","",VLOOKUP($F29,男選手データ!$A:$O,MATCH("FAMILY NAME",男選手データ!$1:$1,0),0)&amp;" "&amp;VLOOKUP($F29,男選手データ!$A:$O,MATCH("Firstname",男選手データ!$1:$1,0),0))</f>
        <v/>
      </c>
      <c r="K29" t="str">
        <f>IF($B29="","",VLOOKUP($F29,男選手データ!$A:$O,MATCH("国籍",男選手データ!$1:$1,0),0))</f>
        <v/>
      </c>
      <c r="L29" t="str">
        <f t="shared" si="2"/>
        <v/>
      </c>
      <c r="M29" t="str">
        <f>IF($B29="","",VLOOKUP($F29,男選手データ!$A:$O,MATCH("学年",男選手データ!$1:$1,0),0))</f>
        <v/>
      </c>
      <c r="N29" t="str">
        <f>IF($B29="","",LEFT(VLOOKUP($F29,男選手データ!$A:$O,MATCH("Birthday",男選手データ!$1:$1,0),0),4))</f>
        <v/>
      </c>
      <c r="O29" t="str">
        <f t="shared" si="1"/>
        <v/>
      </c>
      <c r="P29" t="str">
        <f t="shared" si="3"/>
        <v/>
      </c>
      <c r="R29" t="str">
        <f>IF($B29="","",VALUE(一覧表!C31))</f>
        <v/>
      </c>
      <c r="S29" t="str">
        <f>IF($B29="","",IF(一覧表!K31="","",一覧表!K31&amp;".")&amp;IF(一覧表!L31="","",TEXT(一覧表!L31,"00")&amp;".")&amp;TEXT(一覧表!M31,"00"))</f>
        <v/>
      </c>
      <c r="T29" t="str">
        <f t="shared" si="4"/>
        <v/>
      </c>
      <c r="U29" t="str">
        <f t="shared" si="5"/>
        <v/>
      </c>
    </row>
    <row r="30" spans="1:21" x14ac:dyDescent="0.65">
      <c r="A30">
        <f t="shared" si="0"/>
        <v>0</v>
      </c>
      <c r="B30" t="str">
        <f>IF(一覧表!H32="","",10000+一覧表!H32)</f>
        <v/>
      </c>
      <c r="C30" t="str">
        <f>IF($B30="","",VLOOKUP(VLOOKUP(一覧表!H32,男選手データ!$A:$O,MATCH("所属",男選手データ!$1:$1,0),0),所属csv!$A:$H,MATCH("所属コード",所属csv!$1:$1,0),0))</f>
        <v/>
      </c>
      <c r="F30" t="str">
        <f>IF($B30="","",一覧表!H32)</f>
        <v/>
      </c>
      <c r="G30" t="str">
        <f>IF($B30="","",VLOOKUP($F30,男選手データ!$A:$O,MATCH("姓",男選手データ!$1:$1,0),0)&amp;" "&amp;VLOOKUP($F30,男選手データ!$A:$O,MATCH("名",男選手データ!$1:$1,0),0))</f>
        <v/>
      </c>
      <c r="H30" t="str">
        <f>IF($B30="","",VLOOKUP($F30,男選手データ!$A:$O,MATCH("ﾌﾘｶﾞﾅ(姓)",男選手データ!$1:$1,0),0)&amp;" "&amp;VLOOKUP($F30,男選手データ!$A:$O,MATCH("ﾌﾘｶﾞﾅ(名)",男選手データ!$1:$1,0),0))</f>
        <v/>
      </c>
      <c r="I30" t="str">
        <f>IF($B30="","",VLOOKUP($F30,男選手データ!$A:$O,MATCH("姓",男選手データ!$1:$1,0),0)&amp;" "&amp;VLOOKUP($F30,男選手データ!$A:$O,MATCH("名",男選手データ!$1:$1,0),0))</f>
        <v/>
      </c>
      <c r="J30" t="str">
        <f>IF($B30="","",VLOOKUP($F30,男選手データ!$A:$O,MATCH("FAMILY NAME",男選手データ!$1:$1,0),0)&amp;" "&amp;VLOOKUP($F30,男選手データ!$A:$O,MATCH("Firstname",男選手データ!$1:$1,0),0))</f>
        <v/>
      </c>
      <c r="K30" t="str">
        <f>IF($B30="","",VLOOKUP($F30,男選手データ!$A:$O,MATCH("国籍",男選手データ!$1:$1,0),0))</f>
        <v/>
      </c>
      <c r="L30" t="str">
        <f t="shared" si="2"/>
        <v/>
      </c>
      <c r="M30" t="str">
        <f>IF($B30="","",VLOOKUP($F30,男選手データ!$A:$O,MATCH("学年",男選手データ!$1:$1,0),0))</f>
        <v/>
      </c>
      <c r="N30" t="str">
        <f>IF($B30="","",LEFT(VLOOKUP($F30,男選手データ!$A:$O,MATCH("Birthday",男選手データ!$1:$1,0),0),4))</f>
        <v/>
      </c>
      <c r="O30" t="str">
        <f t="shared" si="1"/>
        <v/>
      </c>
      <c r="P30" t="str">
        <f t="shared" si="3"/>
        <v/>
      </c>
      <c r="R30" t="str">
        <f>IF($B30="","",VALUE(一覧表!C32))</f>
        <v/>
      </c>
      <c r="S30" t="str">
        <f>IF($B30="","",IF(一覧表!K32="","",一覧表!K32&amp;".")&amp;IF(一覧表!L32="","",TEXT(一覧表!L32,"00")&amp;".")&amp;TEXT(一覧表!M32,"00"))</f>
        <v/>
      </c>
      <c r="T30" t="str">
        <f t="shared" si="4"/>
        <v/>
      </c>
      <c r="U30" t="str">
        <f t="shared" si="5"/>
        <v/>
      </c>
    </row>
    <row r="31" spans="1:21" x14ac:dyDescent="0.65">
      <c r="A31">
        <f t="shared" si="0"/>
        <v>0</v>
      </c>
      <c r="B31" t="str">
        <f>IF(一覧表!H33="","",10000+一覧表!H33)</f>
        <v/>
      </c>
      <c r="C31" t="str">
        <f>IF($B31="","",VLOOKUP(VLOOKUP(一覧表!H33,男選手データ!$A:$O,MATCH("所属",男選手データ!$1:$1,0),0),所属csv!$A:$H,MATCH("所属コード",所属csv!$1:$1,0),0))</f>
        <v/>
      </c>
      <c r="F31" t="str">
        <f>IF($B31="","",一覧表!H33)</f>
        <v/>
      </c>
      <c r="G31" t="str">
        <f>IF($B31="","",VLOOKUP($F31,男選手データ!$A:$O,MATCH("姓",男選手データ!$1:$1,0),0)&amp;" "&amp;VLOOKUP($F31,男選手データ!$A:$O,MATCH("名",男選手データ!$1:$1,0),0))</f>
        <v/>
      </c>
      <c r="H31" t="str">
        <f>IF($B31="","",VLOOKUP($F31,男選手データ!$A:$O,MATCH("ﾌﾘｶﾞﾅ(姓)",男選手データ!$1:$1,0),0)&amp;" "&amp;VLOOKUP($F31,男選手データ!$A:$O,MATCH("ﾌﾘｶﾞﾅ(名)",男選手データ!$1:$1,0),0))</f>
        <v/>
      </c>
      <c r="I31" t="str">
        <f>IF($B31="","",VLOOKUP($F31,男選手データ!$A:$O,MATCH("姓",男選手データ!$1:$1,0),0)&amp;" "&amp;VLOOKUP($F31,男選手データ!$A:$O,MATCH("名",男選手データ!$1:$1,0),0))</f>
        <v/>
      </c>
      <c r="J31" t="str">
        <f>IF($B31="","",VLOOKUP($F31,男選手データ!$A:$O,MATCH("FAMILY NAME",男選手データ!$1:$1,0),0)&amp;" "&amp;VLOOKUP($F31,男選手データ!$A:$O,MATCH("Firstname",男選手データ!$1:$1,0),0))</f>
        <v/>
      </c>
      <c r="K31" t="str">
        <f>IF($B31="","",VLOOKUP($F31,男選手データ!$A:$O,MATCH("国籍",男選手データ!$1:$1,0),0))</f>
        <v/>
      </c>
      <c r="L31" t="str">
        <f t="shared" si="2"/>
        <v/>
      </c>
      <c r="M31" t="str">
        <f>IF($B31="","",VLOOKUP($F31,男選手データ!$A:$O,MATCH("学年",男選手データ!$1:$1,0),0))</f>
        <v/>
      </c>
      <c r="N31" t="str">
        <f>IF($B31="","",LEFT(VLOOKUP($F31,男選手データ!$A:$O,MATCH("Birthday",男選手データ!$1:$1,0),0),4))</f>
        <v/>
      </c>
      <c r="O31" t="str">
        <f t="shared" si="1"/>
        <v/>
      </c>
      <c r="P31" t="str">
        <f t="shared" si="3"/>
        <v/>
      </c>
      <c r="R31" t="str">
        <f>IF($B31="","",VALUE(一覧表!C33))</f>
        <v/>
      </c>
      <c r="S31" t="str">
        <f>IF($B31="","",IF(一覧表!K33="","",一覧表!K33&amp;".")&amp;IF(一覧表!L33="","",TEXT(一覧表!L33,"00")&amp;".")&amp;TEXT(一覧表!M33,"00"))</f>
        <v/>
      </c>
      <c r="T31" t="str">
        <f t="shared" si="4"/>
        <v/>
      </c>
      <c r="U31" t="str">
        <f t="shared" si="5"/>
        <v/>
      </c>
    </row>
    <row r="32" spans="1:21" x14ac:dyDescent="0.65">
      <c r="A32">
        <f t="shared" si="0"/>
        <v>0</v>
      </c>
      <c r="B32" t="str">
        <f>IF(一覧表!H34="","",10000+一覧表!H34)</f>
        <v/>
      </c>
      <c r="C32" t="str">
        <f>IF($B32="","",VLOOKUP(VLOOKUP(一覧表!H34,男選手データ!$A:$O,MATCH("所属",男選手データ!$1:$1,0),0),所属csv!$A:$H,MATCH("所属コード",所属csv!$1:$1,0),0))</f>
        <v/>
      </c>
      <c r="F32" t="str">
        <f>IF($B32="","",一覧表!H34)</f>
        <v/>
      </c>
      <c r="G32" t="str">
        <f>IF($B32="","",VLOOKUP($F32,男選手データ!$A:$O,MATCH("姓",男選手データ!$1:$1,0),0)&amp;" "&amp;VLOOKUP($F32,男選手データ!$A:$O,MATCH("名",男選手データ!$1:$1,0),0))</f>
        <v/>
      </c>
      <c r="H32" t="str">
        <f>IF($B32="","",VLOOKUP($F32,男選手データ!$A:$O,MATCH("ﾌﾘｶﾞﾅ(姓)",男選手データ!$1:$1,0),0)&amp;" "&amp;VLOOKUP($F32,男選手データ!$A:$O,MATCH("ﾌﾘｶﾞﾅ(名)",男選手データ!$1:$1,0),0))</f>
        <v/>
      </c>
      <c r="I32" t="str">
        <f>IF($B32="","",VLOOKUP($F32,男選手データ!$A:$O,MATCH("姓",男選手データ!$1:$1,0),0)&amp;" "&amp;VLOOKUP($F32,男選手データ!$A:$O,MATCH("名",男選手データ!$1:$1,0),0))</f>
        <v/>
      </c>
      <c r="J32" t="str">
        <f>IF($B32="","",VLOOKUP($F32,男選手データ!$A:$O,MATCH("FAMILY NAME",男選手データ!$1:$1,0),0)&amp;" "&amp;VLOOKUP($F32,男選手データ!$A:$O,MATCH("Firstname",男選手データ!$1:$1,0),0))</f>
        <v/>
      </c>
      <c r="K32" t="str">
        <f>IF($B32="","",VLOOKUP($F32,男選手データ!$A:$O,MATCH("国籍",男選手データ!$1:$1,0),0))</f>
        <v/>
      </c>
      <c r="L32" t="str">
        <f t="shared" si="2"/>
        <v/>
      </c>
      <c r="M32" t="str">
        <f>IF($B32="","",VLOOKUP($F32,男選手データ!$A:$O,MATCH("学年",男選手データ!$1:$1,0),0))</f>
        <v/>
      </c>
      <c r="N32" t="str">
        <f>IF($B32="","",LEFT(VLOOKUP($F32,男選手データ!$A:$O,MATCH("Birthday",男選手データ!$1:$1,0),0),4))</f>
        <v/>
      </c>
      <c r="O32" t="str">
        <f t="shared" si="1"/>
        <v/>
      </c>
      <c r="P32" t="str">
        <f t="shared" si="3"/>
        <v/>
      </c>
      <c r="R32" t="str">
        <f>IF($B32="","",VALUE(一覧表!C34))</f>
        <v/>
      </c>
      <c r="S32" t="str">
        <f>IF($B32="","",IF(一覧表!K34="","",一覧表!K34&amp;".")&amp;IF(一覧表!L34="","",TEXT(一覧表!L34,"00")&amp;".")&amp;TEXT(一覧表!M34,"00"))</f>
        <v/>
      </c>
      <c r="T32" t="str">
        <f t="shared" si="4"/>
        <v/>
      </c>
      <c r="U32" t="str">
        <f t="shared" si="5"/>
        <v/>
      </c>
    </row>
    <row r="33" spans="1:21" x14ac:dyDescent="0.65">
      <c r="A33">
        <f t="shared" si="0"/>
        <v>0</v>
      </c>
      <c r="B33" t="str">
        <f>IF(一覧表!H35="","",10000+一覧表!H35)</f>
        <v/>
      </c>
      <c r="C33" t="str">
        <f>IF($B33="","",VLOOKUP(VLOOKUP(一覧表!H35,男選手データ!$A:$O,MATCH("所属",男選手データ!$1:$1,0),0),所属csv!$A:$H,MATCH("所属コード",所属csv!$1:$1,0),0))</f>
        <v/>
      </c>
      <c r="F33" t="str">
        <f>IF($B33="","",一覧表!H35)</f>
        <v/>
      </c>
      <c r="G33" t="str">
        <f>IF($B33="","",VLOOKUP($F33,男選手データ!$A:$O,MATCH("姓",男選手データ!$1:$1,0),0)&amp;" "&amp;VLOOKUP($F33,男選手データ!$A:$O,MATCH("名",男選手データ!$1:$1,0),0))</f>
        <v/>
      </c>
      <c r="H33" t="str">
        <f>IF($B33="","",VLOOKUP($F33,男選手データ!$A:$O,MATCH("ﾌﾘｶﾞﾅ(姓)",男選手データ!$1:$1,0),0)&amp;" "&amp;VLOOKUP($F33,男選手データ!$A:$O,MATCH("ﾌﾘｶﾞﾅ(名)",男選手データ!$1:$1,0),0))</f>
        <v/>
      </c>
      <c r="I33" t="str">
        <f>IF($B33="","",VLOOKUP($F33,男選手データ!$A:$O,MATCH("姓",男選手データ!$1:$1,0),0)&amp;" "&amp;VLOOKUP($F33,男選手データ!$A:$O,MATCH("名",男選手データ!$1:$1,0),0))</f>
        <v/>
      </c>
      <c r="J33" t="str">
        <f>IF($B33="","",VLOOKUP($F33,男選手データ!$A:$O,MATCH("FAMILY NAME",男選手データ!$1:$1,0),0)&amp;" "&amp;VLOOKUP($F33,男選手データ!$A:$O,MATCH("Firstname",男選手データ!$1:$1,0),0))</f>
        <v/>
      </c>
      <c r="K33" t="str">
        <f>IF($B33="","",VLOOKUP($F33,男選手データ!$A:$O,MATCH("国籍",男選手データ!$1:$1,0),0))</f>
        <v/>
      </c>
      <c r="L33" t="str">
        <f t="shared" si="2"/>
        <v/>
      </c>
      <c r="M33" t="str">
        <f>IF($B33="","",VLOOKUP($F33,男選手データ!$A:$O,MATCH("学年",男選手データ!$1:$1,0),0))</f>
        <v/>
      </c>
      <c r="N33" t="str">
        <f>IF($B33="","",LEFT(VLOOKUP($F33,男選手データ!$A:$O,MATCH("Birthday",男選手データ!$1:$1,0),0),4))</f>
        <v/>
      </c>
      <c r="O33" t="str">
        <f t="shared" si="1"/>
        <v/>
      </c>
      <c r="P33" t="str">
        <f t="shared" si="3"/>
        <v/>
      </c>
      <c r="R33" t="str">
        <f>IF($B33="","",VALUE(一覧表!C35))</f>
        <v/>
      </c>
      <c r="S33" t="str">
        <f>IF($B33="","",IF(一覧表!K35="","",一覧表!K35&amp;".")&amp;IF(一覧表!L35="","",TEXT(一覧表!L35,"00")&amp;".")&amp;TEXT(一覧表!M35,"00"))</f>
        <v/>
      </c>
      <c r="T33" t="str">
        <f t="shared" si="4"/>
        <v/>
      </c>
      <c r="U33" t="str">
        <f t="shared" si="5"/>
        <v/>
      </c>
    </row>
    <row r="34" spans="1:21" x14ac:dyDescent="0.65">
      <c r="A34">
        <f t="shared" ref="A34:A65" si="6">IF(B34="",A33,A33+1)</f>
        <v>0</v>
      </c>
      <c r="B34" t="str">
        <f>IF(一覧表!H36="","",10000+一覧表!H36)</f>
        <v/>
      </c>
      <c r="C34" t="str">
        <f>IF($B34="","",VLOOKUP(VLOOKUP(一覧表!H36,男選手データ!$A:$O,MATCH("所属",男選手データ!$1:$1,0),0),所属csv!$A:$H,MATCH("所属コード",所属csv!$1:$1,0),0))</f>
        <v/>
      </c>
      <c r="F34" t="str">
        <f>IF($B34="","",一覧表!H36)</f>
        <v/>
      </c>
      <c r="G34" t="str">
        <f>IF($B34="","",VLOOKUP($F34,男選手データ!$A:$O,MATCH("姓",男選手データ!$1:$1,0),0)&amp;" "&amp;VLOOKUP($F34,男選手データ!$A:$O,MATCH("名",男選手データ!$1:$1,0),0))</f>
        <v/>
      </c>
      <c r="H34" t="str">
        <f>IF($B34="","",VLOOKUP($F34,男選手データ!$A:$O,MATCH("ﾌﾘｶﾞﾅ(姓)",男選手データ!$1:$1,0),0)&amp;" "&amp;VLOOKUP($F34,男選手データ!$A:$O,MATCH("ﾌﾘｶﾞﾅ(名)",男選手データ!$1:$1,0),0))</f>
        <v/>
      </c>
      <c r="I34" t="str">
        <f>IF($B34="","",VLOOKUP($F34,男選手データ!$A:$O,MATCH("姓",男選手データ!$1:$1,0),0)&amp;" "&amp;VLOOKUP($F34,男選手データ!$A:$O,MATCH("名",男選手データ!$1:$1,0),0))</f>
        <v/>
      </c>
      <c r="J34" t="str">
        <f>IF($B34="","",VLOOKUP($F34,男選手データ!$A:$O,MATCH("FAMILY NAME",男選手データ!$1:$1,0),0)&amp;" "&amp;VLOOKUP($F34,男選手データ!$A:$O,MATCH("Firstname",男選手データ!$1:$1,0),0))</f>
        <v/>
      </c>
      <c r="K34" t="str">
        <f>IF($B34="","",VLOOKUP($F34,男選手データ!$A:$O,MATCH("国籍",男選手データ!$1:$1,0),0))</f>
        <v/>
      </c>
      <c r="L34" t="str">
        <f t="shared" si="2"/>
        <v/>
      </c>
      <c r="M34" t="str">
        <f>IF($B34="","",VLOOKUP($F34,男選手データ!$A:$O,MATCH("学年",男選手データ!$1:$1,0),0))</f>
        <v/>
      </c>
      <c r="N34" t="str">
        <f>IF($B34="","",LEFT(VLOOKUP($F34,男選手データ!$A:$O,MATCH("Birthday",男選手データ!$1:$1,0),0),4))</f>
        <v/>
      </c>
      <c r="O34" t="str">
        <f t="shared" ref="O34:O65" si="7">IF($B34="","",)</f>
        <v/>
      </c>
      <c r="P34" t="str">
        <f t="shared" si="3"/>
        <v/>
      </c>
      <c r="R34" t="str">
        <f>IF($B34="","",VALUE(一覧表!C36))</f>
        <v/>
      </c>
      <c r="S34" t="str">
        <f>IF($B34="","",IF(一覧表!K36="","",一覧表!K36&amp;".")&amp;IF(一覧表!L36="","",TEXT(一覧表!L36,"00")&amp;".")&amp;TEXT(一覧表!M36,"00"))</f>
        <v/>
      </c>
      <c r="T34" t="str">
        <f t="shared" si="4"/>
        <v/>
      </c>
      <c r="U34" t="str">
        <f t="shared" si="5"/>
        <v/>
      </c>
    </row>
    <row r="35" spans="1:21" x14ac:dyDescent="0.65">
      <c r="A35">
        <f t="shared" si="6"/>
        <v>0</v>
      </c>
      <c r="B35" t="str">
        <f>IF(一覧表!H37="","",10000+一覧表!H37)</f>
        <v/>
      </c>
      <c r="C35" t="str">
        <f>IF($B35="","",VLOOKUP(VLOOKUP(一覧表!H37,男選手データ!$A:$O,MATCH("所属",男選手データ!$1:$1,0),0),所属csv!$A:$H,MATCH("所属コード",所属csv!$1:$1,0),0))</f>
        <v/>
      </c>
      <c r="F35" t="str">
        <f>IF($B35="","",一覧表!H37)</f>
        <v/>
      </c>
      <c r="G35" t="str">
        <f>IF($B35="","",VLOOKUP($F35,男選手データ!$A:$O,MATCH("姓",男選手データ!$1:$1,0),0)&amp;" "&amp;VLOOKUP($F35,男選手データ!$A:$O,MATCH("名",男選手データ!$1:$1,0),0))</f>
        <v/>
      </c>
      <c r="H35" t="str">
        <f>IF($B35="","",VLOOKUP($F35,男選手データ!$A:$O,MATCH("ﾌﾘｶﾞﾅ(姓)",男選手データ!$1:$1,0),0)&amp;" "&amp;VLOOKUP($F35,男選手データ!$A:$O,MATCH("ﾌﾘｶﾞﾅ(名)",男選手データ!$1:$1,0),0))</f>
        <v/>
      </c>
      <c r="I35" t="str">
        <f>IF($B35="","",VLOOKUP($F35,男選手データ!$A:$O,MATCH("姓",男選手データ!$1:$1,0),0)&amp;" "&amp;VLOOKUP($F35,男選手データ!$A:$O,MATCH("名",男選手データ!$1:$1,0),0))</f>
        <v/>
      </c>
      <c r="J35" t="str">
        <f>IF($B35="","",VLOOKUP($F35,男選手データ!$A:$O,MATCH("FAMILY NAME",男選手データ!$1:$1,0),0)&amp;" "&amp;VLOOKUP($F35,男選手データ!$A:$O,MATCH("Firstname",男選手データ!$1:$1,0),0))</f>
        <v/>
      </c>
      <c r="K35" t="str">
        <f>IF($B35="","",VLOOKUP($F35,男選手データ!$A:$O,MATCH("国籍",男選手データ!$1:$1,0),0))</f>
        <v/>
      </c>
      <c r="L35" t="str">
        <f t="shared" si="2"/>
        <v/>
      </c>
      <c r="M35" t="str">
        <f>IF($B35="","",VLOOKUP($F35,男選手データ!$A:$O,MATCH("学年",男選手データ!$1:$1,0),0))</f>
        <v/>
      </c>
      <c r="N35" t="str">
        <f>IF($B35="","",LEFT(VLOOKUP($F35,男選手データ!$A:$O,MATCH("Birthday",男選手データ!$1:$1,0),0),4))</f>
        <v/>
      </c>
      <c r="O35" t="str">
        <f t="shared" si="7"/>
        <v/>
      </c>
      <c r="P35" t="str">
        <f t="shared" si="3"/>
        <v/>
      </c>
      <c r="R35" t="str">
        <f>IF($B35="","",VALUE(一覧表!C37))</f>
        <v/>
      </c>
      <c r="S35" t="str">
        <f>IF($B35="","",IF(一覧表!K37="","",一覧表!K37&amp;".")&amp;IF(一覧表!L37="","",TEXT(一覧表!L37,"00")&amp;".")&amp;TEXT(一覧表!M37,"00"))</f>
        <v/>
      </c>
      <c r="T35" t="str">
        <f t="shared" si="4"/>
        <v/>
      </c>
      <c r="U35" t="str">
        <f t="shared" si="5"/>
        <v/>
      </c>
    </row>
    <row r="36" spans="1:21" x14ac:dyDescent="0.65">
      <c r="A36">
        <f t="shared" si="6"/>
        <v>0</v>
      </c>
      <c r="B36" t="str">
        <f>IF(一覧表!H38="","",10000+一覧表!H38)</f>
        <v/>
      </c>
      <c r="C36" t="str">
        <f>IF($B36="","",VLOOKUP(VLOOKUP(一覧表!H38,男選手データ!$A:$O,MATCH("所属",男選手データ!$1:$1,0),0),所属csv!$A:$H,MATCH("所属コード",所属csv!$1:$1,0),0))</f>
        <v/>
      </c>
      <c r="F36" t="str">
        <f>IF($B36="","",一覧表!H38)</f>
        <v/>
      </c>
      <c r="G36" t="str">
        <f>IF($B36="","",VLOOKUP($F36,男選手データ!$A:$O,MATCH("姓",男選手データ!$1:$1,0),0)&amp;" "&amp;VLOOKUP($F36,男選手データ!$A:$O,MATCH("名",男選手データ!$1:$1,0),0))</f>
        <v/>
      </c>
      <c r="H36" t="str">
        <f>IF($B36="","",VLOOKUP($F36,男選手データ!$A:$O,MATCH("ﾌﾘｶﾞﾅ(姓)",男選手データ!$1:$1,0),0)&amp;" "&amp;VLOOKUP($F36,男選手データ!$A:$O,MATCH("ﾌﾘｶﾞﾅ(名)",男選手データ!$1:$1,0),0))</f>
        <v/>
      </c>
      <c r="I36" t="str">
        <f>IF($B36="","",VLOOKUP($F36,男選手データ!$A:$O,MATCH("姓",男選手データ!$1:$1,0),0)&amp;" "&amp;VLOOKUP($F36,男選手データ!$A:$O,MATCH("名",男選手データ!$1:$1,0),0))</f>
        <v/>
      </c>
      <c r="J36" t="str">
        <f>IF($B36="","",VLOOKUP($F36,男選手データ!$A:$O,MATCH("FAMILY NAME",男選手データ!$1:$1,0),0)&amp;" "&amp;VLOOKUP($F36,男選手データ!$A:$O,MATCH("Firstname",男選手データ!$1:$1,0),0))</f>
        <v/>
      </c>
      <c r="K36" t="str">
        <f>IF($B36="","",VLOOKUP($F36,男選手データ!$A:$O,MATCH("国籍",男選手データ!$1:$1,0),0))</f>
        <v/>
      </c>
      <c r="L36" t="str">
        <f t="shared" si="2"/>
        <v/>
      </c>
      <c r="M36" t="str">
        <f>IF($B36="","",VLOOKUP($F36,男選手データ!$A:$O,MATCH("学年",男選手データ!$1:$1,0),0))</f>
        <v/>
      </c>
      <c r="N36" t="str">
        <f>IF($B36="","",LEFT(VLOOKUP($F36,男選手データ!$A:$O,MATCH("Birthday",男選手データ!$1:$1,0),0),4))</f>
        <v/>
      </c>
      <c r="O36" t="str">
        <f t="shared" si="7"/>
        <v/>
      </c>
      <c r="P36" t="str">
        <f t="shared" si="3"/>
        <v/>
      </c>
      <c r="R36" t="str">
        <f>IF($B36="","",VALUE(一覧表!C38))</f>
        <v/>
      </c>
      <c r="S36" t="str">
        <f>IF($B36="","",IF(一覧表!K38="","",一覧表!K38&amp;".")&amp;IF(一覧表!L38="","",TEXT(一覧表!L38,"00")&amp;".")&amp;TEXT(一覧表!M38,"00"))</f>
        <v/>
      </c>
      <c r="T36" t="str">
        <f t="shared" si="4"/>
        <v/>
      </c>
      <c r="U36" t="str">
        <f t="shared" si="5"/>
        <v/>
      </c>
    </row>
    <row r="37" spans="1:21" x14ac:dyDescent="0.65">
      <c r="A37">
        <f t="shared" si="6"/>
        <v>0</v>
      </c>
      <c r="B37" t="str">
        <f>IF(一覧表!H39="","",10000+一覧表!H39)</f>
        <v/>
      </c>
      <c r="C37" t="str">
        <f>IF($B37="","",VLOOKUP(VLOOKUP(一覧表!H39,男選手データ!$A:$O,MATCH("所属",男選手データ!$1:$1,0),0),所属csv!$A:$H,MATCH("所属コード",所属csv!$1:$1,0),0))</f>
        <v/>
      </c>
      <c r="F37" t="str">
        <f>IF($B37="","",一覧表!H39)</f>
        <v/>
      </c>
      <c r="G37" t="str">
        <f>IF($B37="","",VLOOKUP($F37,男選手データ!$A:$O,MATCH("姓",男選手データ!$1:$1,0),0)&amp;" "&amp;VLOOKUP($F37,男選手データ!$A:$O,MATCH("名",男選手データ!$1:$1,0),0))</f>
        <v/>
      </c>
      <c r="H37" t="str">
        <f>IF($B37="","",VLOOKUP($F37,男選手データ!$A:$O,MATCH("ﾌﾘｶﾞﾅ(姓)",男選手データ!$1:$1,0),0)&amp;" "&amp;VLOOKUP($F37,男選手データ!$A:$O,MATCH("ﾌﾘｶﾞﾅ(名)",男選手データ!$1:$1,0),0))</f>
        <v/>
      </c>
      <c r="I37" t="str">
        <f>IF($B37="","",VLOOKUP($F37,男選手データ!$A:$O,MATCH("姓",男選手データ!$1:$1,0),0)&amp;" "&amp;VLOOKUP($F37,男選手データ!$A:$O,MATCH("名",男選手データ!$1:$1,0),0))</f>
        <v/>
      </c>
      <c r="J37" t="str">
        <f>IF($B37="","",VLOOKUP($F37,男選手データ!$A:$O,MATCH("FAMILY NAME",男選手データ!$1:$1,0),0)&amp;" "&amp;VLOOKUP($F37,男選手データ!$A:$O,MATCH("Firstname",男選手データ!$1:$1,0),0))</f>
        <v/>
      </c>
      <c r="K37" t="str">
        <f>IF($B37="","",VLOOKUP($F37,男選手データ!$A:$O,MATCH("国籍",男選手データ!$1:$1,0),0))</f>
        <v/>
      </c>
      <c r="L37" t="str">
        <f t="shared" si="2"/>
        <v/>
      </c>
      <c r="M37" t="str">
        <f>IF($B37="","",VLOOKUP($F37,男選手データ!$A:$O,MATCH("学年",男選手データ!$1:$1,0),0))</f>
        <v/>
      </c>
      <c r="N37" t="str">
        <f>IF($B37="","",LEFT(VLOOKUP($F37,男選手データ!$A:$O,MATCH("Birthday",男選手データ!$1:$1,0),0),4))</f>
        <v/>
      </c>
      <c r="O37" t="str">
        <f t="shared" si="7"/>
        <v/>
      </c>
      <c r="P37" t="str">
        <f t="shared" si="3"/>
        <v/>
      </c>
      <c r="R37" t="str">
        <f>IF($B37="","",VALUE(一覧表!C39))</f>
        <v/>
      </c>
      <c r="S37" t="str">
        <f>IF($B37="","",IF(一覧表!K39="","",一覧表!K39&amp;".")&amp;IF(一覧表!L39="","",TEXT(一覧表!L39,"00")&amp;".")&amp;TEXT(一覧表!M39,"00"))</f>
        <v/>
      </c>
      <c r="T37" t="str">
        <f t="shared" si="4"/>
        <v/>
      </c>
      <c r="U37" t="str">
        <f t="shared" si="5"/>
        <v/>
      </c>
    </row>
    <row r="38" spans="1:21" x14ac:dyDescent="0.65">
      <c r="A38">
        <f t="shared" si="6"/>
        <v>0</v>
      </c>
      <c r="B38" t="str">
        <f>IF(一覧表!H40="","",10000+一覧表!H40)</f>
        <v/>
      </c>
      <c r="C38" t="str">
        <f>IF($B38="","",VLOOKUP(VLOOKUP(一覧表!H40,男選手データ!$A:$O,MATCH("所属",男選手データ!$1:$1,0),0),所属csv!$A:$H,MATCH("所属コード",所属csv!$1:$1,0),0))</f>
        <v/>
      </c>
      <c r="F38" t="str">
        <f>IF($B38="","",一覧表!H40)</f>
        <v/>
      </c>
      <c r="G38" t="str">
        <f>IF($B38="","",VLOOKUP($F38,男選手データ!$A:$O,MATCH("姓",男選手データ!$1:$1,0),0)&amp;" "&amp;VLOOKUP($F38,男選手データ!$A:$O,MATCH("名",男選手データ!$1:$1,0),0))</f>
        <v/>
      </c>
      <c r="H38" t="str">
        <f>IF($B38="","",VLOOKUP($F38,男選手データ!$A:$O,MATCH("ﾌﾘｶﾞﾅ(姓)",男選手データ!$1:$1,0),0)&amp;" "&amp;VLOOKUP($F38,男選手データ!$A:$O,MATCH("ﾌﾘｶﾞﾅ(名)",男選手データ!$1:$1,0),0))</f>
        <v/>
      </c>
      <c r="I38" t="str">
        <f>IF($B38="","",VLOOKUP($F38,男選手データ!$A:$O,MATCH("姓",男選手データ!$1:$1,0),0)&amp;" "&amp;VLOOKUP($F38,男選手データ!$A:$O,MATCH("名",男選手データ!$1:$1,0),0))</f>
        <v/>
      </c>
      <c r="J38" t="str">
        <f>IF($B38="","",VLOOKUP($F38,男選手データ!$A:$O,MATCH("FAMILY NAME",男選手データ!$1:$1,0),0)&amp;" "&amp;VLOOKUP($F38,男選手データ!$A:$O,MATCH("Firstname",男選手データ!$1:$1,0),0))</f>
        <v/>
      </c>
      <c r="K38" t="str">
        <f>IF($B38="","",VLOOKUP($F38,男選手データ!$A:$O,MATCH("国籍",男選手データ!$1:$1,0),0))</f>
        <v/>
      </c>
      <c r="L38" t="str">
        <f t="shared" si="2"/>
        <v/>
      </c>
      <c r="M38" t="str">
        <f>IF($B38="","",VLOOKUP($F38,男選手データ!$A:$O,MATCH("学年",男選手データ!$1:$1,0),0))</f>
        <v/>
      </c>
      <c r="N38" t="str">
        <f>IF($B38="","",LEFT(VLOOKUP($F38,男選手データ!$A:$O,MATCH("Birthday",男選手データ!$1:$1,0),0),4))</f>
        <v/>
      </c>
      <c r="O38" t="str">
        <f t="shared" si="7"/>
        <v/>
      </c>
      <c r="P38" t="str">
        <f t="shared" si="3"/>
        <v/>
      </c>
      <c r="R38" t="str">
        <f>IF($B38="","",VALUE(一覧表!C40))</f>
        <v/>
      </c>
      <c r="S38" t="str">
        <f>IF($B38="","",IF(一覧表!K40="","",一覧表!K40&amp;".")&amp;IF(一覧表!L40="","",TEXT(一覧表!L40,"00")&amp;".")&amp;TEXT(一覧表!M40,"00"))</f>
        <v/>
      </c>
      <c r="T38" t="str">
        <f t="shared" si="4"/>
        <v/>
      </c>
      <c r="U38" t="str">
        <f t="shared" si="5"/>
        <v/>
      </c>
    </row>
    <row r="39" spans="1:21" x14ac:dyDescent="0.65">
      <c r="A39">
        <f t="shared" si="6"/>
        <v>0</v>
      </c>
      <c r="B39" t="str">
        <f>IF(一覧表!H41="","",10000+一覧表!H41)</f>
        <v/>
      </c>
      <c r="C39" t="str">
        <f>IF($B39="","",VLOOKUP(VLOOKUP(一覧表!H41,男選手データ!$A:$O,MATCH("所属",男選手データ!$1:$1,0),0),所属csv!$A:$H,MATCH("所属コード",所属csv!$1:$1,0),0))</f>
        <v/>
      </c>
      <c r="F39" t="str">
        <f>IF($B39="","",一覧表!H41)</f>
        <v/>
      </c>
      <c r="G39" t="str">
        <f>IF($B39="","",VLOOKUP($F39,男選手データ!$A:$O,MATCH("姓",男選手データ!$1:$1,0),0)&amp;" "&amp;VLOOKUP($F39,男選手データ!$A:$O,MATCH("名",男選手データ!$1:$1,0),0))</f>
        <v/>
      </c>
      <c r="H39" t="str">
        <f>IF($B39="","",VLOOKUP($F39,男選手データ!$A:$O,MATCH("ﾌﾘｶﾞﾅ(姓)",男選手データ!$1:$1,0),0)&amp;" "&amp;VLOOKUP($F39,男選手データ!$A:$O,MATCH("ﾌﾘｶﾞﾅ(名)",男選手データ!$1:$1,0),0))</f>
        <v/>
      </c>
      <c r="I39" t="str">
        <f>IF($B39="","",VLOOKUP($F39,男選手データ!$A:$O,MATCH("姓",男選手データ!$1:$1,0),0)&amp;" "&amp;VLOOKUP($F39,男選手データ!$A:$O,MATCH("名",男選手データ!$1:$1,0),0))</f>
        <v/>
      </c>
      <c r="J39" t="str">
        <f>IF($B39="","",VLOOKUP($F39,男選手データ!$A:$O,MATCH("FAMILY NAME",男選手データ!$1:$1,0),0)&amp;" "&amp;VLOOKUP($F39,男選手データ!$A:$O,MATCH("Firstname",男選手データ!$1:$1,0),0))</f>
        <v/>
      </c>
      <c r="K39" t="str">
        <f>IF($B39="","",VLOOKUP($F39,男選手データ!$A:$O,MATCH("国籍",男選手データ!$1:$1,0),0))</f>
        <v/>
      </c>
      <c r="L39" t="str">
        <f t="shared" si="2"/>
        <v/>
      </c>
      <c r="M39" t="str">
        <f>IF($B39="","",VLOOKUP($F39,男選手データ!$A:$O,MATCH("学年",男選手データ!$1:$1,0),0))</f>
        <v/>
      </c>
      <c r="N39" t="str">
        <f>IF($B39="","",LEFT(VLOOKUP($F39,男選手データ!$A:$O,MATCH("Birthday",男選手データ!$1:$1,0),0),4))</f>
        <v/>
      </c>
      <c r="O39" t="str">
        <f t="shared" si="7"/>
        <v/>
      </c>
      <c r="P39" t="str">
        <f t="shared" si="3"/>
        <v/>
      </c>
      <c r="R39" t="str">
        <f>IF($B39="","",VALUE(一覧表!C41))</f>
        <v/>
      </c>
      <c r="S39" t="str">
        <f>IF($B39="","",IF(一覧表!K41="","",一覧表!K41&amp;".")&amp;IF(一覧表!L41="","",TEXT(一覧表!L41,"00")&amp;".")&amp;TEXT(一覧表!M41,"00"))</f>
        <v/>
      </c>
      <c r="T39" t="str">
        <f t="shared" si="4"/>
        <v/>
      </c>
      <c r="U39" t="str">
        <f t="shared" si="5"/>
        <v/>
      </c>
    </row>
    <row r="40" spans="1:21" x14ac:dyDescent="0.65">
      <c r="A40">
        <f t="shared" si="6"/>
        <v>0</v>
      </c>
      <c r="B40" t="str">
        <f>IF(一覧表!H42="","",10000+一覧表!H42)</f>
        <v/>
      </c>
      <c r="C40" t="str">
        <f>IF($B40="","",VLOOKUP(VLOOKUP(一覧表!H42,男選手データ!$A:$O,MATCH("所属",男選手データ!$1:$1,0),0),所属csv!$A:$H,MATCH("所属コード",所属csv!$1:$1,0),0))</f>
        <v/>
      </c>
      <c r="F40" t="str">
        <f>IF($B40="","",一覧表!H42)</f>
        <v/>
      </c>
      <c r="G40" t="str">
        <f>IF($B40="","",VLOOKUP($F40,男選手データ!$A:$O,MATCH("姓",男選手データ!$1:$1,0),0)&amp;" "&amp;VLOOKUP($F40,男選手データ!$A:$O,MATCH("名",男選手データ!$1:$1,0),0))</f>
        <v/>
      </c>
      <c r="H40" t="str">
        <f>IF($B40="","",VLOOKUP($F40,男選手データ!$A:$O,MATCH("ﾌﾘｶﾞﾅ(姓)",男選手データ!$1:$1,0),0)&amp;" "&amp;VLOOKUP($F40,男選手データ!$A:$O,MATCH("ﾌﾘｶﾞﾅ(名)",男選手データ!$1:$1,0),0))</f>
        <v/>
      </c>
      <c r="I40" t="str">
        <f>IF($B40="","",VLOOKUP($F40,男選手データ!$A:$O,MATCH("姓",男選手データ!$1:$1,0),0)&amp;" "&amp;VLOOKUP($F40,男選手データ!$A:$O,MATCH("名",男選手データ!$1:$1,0),0))</f>
        <v/>
      </c>
      <c r="J40" t="str">
        <f>IF($B40="","",VLOOKUP($F40,男選手データ!$A:$O,MATCH("FAMILY NAME",男選手データ!$1:$1,0),0)&amp;" "&amp;VLOOKUP($F40,男選手データ!$A:$O,MATCH("Firstname",男選手データ!$1:$1,0),0))</f>
        <v/>
      </c>
      <c r="K40" t="str">
        <f>IF($B40="","",VLOOKUP($F40,男選手データ!$A:$O,MATCH("国籍",男選手データ!$1:$1,0),0))</f>
        <v/>
      </c>
      <c r="L40" t="str">
        <f t="shared" si="2"/>
        <v/>
      </c>
      <c r="M40" t="str">
        <f>IF($B40="","",VLOOKUP($F40,男選手データ!$A:$O,MATCH("学年",男選手データ!$1:$1,0),0))</f>
        <v/>
      </c>
      <c r="N40" t="str">
        <f>IF($B40="","",LEFT(VLOOKUP($F40,男選手データ!$A:$O,MATCH("Birthday",男選手データ!$1:$1,0),0),4))</f>
        <v/>
      </c>
      <c r="O40" t="str">
        <f t="shared" si="7"/>
        <v/>
      </c>
      <c r="P40" t="str">
        <f t="shared" si="3"/>
        <v/>
      </c>
      <c r="R40" t="str">
        <f>IF($B40="","",VALUE(一覧表!C42))</f>
        <v/>
      </c>
      <c r="S40" t="str">
        <f>IF($B40="","",IF(一覧表!K42="","",一覧表!K42&amp;".")&amp;IF(一覧表!L42="","",TEXT(一覧表!L42,"00")&amp;".")&amp;TEXT(一覧表!M42,"00"))</f>
        <v/>
      </c>
      <c r="T40" t="str">
        <f t="shared" si="4"/>
        <v/>
      </c>
      <c r="U40" t="str">
        <f t="shared" si="5"/>
        <v/>
      </c>
    </row>
    <row r="41" spans="1:21" x14ac:dyDescent="0.65">
      <c r="A41">
        <f t="shared" si="6"/>
        <v>0</v>
      </c>
      <c r="B41" t="str">
        <f>IF(一覧表!H43="","",10000+一覧表!H43)</f>
        <v/>
      </c>
      <c r="C41" t="str">
        <f>IF($B41="","",VLOOKUP(VLOOKUP(一覧表!H43,男選手データ!$A:$O,MATCH("所属",男選手データ!$1:$1,0),0),所属csv!$A:$H,MATCH("所属コード",所属csv!$1:$1,0),0))</f>
        <v/>
      </c>
      <c r="F41" t="str">
        <f>IF($B41="","",一覧表!H43)</f>
        <v/>
      </c>
      <c r="G41" t="str">
        <f>IF($B41="","",VLOOKUP($F41,男選手データ!$A:$O,MATCH("姓",男選手データ!$1:$1,0),0)&amp;" "&amp;VLOOKUP($F41,男選手データ!$A:$O,MATCH("名",男選手データ!$1:$1,0),0))</f>
        <v/>
      </c>
      <c r="H41" t="str">
        <f>IF($B41="","",VLOOKUP($F41,男選手データ!$A:$O,MATCH("ﾌﾘｶﾞﾅ(姓)",男選手データ!$1:$1,0),0)&amp;" "&amp;VLOOKUP($F41,男選手データ!$A:$O,MATCH("ﾌﾘｶﾞﾅ(名)",男選手データ!$1:$1,0),0))</f>
        <v/>
      </c>
      <c r="I41" t="str">
        <f>IF($B41="","",VLOOKUP($F41,男選手データ!$A:$O,MATCH("姓",男選手データ!$1:$1,0),0)&amp;" "&amp;VLOOKUP($F41,男選手データ!$A:$O,MATCH("名",男選手データ!$1:$1,0),0))</f>
        <v/>
      </c>
      <c r="J41" t="str">
        <f>IF($B41="","",VLOOKUP($F41,男選手データ!$A:$O,MATCH("FAMILY NAME",男選手データ!$1:$1,0),0)&amp;" "&amp;VLOOKUP($F41,男選手データ!$A:$O,MATCH("Firstname",男選手データ!$1:$1,0),0))</f>
        <v/>
      </c>
      <c r="K41" t="str">
        <f>IF($B41="","",VLOOKUP($F41,男選手データ!$A:$O,MATCH("国籍",男選手データ!$1:$1,0),0))</f>
        <v/>
      </c>
      <c r="L41" t="str">
        <f t="shared" si="2"/>
        <v/>
      </c>
      <c r="M41" t="str">
        <f>IF($B41="","",VLOOKUP($F41,男選手データ!$A:$O,MATCH("学年",男選手データ!$1:$1,0),0))</f>
        <v/>
      </c>
      <c r="N41" t="str">
        <f>IF($B41="","",LEFT(VLOOKUP($F41,男選手データ!$A:$O,MATCH("Birthday",男選手データ!$1:$1,0),0),4))</f>
        <v/>
      </c>
      <c r="O41" t="str">
        <f t="shared" si="7"/>
        <v/>
      </c>
      <c r="P41" t="str">
        <f t="shared" si="3"/>
        <v/>
      </c>
      <c r="R41" t="str">
        <f>IF($B41="","",VALUE(一覧表!C43))</f>
        <v/>
      </c>
      <c r="S41" t="str">
        <f>IF($B41="","",IF(一覧表!K43="","",一覧表!K43&amp;".")&amp;IF(一覧表!L43="","",TEXT(一覧表!L43,"00")&amp;".")&amp;TEXT(一覧表!M43,"00"))</f>
        <v/>
      </c>
      <c r="T41" t="str">
        <f t="shared" si="4"/>
        <v/>
      </c>
      <c r="U41" t="str">
        <f t="shared" si="5"/>
        <v/>
      </c>
    </row>
    <row r="42" spans="1:21" x14ac:dyDescent="0.65">
      <c r="A42">
        <f t="shared" si="6"/>
        <v>0</v>
      </c>
      <c r="B42" t="str">
        <f>IF(一覧表!H44="","",10000+一覧表!H44)</f>
        <v/>
      </c>
      <c r="C42" t="str">
        <f>IF($B42="","",VLOOKUP(VLOOKUP(一覧表!H44,男選手データ!$A:$O,MATCH("所属",男選手データ!$1:$1,0),0),所属csv!$A:$H,MATCH("所属コード",所属csv!$1:$1,0),0))</f>
        <v/>
      </c>
      <c r="F42" t="str">
        <f>IF($B42="","",一覧表!H44)</f>
        <v/>
      </c>
      <c r="G42" t="str">
        <f>IF($B42="","",VLOOKUP($F42,男選手データ!$A:$O,MATCH("姓",男選手データ!$1:$1,0),0)&amp;" "&amp;VLOOKUP($F42,男選手データ!$A:$O,MATCH("名",男選手データ!$1:$1,0),0))</f>
        <v/>
      </c>
      <c r="H42" t="str">
        <f>IF($B42="","",VLOOKUP($F42,男選手データ!$A:$O,MATCH("ﾌﾘｶﾞﾅ(姓)",男選手データ!$1:$1,0),0)&amp;" "&amp;VLOOKUP($F42,男選手データ!$A:$O,MATCH("ﾌﾘｶﾞﾅ(名)",男選手データ!$1:$1,0),0))</f>
        <v/>
      </c>
      <c r="I42" t="str">
        <f>IF($B42="","",VLOOKUP($F42,男選手データ!$A:$O,MATCH("姓",男選手データ!$1:$1,0),0)&amp;" "&amp;VLOOKUP($F42,男選手データ!$A:$O,MATCH("名",男選手データ!$1:$1,0),0))</f>
        <v/>
      </c>
      <c r="J42" t="str">
        <f>IF($B42="","",VLOOKUP($F42,男選手データ!$A:$O,MATCH("FAMILY NAME",男選手データ!$1:$1,0),0)&amp;" "&amp;VLOOKUP($F42,男選手データ!$A:$O,MATCH("Firstname",男選手データ!$1:$1,0),0))</f>
        <v/>
      </c>
      <c r="K42" t="str">
        <f>IF($B42="","",VLOOKUP($F42,男選手データ!$A:$O,MATCH("国籍",男選手データ!$1:$1,0),0))</f>
        <v/>
      </c>
      <c r="L42" t="str">
        <f t="shared" si="2"/>
        <v/>
      </c>
      <c r="M42" t="str">
        <f>IF($B42="","",VLOOKUP($F42,男選手データ!$A:$O,MATCH("学年",男選手データ!$1:$1,0),0))</f>
        <v/>
      </c>
      <c r="N42" t="str">
        <f>IF($B42="","",LEFT(VLOOKUP($F42,男選手データ!$A:$O,MATCH("Birthday",男選手データ!$1:$1,0),0),4))</f>
        <v/>
      </c>
      <c r="O42" t="str">
        <f t="shared" si="7"/>
        <v/>
      </c>
      <c r="P42" t="str">
        <f t="shared" si="3"/>
        <v/>
      </c>
      <c r="R42" t="str">
        <f>IF($B42="","",VALUE(一覧表!C44))</f>
        <v/>
      </c>
      <c r="S42" t="str">
        <f>IF($B42="","",IF(一覧表!K44="","",一覧表!K44&amp;".")&amp;IF(一覧表!L44="","",TEXT(一覧表!L44,"00")&amp;".")&amp;TEXT(一覧表!M44,"00"))</f>
        <v/>
      </c>
      <c r="T42" t="str">
        <f t="shared" si="4"/>
        <v/>
      </c>
      <c r="U42" t="str">
        <f t="shared" si="5"/>
        <v/>
      </c>
    </row>
    <row r="43" spans="1:21" x14ac:dyDescent="0.65">
      <c r="A43">
        <f t="shared" si="6"/>
        <v>0</v>
      </c>
      <c r="B43" t="str">
        <f>IF(一覧表!H45="","",10000+一覧表!H45)</f>
        <v/>
      </c>
      <c r="C43" t="str">
        <f>IF($B43="","",VLOOKUP(VLOOKUP(一覧表!H45,男選手データ!$A:$O,MATCH("所属",男選手データ!$1:$1,0),0),所属csv!$A:$H,MATCH("所属コード",所属csv!$1:$1,0),0))</f>
        <v/>
      </c>
      <c r="F43" t="str">
        <f>IF($B43="","",一覧表!H45)</f>
        <v/>
      </c>
      <c r="G43" t="str">
        <f>IF($B43="","",VLOOKUP($F43,男選手データ!$A:$O,MATCH("姓",男選手データ!$1:$1,0),0)&amp;" "&amp;VLOOKUP($F43,男選手データ!$A:$O,MATCH("名",男選手データ!$1:$1,0),0))</f>
        <v/>
      </c>
      <c r="H43" t="str">
        <f>IF($B43="","",VLOOKUP($F43,男選手データ!$A:$O,MATCH("ﾌﾘｶﾞﾅ(姓)",男選手データ!$1:$1,0),0)&amp;" "&amp;VLOOKUP($F43,男選手データ!$A:$O,MATCH("ﾌﾘｶﾞﾅ(名)",男選手データ!$1:$1,0),0))</f>
        <v/>
      </c>
      <c r="I43" t="str">
        <f>IF($B43="","",VLOOKUP($F43,男選手データ!$A:$O,MATCH("姓",男選手データ!$1:$1,0),0)&amp;" "&amp;VLOOKUP($F43,男選手データ!$A:$O,MATCH("名",男選手データ!$1:$1,0),0))</f>
        <v/>
      </c>
      <c r="J43" t="str">
        <f>IF($B43="","",VLOOKUP($F43,男選手データ!$A:$O,MATCH("FAMILY NAME",男選手データ!$1:$1,0),0)&amp;" "&amp;VLOOKUP($F43,男選手データ!$A:$O,MATCH("Firstname",男選手データ!$1:$1,0),0))</f>
        <v/>
      </c>
      <c r="K43" t="str">
        <f>IF($B43="","",VLOOKUP($F43,男選手データ!$A:$O,MATCH("国籍",男選手データ!$1:$1,0),0))</f>
        <v/>
      </c>
      <c r="L43" t="str">
        <f t="shared" si="2"/>
        <v/>
      </c>
      <c r="M43" t="str">
        <f>IF($B43="","",VLOOKUP($F43,男選手データ!$A:$O,MATCH("学年",男選手データ!$1:$1,0),0))</f>
        <v/>
      </c>
      <c r="N43" t="str">
        <f>IF($B43="","",LEFT(VLOOKUP($F43,男選手データ!$A:$O,MATCH("Birthday",男選手データ!$1:$1,0),0),4))</f>
        <v/>
      </c>
      <c r="O43" t="str">
        <f t="shared" si="7"/>
        <v/>
      </c>
      <c r="P43" t="str">
        <f t="shared" si="3"/>
        <v/>
      </c>
      <c r="R43" t="str">
        <f>IF($B43="","",VALUE(一覧表!C45))</f>
        <v/>
      </c>
      <c r="S43" t="str">
        <f>IF($B43="","",IF(一覧表!K45="","",一覧表!K45&amp;".")&amp;IF(一覧表!L45="","",TEXT(一覧表!L45,"00")&amp;".")&amp;TEXT(一覧表!M45,"00"))</f>
        <v/>
      </c>
      <c r="T43" t="str">
        <f t="shared" si="4"/>
        <v/>
      </c>
      <c r="U43" t="str">
        <f t="shared" si="5"/>
        <v/>
      </c>
    </row>
    <row r="44" spans="1:21" x14ac:dyDescent="0.65">
      <c r="A44">
        <f t="shared" si="6"/>
        <v>0</v>
      </c>
      <c r="B44" t="str">
        <f>IF(一覧表!H46="","",10000+一覧表!H46)</f>
        <v/>
      </c>
      <c r="C44" t="str">
        <f>IF($B44="","",VLOOKUP(VLOOKUP(一覧表!H46,男選手データ!$A:$O,MATCH("所属",男選手データ!$1:$1,0),0),所属csv!$A:$H,MATCH("所属コード",所属csv!$1:$1,0),0))</f>
        <v/>
      </c>
      <c r="F44" t="str">
        <f>IF($B44="","",一覧表!H46)</f>
        <v/>
      </c>
      <c r="G44" t="str">
        <f>IF($B44="","",VLOOKUP($F44,男選手データ!$A:$O,MATCH("姓",男選手データ!$1:$1,0),0)&amp;" "&amp;VLOOKUP($F44,男選手データ!$A:$O,MATCH("名",男選手データ!$1:$1,0),0))</f>
        <v/>
      </c>
      <c r="H44" t="str">
        <f>IF($B44="","",VLOOKUP($F44,男選手データ!$A:$O,MATCH("ﾌﾘｶﾞﾅ(姓)",男選手データ!$1:$1,0),0)&amp;" "&amp;VLOOKUP($F44,男選手データ!$A:$O,MATCH("ﾌﾘｶﾞﾅ(名)",男選手データ!$1:$1,0),0))</f>
        <v/>
      </c>
      <c r="I44" t="str">
        <f>IF($B44="","",VLOOKUP($F44,男選手データ!$A:$O,MATCH("姓",男選手データ!$1:$1,0),0)&amp;" "&amp;VLOOKUP($F44,男選手データ!$A:$O,MATCH("名",男選手データ!$1:$1,0),0))</f>
        <v/>
      </c>
      <c r="J44" t="str">
        <f>IF($B44="","",VLOOKUP($F44,男選手データ!$A:$O,MATCH("FAMILY NAME",男選手データ!$1:$1,0),0)&amp;" "&amp;VLOOKUP($F44,男選手データ!$A:$O,MATCH("Firstname",男選手データ!$1:$1,0),0))</f>
        <v/>
      </c>
      <c r="K44" t="str">
        <f>IF($B44="","",VLOOKUP($F44,男選手データ!$A:$O,MATCH("国籍",男選手データ!$1:$1,0),0))</f>
        <v/>
      </c>
      <c r="L44" t="str">
        <f t="shared" si="2"/>
        <v/>
      </c>
      <c r="M44" t="str">
        <f>IF($B44="","",VLOOKUP($F44,男選手データ!$A:$O,MATCH("学年",男選手データ!$1:$1,0),0))</f>
        <v/>
      </c>
      <c r="N44" t="str">
        <f>IF($B44="","",LEFT(VLOOKUP($F44,男選手データ!$A:$O,MATCH("Birthday",男選手データ!$1:$1,0),0),4))</f>
        <v/>
      </c>
      <c r="O44" t="str">
        <f t="shared" si="7"/>
        <v/>
      </c>
      <c r="P44" t="str">
        <f t="shared" si="3"/>
        <v/>
      </c>
      <c r="R44" t="str">
        <f>IF($B44="","",VALUE(一覧表!C46))</f>
        <v/>
      </c>
      <c r="S44" t="str">
        <f>IF($B44="","",IF(一覧表!K46="","",一覧表!K46&amp;".")&amp;IF(一覧表!L46="","",TEXT(一覧表!L46,"00")&amp;".")&amp;TEXT(一覧表!M46,"00"))</f>
        <v/>
      </c>
      <c r="T44" t="str">
        <f t="shared" si="4"/>
        <v/>
      </c>
      <c r="U44" t="str">
        <f t="shared" si="5"/>
        <v/>
      </c>
    </row>
    <row r="45" spans="1:21" x14ac:dyDescent="0.65">
      <c r="A45">
        <f t="shared" si="6"/>
        <v>0</v>
      </c>
      <c r="B45" t="str">
        <f>IF(一覧表!H47="","",10000+一覧表!H47)</f>
        <v/>
      </c>
      <c r="C45" t="str">
        <f>IF($B45="","",VLOOKUP(VLOOKUP(一覧表!H47,男選手データ!$A:$O,MATCH("所属",男選手データ!$1:$1,0),0),所属csv!$A:$H,MATCH("所属コード",所属csv!$1:$1,0),0))</f>
        <v/>
      </c>
      <c r="F45" t="str">
        <f>IF($B45="","",一覧表!H47)</f>
        <v/>
      </c>
      <c r="G45" t="str">
        <f>IF($B45="","",VLOOKUP($F45,男選手データ!$A:$O,MATCH("姓",男選手データ!$1:$1,0),0)&amp;" "&amp;VLOOKUP($F45,男選手データ!$A:$O,MATCH("名",男選手データ!$1:$1,0),0))</f>
        <v/>
      </c>
      <c r="H45" t="str">
        <f>IF($B45="","",VLOOKUP($F45,男選手データ!$A:$O,MATCH("ﾌﾘｶﾞﾅ(姓)",男選手データ!$1:$1,0),0)&amp;" "&amp;VLOOKUP($F45,男選手データ!$A:$O,MATCH("ﾌﾘｶﾞﾅ(名)",男選手データ!$1:$1,0),0))</f>
        <v/>
      </c>
      <c r="I45" t="str">
        <f>IF($B45="","",VLOOKUP($F45,男選手データ!$A:$O,MATCH("姓",男選手データ!$1:$1,0),0)&amp;" "&amp;VLOOKUP($F45,男選手データ!$A:$O,MATCH("名",男選手データ!$1:$1,0),0))</f>
        <v/>
      </c>
      <c r="J45" t="str">
        <f>IF($B45="","",VLOOKUP($F45,男選手データ!$A:$O,MATCH("FAMILY NAME",男選手データ!$1:$1,0),0)&amp;" "&amp;VLOOKUP($F45,男選手データ!$A:$O,MATCH("Firstname",男選手データ!$1:$1,0),0))</f>
        <v/>
      </c>
      <c r="K45" t="str">
        <f>IF($B45="","",VLOOKUP($F45,男選手データ!$A:$O,MATCH("国籍",男選手データ!$1:$1,0),0))</f>
        <v/>
      </c>
      <c r="L45" t="str">
        <f t="shared" si="2"/>
        <v/>
      </c>
      <c r="M45" t="str">
        <f>IF($B45="","",VLOOKUP($F45,男選手データ!$A:$O,MATCH("学年",男選手データ!$1:$1,0),0))</f>
        <v/>
      </c>
      <c r="N45" t="str">
        <f>IF($B45="","",LEFT(VLOOKUP($F45,男選手データ!$A:$O,MATCH("Birthday",男選手データ!$1:$1,0),0),4))</f>
        <v/>
      </c>
      <c r="O45" t="str">
        <f t="shared" si="7"/>
        <v/>
      </c>
      <c r="P45" t="str">
        <f t="shared" si="3"/>
        <v/>
      </c>
      <c r="R45" t="str">
        <f>IF($B45="","",VALUE(一覧表!C47))</f>
        <v/>
      </c>
      <c r="S45" t="str">
        <f>IF($B45="","",IF(一覧表!K47="","",一覧表!K47&amp;".")&amp;IF(一覧表!L47="","",TEXT(一覧表!L47,"00")&amp;".")&amp;TEXT(一覧表!M47,"00"))</f>
        <v/>
      </c>
      <c r="T45" t="str">
        <f t="shared" si="4"/>
        <v/>
      </c>
      <c r="U45" t="str">
        <f t="shared" si="5"/>
        <v/>
      </c>
    </row>
    <row r="46" spans="1:21" x14ac:dyDescent="0.65">
      <c r="A46">
        <f t="shared" si="6"/>
        <v>0</v>
      </c>
      <c r="B46" t="str">
        <f>IF(一覧表!H48="","",10000+一覧表!H48)</f>
        <v/>
      </c>
      <c r="C46" t="str">
        <f>IF($B46="","",VLOOKUP(VLOOKUP(一覧表!H48,男選手データ!$A:$O,MATCH("所属",男選手データ!$1:$1,0),0),所属csv!$A:$H,MATCH("所属コード",所属csv!$1:$1,0),0))</f>
        <v/>
      </c>
      <c r="F46" t="str">
        <f>IF($B46="","",一覧表!H48)</f>
        <v/>
      </c>
      <c r="G46" t="str">
        <f>IF($B46="","",VLOOKUP($F46,男選手データ!$A:$O,MATCH("姓",男選手データ!$1:$1,0),0)&amp;" "&amp;VLOOKUP($F46,男選手データ!$A:$O,MATCH("名",男選手データ!$1:$1,0),0))</f>
        <v/>
      </c>
      <c r="H46" t="str">
        <f>IF($B46="","",VLOOKUP($F46,男選手データ!$A:$O,MATCH("ﾌﾘｶﾞﾅ(姓)",男選手データ!$1:$1,0),0)&amp;" "&amp;VLOOKUP($F46,男選手データ!$A:$O,MATCH("ﾌﾘｶﾞﾅ(名)",男選手データ!$1:$1,0),0))</f>
        <v/>
      </c>
      <c r="I46" t="str">
        <f>IF($B46="","",VLOOKUP($F46,男選手データ!$A:$O,MATCH("姓",男選手データ!$1:$1,0),0)&amp;" "&amp;VLOOKUP($F46,男選手データ!$A:$O,MATCH("名",男選手データ!$1:$1,0),0))</f>
        <v/>
      </c>
      <c r="J46" t="str">
        <f>IF($B46="","",VLOOKUP($F46,男選手データ!$A:$O,MATCH("FAMILY NAME",男選手データ!$1:$1,0),0)&amp;" "&amp;VLOOKUP($F46,男選手データ!$A:$O,MATCH("Firstname",男選手データ!$1:$1,0),0))</f>
        <v/>
      </c>
      <c r="K46" t="str">
        <f>IF($B46="","",VLOOKUP($F46,男選手データ!$A:$O,MATCH("国籍",男選手データ!$1:$1,0),0))</f>
        <v/>
      </c>
      <c r="L46" t="str">
        <f t="shared" si="2"/>
        <v/>
      </c>
      <c r="M46" t="str">
        <f>IF($B46="","",VLOOKUP($F46,男選手データ!$A:$O,MATCH("学年",男選手データ!$1:$1,0),0))</f>
        <v/>
      </c>
      <c r="N46" t="str">
        <f>IF($B46="","",LEFT(VLOOKUP($F46,男選手データ!$A:$O,MATCH("Birthday",男選手データ!$1:$1,0),0),4))</f>
        <v/>
      </c>
      <c r="O46" t="str">
        <f t="shared" si="7"/>
        <v/>
      </c>
      <c r="P46" t="str">
        <f t="shared" si="3"/>
        <v/>
      </c>
      <c r="R46" t="str">
        <f>IF($B46="","",VALUE(一覧表!C48))</f>
        <v/>
      </c>
      <c r="S46" t="str">
        <f>IF($B46="","",IF(一覧表!K48="","",一覧表!K48&amp;".")&amp;IF(一覧表!L48="","",TEXT(一覧表!L48,"00")&amp;".")&amp;TEXT(一覧表!M48,"00"))</f>
        <v/>
      </c>
      <c r="T46" t="str">
        <f t="shared" si="4"/>
        <v/>
      </c>
      <c r="U46" t="str">
        <f t="shared" si="5"/>
        <v/>
      </c>
    </row>
    <row r="47" spans="1:21" x14ac:dyDescent="0.65">
      <c r="A47">
        <f t="shared" si="6"/>
        <v>0</v>
      </c>
      <c r="B47" t="str">
        <f>IF(一覧表!H49="","",10000+一覧表!H49)</f>
        <v/>
      </c>
      <c r="C47" t="str">
        <f>IF($B47="","",VLOOKUP(VLOOKUP(一覧表!H49,男選手データ!$A:$O,MATCH("所属",男選手データ!$1:$1,0),0),所属csv!$A:$H,MATCH("所属コード",所属csv!$1:$1,0),0))</f>
        <v/>
      </c>
      <c r="F47" t="str">
        <f>IF($B47="","",一覧表!H49)</f>
        <v/>
      </c>
      <c r="G47" t="str">
        <f>IF($B47="","",VLOOKUP($F47,男選手データ!$A:$O,MATCH("姓",男選手データ!$1:$1,0),0)&amp;" "&amp;VLOOKUP($F47,男選手データ!$A:$O,MATCH("名",男選手データ!$1:$1,0),0))</f>
        <v/>
      </c>
      <c r="H47" t="str">
        <f>IF($B47="","",VLOOKUP($F47,男選手データ!$A:$O,MATCH("ﾌﾘｶﾞﾅ(姓)",男選手データ!$1:$1,0),0)&amp;" "&amp;VLOOKUP($F47,男選手データ!$A:$O,MATCH("ﾌﾘｶﾞﾅ(名)",男選手データ!$1:$1,0),0))</f>
        <v/>
      </c>
      <c r="I47" t="str">
        <f>IF($B47="","",VLOOKUP($F47,男選手データ!$A:$O,MATCH("姓",男選手データ!$1:$1,0),0)&amp;" "&amp;VLOOKUP($F47,男選手データ!$A:$O,MATCH("名",男選手データ!$1:$1,0),0))</f>
        <v/>
      </c>
      <c r="J47" t="str">
        <f>IF($B47="","",VLOOKUP($F47,男選手データ!$A:$O,MATCH("FAMILY NAME",男選手データ!$1:$1,0),0)&amp;" "&amp;VLOOKUP($F47,男選手データ!$A:$O,MATCH("Firstname",男選手データ!$1:$1,0),0))</f>
        <v/>
      </c>
      <c r="K47" t="str">
        <f>IF($B47="","",VLOOKUP($F47,男選手データ!$A:$O,MATCH("国籍",男選手データ!$1:$1,0),0))</f>
        <v/>
      </c>
      <c r="L47" t="str">
        <f t="shared" si="2"/>
        <v/>
      </c>
      <c r="M47" t="str">
        <f>IF($B47="","",VLOOKUP($F47,男選手データ!$A:$O,MATCH("学年",男選手データ!$1:$1,0),0))</f>
        <v/>
      </c>
      <c r="N47" t="str">
        <f>IF($B47="","",LEFT(VLOOKUP($F47,男選手データ!$A:$O,MATCH("Birthday",男選手データ!$1:$1,0),0),4))</f>
        <v/>
      </c>
      <c r="O47" t="str">
        <f t="shared" si="7"/>
        <v/>
      </c>
      <c r="P47" t="str">
        <f t="shared" si="3"/>
        <v/>
      </c>
      <c r="R47" t="str">
        <f>IF($B47="","",VALUE(一覧表!C49))</f>
        <v/>
      </c>
      <c r="S47" t="str">
        <f>IF($B47="","",IF(一覧表!K49="","",一覧表!K49&amp;".")&amp;IF(一覧表!L49="","",TEXT(一覧表!L49,"00")&amp;".")&amp;TEXT(一覧表!M49,"00"))</f>
        <v/>
      </c>
      <c r="T47" t="str">
        <f t="shared" si="4"/>
        <v/>
      </c>
      <c r="U47" t="str">
        <f t="shared" si="5"/>
        <v/>
      </c>
    </row>
    <row r="48" spans="1:21" x14ac:dyDescent="0.65">
      <c r="A48">
        <f t="shared" si="6"/>
        <v>0</v>
      </c>
      <c r="B48" t="str">
        <f>IF(一覧表!H50="","",10000+一覧表!H50)</f>
        <v/>
      </c>
      <c r="C48" t="str">
        <f>IF($B48="","",VLOOKUP(VLOOKUP(一覧表!H50,男選手データ!$A:$O,MATCH("所属",男選手データ!$1:$1,0),0),所属csv!$A:$H,MATCH("所属コード",所属csv!$1:$1,0),0))</f>
        <v/>
      </c>
      <c r="F48" t="str">
        <f>IF($B48="","",一覧表!H50)</f>
        <v/>
      </c>
      <c r="G48" t="str">
        <f>IF($B48="","",VLOOKUP($F48,男選手データ!$A:$O,MATCH("姓",男選手データ!$1:$1,0),0)&amp;" "&amp;VLOOKUP($F48,男選手データ!$A:$O,MATCH("名",男選手データ!$1:$1,0),0))</f>
        <v/>
      </c>
      <c r="H48" t="str">
        <f>IF($B48="","",VLOOKUP($F48,男選手データ!$A:$O,MATCH("ﾌﾘｶﾞﾅ(姓)",男選手データ!$1:$1,0),0)&amp;" "&amp;VLOOKUP($F48,男選手データ!$A:$O,MATCH("ﾌﾘｶﾞﾅ(名)",男選手データ!$1:$1,0),0))</f>
        <v/>
      </c>
      <c r="I48" t="str">
        <f>IF($B48="","",VLOOKUP($F48,男選手データ!$A:$O,MATCH("姓",男選手データ!$1:$1,0),0)&amp;" "&amp;VLOOKUP($F48,男選手データ!$A:$O,MATCH("名",男選手データ!$1:$1,0),0))</f>
        <v/>
      </c>
      <c r="J48" t="str">
        <f>IF($B48="","",VLOOKUP($F48,男選手データ!$A:$O,MATCH("FAMILY NAME",男選手データ!$1:$1,0),0)&amp;" "&amp;VLOOKUP($F48,男選手データ!$A:$O,MATCH("Firstname",男選手データ!$1:$1,0),0))</f>
        <v/>
      </c>
      <c r="K48" t="str">
        <f>IF($B48="","",VLOOKUP($F48,男選手データ!$A:$O,MATCH("国籍",男選手データ!$1:$1,0),0))</f>
        <v/>
      </c>
      <c r="L48" t="str">
        <f t="shared" si="2"/>
        <v/>
      </c>
      <c r="M48" t="str">
        <f>IF($B48="","",VLOOKUP($F48,男選手データ!$A:$O,MATCH("学年",男選手データ!$1:$1,0),0))</f>
        <v/>
      </c>
      <c r="N48" t="str">
        <f>IF($B48="","",LEFT(VLOOKUP($F48,男選手データ!$A:$O,MATCH("Birthday",男選手データ!$1:$1,0),0),4))</f>
        <v/>
      </c>
      <c r="O48" t="str">
        <f t="shared" si="7"/>
        <v/>
      </c>
      <c r="P48" t="str">
        <f t="shared" si="3"/>
        <v/>
      </c>
      <c r="R48" t="str">
        <f>IF($B48="","",VALUE(一覧表!C50))</f>
        <v/>
      </c>
      <c r="S48" t="str">
        <f>IF($B48="","",IF(一覧表!K50="","",一覧表!K50&amp;".")&amp;IF(一覧表!L50="","",TEXT(一覧表!L50,"00")&amp;".")&amp;TEXT(一覧表!M50,"00"))</f>
        <v/>
      </c>
      <c r="T48" t="str">
        <f t="shared" si="4"/>
        <v/>
      </c>
      <c r="U48" t="str">
        <f t="shared" si="5"/>
        <v/>
      </c>
    </row>
    <row r="49" spans="1:21" x14ac:dyDescent="0.65">
      <c r="A49">
        <f t="shared" si="6"/>
        <v>0</v>
      </c>
      <c r="B49" t="str">
        <f>IF(一覧表!H51="","",10000+一覧表!H51)</f>
        <v/>
      </c>
      <c r="C49" t="str">
        <f>IF($B49="","",VLOOKUP(VLOOKUP(一覧表!H51,男選手データ!$A:$O,MATCH("所属",男選手データ!$1:$1,0),0),所属csv!$A:$H,MATCH("所属コード",所属csv!$1:$1,0),0))</f>
        <v/>
      </c>
      <c r="F49" t="str">
        <f>IF($B49="","",一覧表!H51)</f>
        <v/>
      </c>
      <c r="G49" t="str">
        <f>IF($B49="","",VLOOKUP($F49,男選手データ!$A:$O,MATCH("姓",男選手データ!$1:$1,0),0)&amp;" "&amp;VLOOKUP($F49,男選手データ!$A:$O,MATCH("名",男選手データ!$1:$1,0),0))</f>
        <v/>
      </c>
      <c r="H49" t="str">
        <f>IF($B49="","",VLOOKUP($F49,男選手データ!$A:$O,MATCH("ﾌﾘｶﾞﾅ(姓)",男選手データ!$1:$1,0),0)&amp;" "&amp;VLOOKUP($F49,男選手データ!$A:$O,MATCH("ﾌﾘｶﾞﾅ(名)",男選手データ!$1:$1,0),0))</f>
        <v/>
      </c>
      <c r="I49" t="str">
        <f>IF($B49="","",VLOOKUP($F49,男選手データ!$A:$O,MATCH("姓",男選手データ!$1:$1,0),0)&amp;" "&amp;VLOOKUP($F49,男選手データ!$A:$O,MATCH("名",男選手データ!$1:$1,0),0))</f>
        <v/>
      </c>
      <c r="J49" t="str">
        <f>IF($B49="","",VLOOKUP($F49,男選手データ!$A:$O,MATCH("FAMILY NAME",男選手データ!$1:$1,0),0)&amp;" "&amp;VLOOKUP($F49,男選手データ!$A:$O,MATCH("Firstname",男選手データ!$1:$1,0),0))</f>
        <v/>
      </c>
      <c r="K49" t="str">
        <f>IF($B49="","",VLOOKUP($F49,男選手データ!$A:$O,MATCH("国籍",男選手データ!$1:$1,0),0))</f>
        <v/>
      </c>
      <c r="L49" t="str">
        <f t="shared" si="2"/>
        <v/>
      </c>
      <c r="M49" t="str">
        <f>IF($B49="","",VLOOKUP($F49,男選手データ!$A:$O,MATCH("学年",男選手データ!$1:$1,0),0))</f>
        <v/>
      </c>
      <c r="N49" t="str">
        <f>IF($B49="","",LEFT(VLOOKUP($F49,男選手データ!$A:$O,MATCH("Birthday",男選手データ!$1:$1,0),0),4))</f>
        <v/>
      </c>
      <c r="O49" t="str">
        <f t="shared" si="7"/>
        <v/>
      </c>
      <c r="P49" t="str">
        <f t="shared" si="3"/>
        <v/>
      </c>
      <c r="R49" t="str">
        <f>IF($B49="","",VALUE(一覧表!C51))</f>
        <v/>
      </c>
      <c r="S49" t="str">
        <f>IF($B49="","",IF(一覧表!K51="","",一覧表!K51&amp;".")&amp;IF(一覧表!L51="","",TEXT(一覧表!L51,"00")&amp;".")&amp;TEXT(一覧表!M51,"00"))</f>
        <v/>
      </c>
      <c r="T49" t="str">
        <f t="shared" si="4"/>
        <v/>
      </c>
      <c r="U49" t="str">
        <f t="shared" si="5"/>
        <v/>
      </c>
    </row>
    <row r="50" spans="1:21" x14ac:dyDescent="0.65">
      <c r="A50">
        <f t="shared" si="6"/>
        <v>0</v>
      </c>
      <c r="B50" t="str">
        <f>IF(一覧表!H52="","",10000+一覧表!H52)</f>
        <v/>
      </c>
      <c r="C50" t="str">
        <f>IF($B50="","",VLOOKUP(VLOOKUP(一覧表!H52,男選手データ!$A:$O,MATCH("所属",男選手データ!$1:$1,0),0),所属csv!$A:$H,MATCH("所属コード",所属csv!$1:$1,0),0))</f>
        <v/>
      </c>
      <c r="F50" t="str">
        <f>IF($B50="","",一覧表!H52)</f>
        <v/>
      </c>
      <c r="G50" t="str">
        <f>IF($B50="","",VLOOKUP($F50,男選手データ!$A:$O,MATCH("姓",男選手データ!$1:$1,0),0)&amp;" "&amp;VLOOKUP($F50,男選手データ!$A:$O,MATCH("名",男選手データ!$1:$1,0),0))</f>
        <v/>
      </c>
      <c r="H50" t="str">
        <f>IF($B50="","",VLOOKUP($F50,男選手データ!$A:$O,MATCH("ﾌﾘｶﾞﾅ(姓)",男選手データ!$1:$1,0),0)&amp;" "&amp;VLOOKUP($F50,男選手データ!$A:$O,MATCH("ﾌﾘｶﾞﾅ(名)",男選手データ!$1:$1,0),0))</f>
        <v/>
      </c>
      <c r="I50" t="str">
        <f>IF($B50="","",VLOOKUP($F50,男選手データ!$A:$O,MATCH("姓",男選手データ!$1:$1,0),0)&amp;" "&amp;VLOOKUP($F50,男選手データ!$A:$O,MATCH("名",男選手データ!$1:$1,0),0))</f>
        <v/>
      </c>
      <c r="J50" t="str">
        <f>IF($B50="","",VLOOKUP($F50,男選手データ!$A:$O,MATCH("FAMILY NAME",男選手データ!$1:$1,0),0)&amp;" "&amp;VLOOKUP($F50,男選手データ!$A:$O,MATCH("Firstname",男選手データ!$1:$1,0),0))</f>
        <v/>
      </c>
      <c r="K50" t="str">
        <f>IF($B50="","",VLOOKUP($F50,男選手データ!$A:$O,MATCH("国籍",男選手データ!$1:$1,0),0))</f>
        <v/>
      </c>
      <c r="L50" t="str">
        <f t="shared" si="2"/>
        <v/>
      </c>
      <c r="M50" t="str">
        <f>IF($B50="","",VLOOKUP($F50,男選手データ!$A:$O,MATCH("学年",男選手データ!$1:$1,0),0))</f>
        <v/>
      </c>
      <c r="N50" t="str">
        <f>IF($B50="","",LEFT(VLOOKUP($F50,男選手データ!$A:$O,MATCH("Birthday",男選手データ!$1:$1,0),0),4))</f>
        <v/>
      </c>
      <c r="O50" t="str">
        <f t="shared" si="7"/>
        <v/>
      </c>
      <c r="P50" t="str">
        <f t="shared" si="3"/>
        <v/>
      </c>
      <c r="R50" t="str">
        <f>IF($B50="","",VALUE(一覧表!C52))</f>
        <v/>
      </c>
      <c r="S50" t="str">
        <f>IF($B50="","",IF(一覧表!K52="","",一覧表!K52&amp;".")&amp;IF(一覧表!L52="","",TEXT(一覧表!L52,"00")&amp;".")&amp;TEXT(一覧表!M52,"00"))</f>
        <v/>
      </c>
      <c r="T50" t="str">
        <f t="shared" si="4"/>
        <v/>
      </c>
      <c r="U50" t="str">
        <f t="shared" si="5"/>
        <v/>
      </c>
    </row>
    <row r="51" spans="1:21" x14ac:dyDescent="0.65">
      <c r="A51">
        <f t="shared" si="6"/>
        <v>0</v>
      </c>
      <c r="B51" t="str">
        <f>IF(一覧表!H53="","",10000+一覧表!H53)</f>
        <v/>
      </c>
      <c r="C51" t="str">
        <f>IF($B51="","",VLOOKUP(VLOOKUP(一覧表!H53,男選手データ!$A:$O,MATCH("所属",男選手データ!$1:$1,0),0),所属csv!$A:$H,MATCH("所属コード",所属csv!$1:$1,0),0))</f>
        <v/>
      </c>
      <c r="F51" t="str">
        <f>IF($B51="","",一覧表!H53)</f>
        <v/>
      </c>
      <c r="G51" t="str">
        <f>IF($B51="","",VLOOKUP($F51,男選手データ!$A:$O,MATCH("姓",男選手データ!$1:$1,0),0)&amp;" "&amp;VLOOKUP($F51,男選手データ!$A:$O,MATCH("名",男選手データ!$1:$1,0),0))</f>
        <v/>
      </c>
      <c r="H51" t="str">
        <f>IF($B51="","",VLOOKUP($F51,男選手データ!$A:$O,MATCH("ﾌﾘｶﾞﾅ(姓)",男選手データ!$1:$1,0),0)&amp;" "&amp;VLOOKUP($F51,男選手データ!$A:$O,MATCH("ﾌﾘｶﾞﾅ(名)",男選手データ!$1:$1,0),0))</f>
        <v/>
      </c>
      <c r="I51" t="str">
        <f>IF($B51="","",VLOOKUP($F51,男選手データ!$A:$O,MATCH("姓",男選手データ!$1:$1,0),0)&amp;" "&amp;VLOOKUP($F51,男選手データ!$A:$O,MATCH("名",男選手データ!$1:$1,0),0))</f>
        <v/>
      </c>
      <c r="J51" t="str">
        <f>IF($B51="","",VLOOKUP($F51,男選手データ!$A:$O,MATCH("FAMILY NAME",男選手データ!$1:$1,0),0)&amp;" "&amp;VLOOKUP($F51,男選手データ!$A:$O,MATCH("Firstname",男選手データ!$1:$1,0),0))</f>
        <v/>
      </c>
      <c r="K51" t="str">
        <f>IF($B51="","",VLOOKUP($F51,男選手データ!$A:$O,MATCH("国籍",男選手データ!$1:$1,0),0))</f>
        <v/>
      </c>
      <c r="L51" t="str">
        <f t="shared" si="2"/>
        <v/>
      </c>
      <c r="M51" t="str">
        <f>IF($B51="","",VLOOKUP($F51,男選手データ!$A:$O,MATCH("学年",男選手データ!$1:$1,0),0))</f>
        <v/>
      </c>
      <c r="N51" t="str">
        <f>IF($B51="","",LEFT(VLOOKUP($F51,男選手データ!$A:$O,MATCH("Birthday",男選手データ!$1:$1,0),0),4))</f>
        <v/>
      </c>
      <c r="O51" t="str">
        <f t="shared" si="7"/>
        <v/>
      </c>
      <c r="P51" t="str">
        <f t="shared" si="3"/>
        <v/>
      </c>
      <c r="R51" t="str">
        <f>IF($B51="","",VALUE(一覧表!C53))</f>
        <v/>
      </c>
      <c r="S51" t="str">
        <f>IF($B51="","",IF(一覧表!K53="","",一覧表!K53&amp;".")&amp;IF(一覧表!L53="","",TEXT(一覧表!L53,"00")&amp;".")&amp;TEXT(一覧表!M53,"00"))</f>
        <v/>
      </c>
      <c r="T51" t="str">
        <f t="shared" si="4"/>
        <v/>
      </c>
      <c r="U51" t="str">
        <f t="shared" si="5"/>
        <v/>
      </c>
    </row>
    <row r="52" spans="1:21" x14ac:dyDescent="0.65">
      <c r="A52">
        <f t="shared" si="6"/>
        <v>0</v>
      </c>
      <c r="B52" t="str">
        <f>IF(一覧表!H54="","",10000+一覧表!H54)</f>
        <v/>
      </c>
      <c r="C52" t="str">
        <f>IF($B52="","",VLOOKUP(VLOOKUP(一覧表!H54,男選手データ!$A:$O,MATCH("所属",男選手データ!$1:$1,0),0),所属csv!$A:$H,MATCH("所属コード",所属csv!$1:$1,0),0))</f>
        <v/>
      </c>
      <c r="F52" t="str">
        <f>IF($B52="","",一覧表!H54)</f>
        <v/>
      </c>
      <c r="G52" t="str">
        <f>IF($B52="","",VLOOKUP($F52,男選手データ!$A:$O,MATCH("姓",男選手データ!$1:$1,0),0)&amp;" "&amp;VLOOKUP($F52,男選手データ!$A:$O,MATCH("名",男選手データ!$1:$1,0),0))</f>
        <v/>
      </c>
      <c r="H52" t="str">
        <f>IF($B52="","",VLOOKUP($F52,男選手データ!$A:$O,MATCH("ﾌﾘｶﾞﾅ(姓)",男選手データ!$1:$1,0),0)&amp;" "&amp;VLOOKUP($F52,男選手データ!$A:$O,MATCH("ﾌﾘｶﾞﾅ(名)",男選手データ!$1:$1,0),0))</f>
        <v/>
      </c>
      <c r="I52" t="str">
        <f>IF($B52="","",VLOOKUP($F52,男選手データ!$A:$O,MATCH("姓",男選手データ!$1:$1,0),0)&amp;" "&amp;VLOOKUP($F52,男選手データ!$A:$O,MATCH("名",男選手データ!$1:$1,0),0))</f>
        <v/>
      </c>
      <c r="J52" t="str">
        <f>IF($B52="","",VLOOKUP($F52,男選手データ!$A:$O,MATCH("FAMILY NAME",男選手データ!$1:$1,0),0)&amp;" "&amp;VLOOKUP($F52,男選手データ!$A:$O,MATCH("Firstname",男選手データ!$1:$1,0),0))</f>
        <v/>
      </c>
      <c r="K52" t="str">
        <f>IF($B52="","",VLOOKUP($F52,男選手データ!$A:$O,MATCH("国籍",男選手データ!$1:$1,0),0))</f>
        <v/>
      </c>
      <c r="L52" t="str">
        <f t="shared" si="2"/>
        <v/>
      </c>
      <c r="M52" t="str">
        <f>IF($B52="","",VLOOKUP($F52,男選手データ!$A:$O,MATCH("学年",男選手データ!$1:$1,0),0))</f>
        <v/>
      </c>
      <c r="N52" t="str">
        <f>IF($B52="","",LEFT(VLOOKUP($F52,男選手データ!$A:$O,MATCH("Birthday",男選手データ!$1:$1,0),0),4))</f>
        <v/>
      </c>
      <c r="O52" t="str">
        <f t="shared" si="7"/>
        <v/>
      </c>
      <c r="P52" t="str">
        <f t="shared" si="3"/>
        <v/>
      </c>
      <c r="R52" t="str">
        <f>IF($B52="","",VALUE(一覧表!C54))</f>
        <v/>
      </c>
      <c r="S52" t="str">
        <f>IF($B52="","",IF(一覧表!K54="","",一覧表!K54&amp;".")&amp;IF(一覧表!L54="","",TEXT(一覧表!L54,"00")&amp;".")&amp;TEXT(一覧表!M54,"00"))</f>
        <v/>
      </c>
      <c r="T52" t="str">
        <f t="shared" si="4"/>
        <v/>
      </c>
      <c r="U52" t="str">
        <f t="shared" si="5"/>
        <v/>
      </c>
    </row>
    <row r="53" spans="1:21" x14ac:dyDescent="0.65">
      <c r="A53">
        <f t="shared" si="6"/>
        <v>0</v>
      </c>
      <c r="B53" t="str">
        <f>IF(一覧表!H55="","",10000+一覧表!H55)</f>
        <v/>
      </c>
      <c r="C53" t="str">
        <f>IF($B53="","",VLOOKUP(VLOOKUP(一覧表!H55,男選手データ!$A:$O,MATCH("所属",男選手データ!$1:$1,0),0),所属csv!$A:$H,MATCH("所属コード",所属csv!$1:$1,0),0))</f>
        <v/>
      </c>
      <c r="F53" t="str">
        <f>IF($B53="","",一覧表!H55)</f>
        <v/>
      </c>
      <c r="G53" t="str">
        <f>IF($B53="","",VLOOKUP($F53,男選手データ!$A:$O,MATCH("姓",男選手データ!$1:$1,0),0)&amp;" "&amp;VLOOKUP($F53,男選手データ!$A:$O,MATCH("名",男選手データ!$1:$1,0),0))</f>
        <v/>
      </c>
      <c r="H53" t="str">
        <f>IF($B53="","",VLOOKUP($F53,男選手データ!$A:$O,MATCH("ﾌﾘｶﾞﾅ(姓)",男選手データ!$1:$1,0),0)&amp;" "&amp;VLOOKUP($F53,男選手データ!$A:$O,MATCH("ﾌﾘｶﾞﾅ(名)",男選手データ!$1:$1,0),0))</f>
        <v/>
      </c>
      <c r="I53" t="str">
        <f>IF($B53="","",VLOOKUP($F53,男選手データ!$A:$O,MATCH("姓",男選手データ!$1:$1,0),0)&amp;" "&amp;VLOOKUP($F53,男選手データ!$A:$O,MATCH("名",男選手データ!$1:$1,0),0))</f>
        <v/>
      </c>
      <c r="J53" t="str">
        <f>IF($B53="","",VLOOKUP($F53,男選手データ!$A:$O,MATCH("FAMILY NAME",男選手データ!$1:$1,0),0)&amp;" "&amp;VLOOKUP($F53,男選手データ!$A:$O,MATCH("Firstname",男選手データ!$1:$1,0),0))</f>
        <v/>
      </c>
      <c r="K53" t="str">
        <f>IF($B53="","",VLOOKUP($F53,男選手データ!$A:$O,MATCH("国籍",男選手データ!$1:$1,0),0))</f>
        <v/>
      </c>
      <c r="L53" t="str">
        <f t="shared" si="2"/>
        <v/>
      </c>
      <c r="M53" t="str">
        <f>IF($B53="","",VLOOKUP($F53,男選手データ!$A:$O,MATCH("学年",男選手データ!$1:$1,0),0))</f>
        <v/>
      </c>
      <c r="N53" t="str">
        <f>IF($B53="","",LEFT(VLOOKUP($F53,男選手データ!$A:$O,MATCH("Birthday",男選手データ!$1:$1,0),0),4))</f>
        <v/>
      </c>
      <c r="O53" t="str">
        <f t="shared" si="7"/>
        <v/>
      </c>
      <c r="P53" t="str">
        <f t="shared" si="3"/>
        <v/>
      </c>
      <c r="R53" t="str">
        <f>IF($B53="","",VALUE(一覧表!C55))</f>
        <v/>
      </c>
      <c r="S53" t="str">
        <f>IF($B53="","",IF(一覧表!K55="","",一覧表!K55&amp;".")&amp;IF(一覧表!L55="","",TEXT(一覧表!L55,"00")&amp;".")&amp;TEXT(一覧表!M55,"00"))</f>
        <v/>
      </c>
      <c r="T53" t="str">
        <f t="shared" si="4"/>
        <v/>
      </c>
      <c r="U53" t="str">
        <f t="shared" si="5"/>
        <v/>
      </c>
    </row>
    <row r="54" spans="1:21" x14ac:dyDescent="0.65">
      <c r="A54">
        <f t="shared" si="6"/>
        <v>0</v>
      </c>
      <c r="B54" t="str">
        <f>IF(一覧表!H56="","",10000+一覧表!H56)</f>
        <v/>
      </c>
      <c r="C54" t="str">
        <f>IF($B54="","",VLOOKUP(VLOOKUP(一覧表!H56,男選手データ!$A:$O,MATCH("所属",男選手データ!$1:$1,0),0),所属csv!$A:$H,MATCH("所属コード",所属csv!$1:$1,0),0))</f>
        <v/>
      </c>
      <c r="F54" t="str">
        <f>IF($B54="","",一覧表!H56)</f>
        <v/>
      </c>
      <c r="G54" t="str">
        <f>IF($B54="","",VLOOKUP($F54,男選手データ!$A:$O,MATCH("姓",男選手データ!$1:$1,0),0)&amp;" "&amp;VLOOKUP($F54,男選手データ!$A:$O,MATCH("名",男選手データ!$1:$1,0),0))</f>
        <v/>
      </c>
      <c r="H54" t="str">
        <f>IF($B54="","",VLOOKUP($F54,男選手データ!$A:$O,MATCH("ﾌﾘｶﾞﾅ(姓)",男選手データ!$1:$1,0),0)&amp;" "&amp;VLOOKUP($F54,男選手データ!$A:$O,MATCH("ﾌﾘｶﾞﾅ(名)",男選手データ!$1:$1,0),0))</f>
        <v/>
      </c>
      <c r="I54" t="str">
        <f>IF($B54="","",VLOOKUP($F54,男選手データ!$A:$O,MATCH("姓",男選手データ!$1:$1,0),0)&amp;" "&amp;VLOOKUP($F54,男選手データ!$A:$O,MATCH("名",男選手データ!$1:$1,0),0))</f>
        <v/>
      </c>
      <c r="J54" t="str">
        <f>IF($B54="","",VLOOKUP($F54,男選手データ!$A:$O,MATCH("FAMILY NAME",男選手データ!$1:$1,0),0)&amp;" "&amp;VLOOKUP($F54,男選手データ!$A:$O,MATCH("Firstname",男選手データ!$1:$1,0),0))</f>
        <v/>
      </c>
      <c r="K54" t="str">
        <f>IF($B54="","",VLOOKUP($F54,男選手データ!$A:$O,MATCH("国籍",男選手データ!$1:$1,0),0))</f>
        <v/>
      </c>
      <c r="L54" t="str">
        <f t="shared" si="2"/>
        <v/>
      </c>
      <c r="M54" t="str">
        <f>IF($B54="","",VLOOKUP($F54,男選手データ!$A:$O,MATCH("学年",男選手データ!$1:$1,0),0))</f>
        <v/>
      </c>
      <c r="N54" t="str">
        <f>IF($B54="","",LEFT(VLOOKUP($F54,男選手データ!$A:$O,MATCH("Birthday",男選手データ!$1:$1,0),0),4))</f>
        <v/>
      </c>
      <c r="O54" t="str">
        <f t="shared" si="7"/>
        <v/>
      </c>
      <c r="P54" t="str">
        <f t="shared" si="3"/>
        <v/>
      </c>
      <c r="R54" t="str">
        <f>IF($B54="","",VALUE(一覧表!C56))</f>
        <v/>
      </c>
      <c r="S54" t="str">
        <f>IF($B54="","",IF(一覧表!K56="","",一覧表!K56&amp;".")&amp;IF(一覧表!L56="","",TEXT(一覧表!L56,"00")&amp;".")&amp;TEXT(一覧表!M56,"00"))</f>
        <v/>
      </c>
      <c r="T54" t="str">
        <f t="shared" si="4"/>
        <v/>
      </c>
      <c r="U54" t="str">
        <f t="shared" si="5"/>
        <v/>
      </c>
    </row>
    <row r="55" spans="1:21" x14ac:dyDescent="0.65">
      <c r="A55">
        <f t="shared" si="6"/>
        <v>0</v>
      </c>
      <c r="B55" t="str">
        <f>IF(一覧表!H57="","",10000+一覧表!H57)</f>
        <v/>
      </c>
      <c r="C55" t="str">
        <f>IF($B55="","",VLOOKUP(VLOOKUP(一覧表!H57,男選手データ!$A:$O,MATCH("所属",男選手データ!$1:$1,0),0),所属csv!$A:$H,MATCH("所属コード",所属csv!$1:$1,0),0))</f>
        <v/>
      </c>
      <c r="F55" t="str">
        <f>IF($B55="","",一覧表!H57)</f>
        <v/>
      </c>
      <c r="G55" t="str">
        <f>IF($B55="","",VLOOKUP($F55,男選手データ!$A:$O,MATCH("姓",男選手データ!$1:$1,0),0)&amp;" "&amp;VLOOKUP($F55,男選手データ!$A:$O,MATCH("名",男選手データ!$1:$1,0),0))</f>
        <v/>
      </c>
      <c r="H55" t="str">
        <f>IF($B55="","",VLOOKUP($F55,男選手データ!$A:$O,MATCH("ﾌﾘｶﾞﾅ(姓)",男選手データ!$1:$1,0),0)&amp;" "&amp;VLOOKUP($F55,男選手データ!$A:$O,MATCH("ﾌﾘｶﾞﾅ(名)",男選手データ!$1:$1,0),0))</f>
        <v/>
      </c>
      <c r="I55" t="str">
        <f>IF($B55="","",VLOOKUP($F55,男選手データ!$A:$O,MATCH("姓",男選手データ!$1:$1,0),0)&amp;" "&amp;VLOOKUP($F55,男選手データ!$A:$O,MATCH("名",男選手データ!$1:$1,0),0))</f>
        <v/>
      </c>
      <c r="J55" t="str">
        <f>IF($B55="","",VLOOKUP($F55,男選手データ!$A:$O,MATCH("FAMILY NAME",男選手データ!$1:$1,0),0)&amp;" "&amp;VLOOKUP($F55,男選手データ!$A:$O,MATCH("Firstname",男選手データ!$1:$1,0),0))</f>
        <v/>
      </c>
      <c r="K55" t="str">
        <f>IF($B55="","",VLOOKUP($F55,男選手データ!$A:$O,MATCH("国籍",男選手データ!$1:$1,0),0))</f>
        <v/>
      </c>
      <c r="L55" t="str">
        <f t="shared" si="2"/>
        <v/>
      </c>
      <c r="M55" t="str">
        <f>IF($B55="","",VLOOKUP($F55,男選手データ!$A:$O,MATCH("学年",男選手データ!$1:$1,0),0))</f>
        <v/>
      </c>
      <c r="N55" t="str">
        <f>IF($B55="","",LEFT(VLOOKUP($F55,男選手データ!$A:$O,MATCH("Birthday",男選手データ!$1:$1,0),0),4))</f>
        <v/>
      </c>
      <c r="O55" t="str">
        <f t="shared" si="7"/>
        <v/>
      </c>
      <c r="P55" t="str">
        <f t="shared" si="3"/>
        <v/>
      </c>
      <c r="R55" t="str">
        <f>IF($B55="","",VALUE(一覧表!C57))</f>
        <v/>
      </c>
      <c r="S55" t="str">
        <f>IF($B55="","",IF(一覧表!K57="","",一覧表!K57&amp;".")&amp;IF(一覧表!L57="","",TEXT(一覧表!L57,"00")&amp;".")&amp;TEXT(一覧表!M57,"00"))</f>
        <v/>
      </c>
      <c r="T55" t="str">
        <f t="shared" si="4"/>
        <v/>
      </c>
      <c r="U55" t="str">
        <f t="shared" si="5"/>
        <v/>
      </c>
    </row>
    <row r="56" spans="1:21" x14ac:dyDescent="0.65">
      <c r="A56">
        <f t="shared" si="6"/>
        <v>0</v>
      </c>
      <c r="B56" t="str">
        <f>IF(一覧表!H58="","",10000+一覧表!H58)</f>
        <v/>
      </c>
      <c r="C56" t="str">
        <f>IF($B56="","",VLOOKUP(VLOOKUP(一覧表!H58,男選手データ!$A:$O,MATCH("所属",男選手データ!$1:$1,0),0),所属csv!$A:$H,MATCH("所属コード",所属csv!$1:$1,0),0))</f>
        <v/>
      </c>
      <c r="F56" t="str">
        <f>IF($B56="","",一覧表!H58)</f>
        <v/>
      </c>
      <c r="G56" t="str">
        <f>IF($B56="","",VLOOKUP($F56,男選手データ!$A:$O,MATCH("姓",男選手データ!$1:$1,0),0)&amp;" "&amp;VLOOKUP($F56,男選手データ!$A:$O,MATCH("名",男選手データ!$1:$1,0),0))</f>
        <v/>
      </c>
      <c r="H56" t="str">
        <f>IF($B56="","",VLOOKUP($F56,男選手データ!$A:$O,MATCH("ﾌﾘｶﾞﾅ(姓)",男選手データ!$1:$1,0),0)&amp;" "&amp;VLOOKUP($F56,男選手データ!$A:$O,MATCH("ﾌﾘｶﾞﾅ(名)",男選手データ!$1:$1,0),0))</f>
        <v/>
      </c>
      <c r="I56" t="str">
        <f>IF($B56="","",VLOOKUP($F56,男選手データ!$A:$O,MATCH("姓",男選手データ!$1:$1,0),0)&amp;" "&amp;VLOOKUP($F56,男選手データ!$A:$O,MATCH("名",男選手データ!$1:$1,0),0))</f>
        <v/>
      </c>
      <c r="J56" t="str">
        <f>IF($B56="","",VLOOKUP($F56,男選手データ!$A:$O,MATCH("FAMILY NAME",男選手データ!$1:$1,0),0)&amp;" "&amp;VLOOKUP($F56,男選手データ!$A:$O,MATCH("Firstname",男選手データ!$1:$1,0),0))</f>
        <v/>
      </c>
      <c r="K56" t="str">
        <f>IF($B56="","",VLOOKUP($F56,男選手データ!$A:$O,MATCH("国籍",男選手データ!$1:$1,0),0))</f>
        <v/>
      </c>
      <c r="L56" t="str">
        <f t="shared" si="2"/>
        <v/>
      </c>
      <c r="M56" t="str">
        <f>IF($B56="","",VLOOKUP($F56,男選手データ!$A:$O,MATCH("学年",男選手データ!$1:$1,0),0))</f>
        <v/>
      </c>
      <c r="N56" t="str">
        <f>IF($B56="","",LEFT(VLOOKUP($F56,男選手データ!$A:$O,MATCH("Birthday",男選手データ!$1:$1,0),0),4))</f>
        <v/>
      </c>
      <c r="O56" t="str">
        <f t="shared" si="7"/>
        <v/>
      </c>
      <c r="P56" t="str">
        <f t="shared" si="3"/>
        <v/>
      </c>
      <c r="R56" t="str">
        <f>IF($B56="","",VALUE(一覧表!C58))</f>
        <v/>
      </c>
      <c r="S56" t="str">
        <f>IF($B56="","",IF(一覧表!K58="","",一覧表!K58&amp;".")&amp;IF(一覧表!L58="","",TEXT(一覧表!L58,"00")&amp;".")&amp;TEXT(一覧表!M58,"00"))</f>
        <v/>
      </c>
      <c r="T56" t="str">
        <f t="shared" si="4"/>
        <v/>
      </c>
      <c r="U56" t="str">
        <f t="shared" si="5"/>
        <v/>
      </c>
    </row>
    <row r="57" spans="1:21" x14ac:dyDescent="0.65">
      <c r="A57">
        <f t="shared" si="6"/>
        <v>0</v>
      </c>
      <c r="B57" t="str">
        <f>IF(一覧表!H59="","",10000+一覧表!H59)</f>
        <v/>
      </c>
      <c r="C57" t="str">
        <f>IF($B57="","",VLOOKUP(VLOOKUP(一覧表!H59,男選手データ!$A:$O,MATCH("所属",男選手データ!$1:$1,0),0),所属csv!$A:$H,MATCH("所属コード",所属csv!$1:$1,0),0))</f>
        <v/>
      </c>
      <c r="F57" t="str">
        <f>IF($B57="","",一覧表!H59)</f>
        <v/>
      </c>
      <c r="G57" t="str">
        <f>IF($B57="","",VLOOKUP($F57,男選手データ!$A:$O,MATCH("姓",男選手データ!$1:$1,0),0)&amp;" "&amp;VLOOKUP($F57,男選手データ!$A:$O,MATCH("名",男選手データ!$1:$1,0),0))</f>
        <v/>
      </c>
      <c r="H57" t="str">
        <f>IF($B57="","",VLOOKUP($F57,男選手データ!$A:$O,MATCH("ﾌﾘｶﾞﾅ(姓)",男選手データ!$1:$1,0),0)&amp;" "&amp;VLOOKUP($F57,男選手データ!$A:$O,MATCH("ﾌﾘｶﾞﾅ(名)",男選手データ!$1:$1,0),0))</f>
        <v/>
      </c>
      <c r="I57" t="str">
        <f>IF($B57="","",VLOOKUP($F57,男選手データ!$A:$O,MATCH("姓",男選手データ!$1:$1,0),0)&amp;" "&amp;VLOOKUP($F57,男選手データ!$A:$O,MATCH("名",男選手データ!$1:$1,0),0))</f>
        <v/>
      </c>
      <c r="J57" t="str">
        <f>IF($B57="","",VLOOKUP($F57,男選手データ!$A:$O,MATCH("FAMILY NAME",男選手データ!$1:$1,0),0)&amp;" "&amp;VLOOKUP($F57,男選手データ!$A:$O,MATCH("Firstname",男選手データ!$1:$1,0),0))</f>
        <v/>
      </c>
      <c r="K57" t="str">
        <f>IF($B57="","",VLOOKUP($F57,男選手データ!$A:$O,MATCH("国籍",男選手データ!$1:$1,0),0))</f>
        <v/>
      </c>
      <c r="L57" t="str">
        <f t="shared" si="2"/>
        <v/>
      </c>
      <c r="M57" t="str">
        <f>IF($B57="","",VLOOKUP($F57,男選手データ!$A:$O,MATCH("学年",男選手データ!$1:$1,0),0))</f>
        <v/>
      </c>
      <c r="N57" t="str">
        <f>IF($B57="","",LEFT(VLOOKUP($F57,男選手データ!$A:$O,MATCH("Birthday",男選手データ!$1:$1,0),0),4))</f>
        <v/>
      </c>
      <c r="O57" t="str">
        <f t="shared" si="7"/>
        <v/>
      </c>
      <c r="P57" t="str">
        <f t="shared" si="3"/>
        <v/>
      </c>
      <c r="R57" t="str">
        <f>IF($B57="","",VALUE(一覧表!C59))</f>
        <v/>
      </c>
      <c r="S57" t="str">
        <f>IF($B57="","",IF(一覧表!K59="","",一覧表!K59&amp;".")&amp;IF(一覧表!L59="","",TEXT(一覧表!L59,"00")&amp;".")&amp;TEXT(一覧表!M59,"00"))</f>
        <v/>
      </c>
      <c r="T57" t="str">
        <f t="shared" si="4"/>
        <v/>
      </c>
      <c r="U57" t="str">
        <f t="shared" si="5"/>
        <v/>
      </c>
    </row>
    <row r="58" spans="1:21" x14ac:dyDescent="0.65">
      <c r="A58">
        <f t="shared" si="6"/>
        <v>0</v>
      </c>
      <c r="B58" t="str">
        <f>IF(一覧表!H60="","",10000+一覧表!H60)</f>
        <v/>
      </c>
      <c r="C58" t="str">
        <f>IF($B58="","",VLOOKUP(VLOOKUP(一覧表!H60,男選手データ!$A:$O,MATCH("所属",男選手データ!$1:$1,0),0),所属csv!$A:$H,MATCH("所属コード",所属csv!$1:$1,0),0))</f>
        <v/>
      </c>
      <c r="F58" t="str">
        <f>IF($B58="","",一覧表!H60)</f>
        <v/>
      </c>
      <c r="G58" t="str">
        <f>IF($B58="","",VLOOKUP($F58,男選手データ!$A:$O,MATCH("姓",男選手データ!$1:$1,0),0)&amp;" "&amp;VLOOKUP($F58,男選手データ!$A:$O,MATCH("名",男選手データ!$1:$1,0),0))</f>
        <v/>
      </c>
      <c r="H58" t="str">
        <f>IF($B58="","",VLOOKUP($F58,男選手データ!$A:$O,MATCH("ﾌﾘｶﾞﾅ(姓)",男選手データ!$1:$1,0),0)&amp;" "&amp;VLOOKUP($F58,男選手データ!$A:$O,MATCH("ﾌﾘｶﾞﾅ(名)",男選手データ!$1:$1,0),0))</f>
        <v/>
      </c>
      <c r="I58" t="str">
        <f>IF($B58="","",VLOOKUP($F58,男選手データ!$A:$O,MATCH("姓",男選手データ!$1:$1,0),0)&amp;" "&amp;VLOOKUP($F58,男選手データ!$A:$O,MATCH("名",男選手データ!$1:$1,0),0))</f>
        <v/>
      </c>
      <c r="J58" t="str">
        <f>IF($B58="","",VLOOKUP($F58,男選手データ!$A:$O,MATCH("FAMILY NAME",男選手データ!$1:$1,0),0)&amp;" "&amp;VLOOKUP($F58,男選手データ!$A:$O,MATCH("Firstname",男選手データ!$1:$1,0),0))</f>
        <v/>
      </c>
      <c r="K58" t="str">
        <f>IF($B58="","",VLOOKUP($F58,男選手データ!$A:$O,MATCH("国籍",男選手データ!$1:$1,0),0))</f>
        <v/>
      </c>
      <c r="L58" t="str">
        <f t="shared" si="2"/>
        <v/>
      </c>
      <c r="M58" t="str">
        <f>IF($B58="","",VLOOKUP($F58,男選手データ!$A:$O,MATCH("学年",男選手データ!$1:$1,0),0))</f>
        <v/>
      </c>
      <c r="N58" t="str">
        <f>IF($B58="","",LEFT(VLOOKUP($F58,男選手データ!$A:$O,MATCH("Birthday",男選手データ!$1:$1,0),0),4))</f>
        <v/>
      </c>
      <c r="O58" t="str">
        <f t="shared" si="7"/>
        <v/>
      </c>
      <c r="P58" t="str">
        <f t="shared" si="3"/>
        <v/>
      </c>
      <c r="R58" t="str">
        <f>IF($B58="","",VALUE(一覧表!C60))</f>
        <v/>
      </c>
      <c r="S58" t="str">
        <f>IF($B58="","",IF(一覧表!K60="","",一覧表!K60&amp;".")&amp;IF(一覧表!L60="","",TEXT(一覧表!L60,"00")&amp;".")&amp;TEXT(一覧表!M60,"00"))</f>
        <v/>
      </c>
      <c r="T58" t="str">
        <f t="shared" si="4"/>
        <v/>
      </c>
      <c r="U58" t="str">
        <f t="shared" si="5"/>
        <v/>
      </c>
    </row>
    <row r="59" spans="1:21" x14ac:dyDescent="0.65">
      <c r="A59">
        <f t="shared" si="6"/>
        <v>0</v>
      </c>
      <c r="B59" t="str">
        <f>IF(一覧表!H61="","",10000+一覧表!H61)</f>
        <v/>
      </c>
      <c r="C59" t="str">
        <f>IF($B59="","",VLOOKUP(VLOOKUP(一覧表!H61,男選手データ!$A:$O,MATCH("所属",男選手データ!$1:$1,0),0),所属csv!$A:$H,MATCH("所属コード",所属csv!$1:$1,0),0))</f>
        <v/>
      </c>
      <c r="F59" t="str">
        <f>IF($B59="","",一覧表!H61)</f>
        <v/>
      </c>
      <c r="G59" t="str">
        <f>IF($B59="","",VLOOKUP($F59,男選手データ!$A:$O,MATCH("姓",男選手データ!$1:$1,0),0)&amp;" "&amp;VLOOKUP($F59,男選手データ!$A:$O,MATCH("名",男選手データ!$1:$1,0),0))</f>
        <v/>
      </c>
      <c r="H59" t="str">
        <f>IF($B59="","",VLOOKUP($F59,男選手データ!$A:$O,MATCH("ﾌﾘｶﾞﾅ(姓)",男選手データ!$1:$1,0),0)&amp;" "&amp;VLOOKUP($F59,男選手データ!$A:$O,MATCH("ﾌﾘｶﾞﾅ(名)",男選手データ!$1:$1,0),0))</f>
        <v/>
      </c>
      <c r="I59" t="str">
        <f>IF($B59="","",VLOOKUP($F59,男選手データ!$A:$O,MATCH("姓",男選手データ!$1:$1,0),0)&amp;" "&amp;VLOOKUP($F59,男選手データ!$A:$O,MATCH("名",男選手データ!$1:$1,0),0))</f>
        <v/>
      </c>
      <c r="J59" t="str">
        <f>IF($B59="","",VLOOKUP($F59,男選手データ!$A:$O,MATCH("FAMILY NAME",男選手データ!$1:$1,0),0)&amp;" "&amp;VLOOKUP($F59,男選手データ!$A:$O,MATCH("Firstname",男選手データ!$1:$1,0),0))</f>
        <v/>
      </c>
      <c r="K59" t="str">
        <f>IF($B59="","",VLOOKUP($F59,男選手データ!$A:$O,MATCH("国籍",男選手データ!$1:$1,0),0))</f>
        <v/>
      </c>
      <c r="L59" t="str">
        <f t="shared" si="2"/>
        <v/>
      </c>
      <c r="M59" t="str">
        <f>IF($B59="","",VLOOKUP($F59,男選手データ!$A:$O,MATCH("学年",男選手データ!$1:$1,0),0))</f>
        <v/>
      </c>
      <c r="N59" t="str">
        <f>IF($B59="","",LEFT(VLOOKUP($F59,男選手データ!$A:$O,MATCH("Birthday",男選手データ!$1:$1,0),0),4))</f>
        <v/>
      </c>
      <c r="O59" t="str">
        <f t="shared" si="7"/>
        <v/>
      </c>
      <c r="P59" t="str">
        <f t="shared" si="3"/>
        <v/>
      </c>
      <c r="R59" t="str">
        <f>IF($B59="","",VALUE(一覧表!C61))</f>
        <v/>
      </c>
      <c r="S59" t="str">
        <f>IF($B59="","",IF(一覧表!K61="","",一覧表!K61&amp;".")&amp;IF(一覧表!L61="","",TEXT(一覧表!L61,"00")&amp;".")&amp;TEXT(一覧表!M61,"00"))</f>
        <v/>
      </c>
      <c r="T59" t="str">
        <f t="shared" si="4"/>
        <v/>
      </c>
      <c r="U59" t="str">
        <f t="shared" si="5"/>
        <v/>
      </c>
    </row>
    <row r="60" spans="1:21" x14ac:dyDescent="0.65">
      <c r="A60">
        <f t="shared" si="6"/>
        <v>0</v>
      </c>
      <c r="B60" t="str">
        <f>IF(一覧表!H62="","",10000+一覧表!H62)</f>
        <v/>
      </c>
      <c r="C60" t="str">
        <f>IF($B60="","",VLOOKUP(VLOOKUP(一覧表!H62,男選手データ!$A:$O,MATCH("所属",男選手データ!$1:$1,0),0),所属csv!$A:$H,MATCH("所属コード",所属csv!$1:$1,0),0))</f>
        <v/>
      </c>
      <c r="F60" t="str">
        <f>IF($B60="","",一覧表!H62)</f>
        <v/>
      </c>
      <c r="G60" t="str">
        <f>IF($B60="","",VLOOKUP($F60,男選手データ!$A:$O,MATCH("姓",男選手データ!$1:$1,0),0)&amp;" "&amp;VLOOKUP($F60,男選手データ!$A:$O,MATCH("名",男選手データ!$1:$1,0),0))</f>
        <v/>
      </c>
      <c r="H60" t="str">
        <f>IF($B60="","",VLOOKUP($F60,男選手データ!$A:$O,MATCH("ﾌﾘｶﾞﾅ(姓)",男選手データ!$1:$1,0),0)&amp;" "&amp;VLOOKUP($F60,男選手データ!$A:$O,MATCH("ﾌﾘｶﾞﾅ(名)",男選手データ!$1:$1,0),0))</f>
        <v/>
      </c>
      <c r="I60" t="str">
        <f>IF($B60="","",VLOOKUP($F60,男選手データ!$A:$O,MATCH("姓",男選手データ!$1:$1,0),0)&amp;" "&amp;VLOOKUP($F60,男選手データ!$A:$O,MATCH("名",男選手データ!$1:$1,0),0))</f>
        <v/>
      </c>
      <c r="J60" t="str">
        <f>IF($B60="","",VLOOKUP($F60,男選手データ!$A:$O,MATCH("FAMILY NAME",男選手データ!$1:$1,0),0)&amp;" "&amp;VLOOKUP($F60,男選手データ!$A:$O,MATCH("Firstname",男選手データ!$1:$1,0),0))</f>
        <v/>
      </c>
      <c r="K60" t="str">
        <f>IF($B60="","",VLOOKUP($F60,男選手データ!$A:$O,MATCH("国籍",男選手データ!$1:$1,0),0))</f>
        <v/>
      </c>
      <c r="L60" t="str">
        <f t="shared" si="2"/>
        <v/>
      </c>
      <c r="M60" t="str">
        <f>IF($B60="","",VLOOKUP($F60,男選手データ!$A:$O,MATCH("学年",男選手データ!$1:$1,0),0))</f>
        <v/>
      </c>
      <c r="N60" t="str">
        <f>IF($B60="","",LEFT(VLOOKUP($F60,男選手データ!$A:$O,MATCH("Birthday",男選手データ!$1:$1,0),0),4))</f>
        <v/>
      </c>
      <c r="O60" t="str">
        <f t="shared" si="7"/>
        <v/>
      </c>
      <c r="P60" t="str">
        <f t="shared" si="3"/>
        <v/>
      </c>
      <c r="R60" t="str">
        <f>IF($B60="","",VALUE(一覧表!C62))</f>
        <v/>
      </c>
      <c r="S60" t="str">
        <f>IF($B60="","",IF(一覧表!K62="","",一覧表!K62&amp;".")&amp;IF(一覧表!L62="","",TEXT(一覧表!L62,"00")&amp;".")&amp;TEXT(一覧表!M62,"00"))</f>
        <v/>
      </c>
      <c r="T60" t="str">
        <f t="shared" si="4"/>
        <v/>
      </c>
      <c r="U60" t="str">
        <f t="shared" si="5"/>
        <v/>
      </c>
    </row>
    <row r="61" spans="1:21" x14ac:dyDescent="0.65">
      <c r="A61">
        <f t="shared" si="6"/>
        <v>0</v>
      </c>
      <c r="B61" t="str">
        <f>IF(一覧表!H63="","",10000+一覧表!H63)</f>
        <v/>
      </c>
      <c r="C61" t="str">
        <f>IF($B61="","",VLOOKUP(VLOOKUP(一覧表!H63,男選手データ!$A:$O,MATCH("所属",男選手データ!$1:$1,0),0),所属csv!$A:$H,MATCH("所属コード",所属csv!$1:$1,0),0))</f>
        <v/>
      </c>
      <c r="F61" t="str">
        <f>IF($B61="","",一覧表!H63)</f>
        <v/>
      </c>
      <c r="G61" t="str">
        <f>IF($B61="","",VLOOKUP($F61,男選手データ!$A:$O,MATCH("姓",男選手データ!$1:$1,0),0)&amp;" "&amp;VLOOKUP($F61,男選手データ!$A:$O,MATCH("名",男選手データ!$1:$1,0),0))</f>
        <v/>
      </c>
      <c r="H61" t="str">
        <f>IF($B61="","",VLOOKUP($F61,男選手データ!$A:$O,MATCH("ﾌﾘｶﾞﾅ(姓)",男選手データ!$1:$1,0),0)&amp;" "&amp;VLOOKUP($F61,男選手データ!$A:$O,MATCH("ﾌﾘｶﾞﾅ(名)",男選手データ!$1:$1,0),0))</f>
        <v/>
      </c>
      <c r="I61" t="str">
        <f>IF($B61="","",VLOOKUP($F61,男選手データ!$A:$O,MATCH("姓",男選手データ!$1:$1,0),0)&amp;" "&amp;VLOOKUP($F61,男選手データ!$A:$O,MATCH("名",男選手データ!$1:$1,0),0))</f>
        <v/>
      </c>
      <c r="J61" t="str">
        <f>IF($B61="","",VLOOKUP($F61,男選手データ!$A:$O,MATCH("FAMILY NAME",男選手データ!$1:$1,0),0)&amp;" "&amp;VLOOKUP($F61,男選手データ!$A:$O,MATCH("Firstname",男選手データ!$1:$1,0),0))</f>
        <v/>
      </c>
      <c r="K61" t="str">
        <f>IF($B61="","",VLOOKUP($F61,男選手データ!$A:$O,MATCH("国籍",男選手データ!$1:$1,0),0))</f>
        <v/>
      </c>
      <c r="L61" t="str">
        <f t="shared" si="2"/>
        <v/>
      </c>
      <c r="M61" t="str">
        <f>IF($B61="","",VLOOKUP($F61,男選手データ!$A:$O,MATCH("学年",男選手データ!$1:$1,0),0))</f>
        <v/>
      </c>
      <c r="N61" t="str">
        <f>IF($B61="","",LEFT(VLOOKUP($F61,男選手データ!$A:$O,MATCH("Birthday",男選手データ!$1:$1,0),0),4))</f>
        <v/>
      </c>
      <c r="O61" t="str">
        <f t="shared" si="7"/>
        <v/>
      </c>
      <c r="P61" t="str">
        <f t="shared" si="3"/>
        <v/>
      </c>
      <c r="R61" t="str">
        <f>IF($B61="","",VALUE(一覧表!C63))</f>
        <v/>
      </c>
      <c r="S61" t="str">
        <f>IF($B61="","",IF(一覧表!K63="","",一覧表!K63&amp;".")&amp;IF(一覧表!L63="","",TEXT(一覧表!L63,"00")&amp;".")&amp;TEXT(一覧表!M63,"00"))</f>
        <v/>
      </c>
      <c r="T61" t="str">
        <f t="shared" si="4"/>
        <v/>
      </c>
      <c r="U61" t="str">
        <f t="shared" si="5"/>
        <v/>
      </c>
    </row>
    <row r="62" spans="1:21" x14ac:dyDescent="0.65">
      <c r="A62">
        <f t="shared" si="6"/>
        <v>0</v>
      </c>
      <c r="B62" t="str">
        <f>IF(一覧表!H64="","",10000+一覧表!H64)</f>
        <v/>
      </c>
      <c r="C62" t="str">
        <f>IF($B62="","",VLOOKUP(VLOOKUP(一覧表!H64,男選手データ!$A:$O,MATCH("所属",男選手データ!$1:$1,0),0),所属csv!$A:$H,MATCH("所属コード",所属csv!$1:$1,0),0))</f>
        <v/>
      </c>
      <c r="F62" t="str">
        <f>IF($B62="","",一覧表!H64)</f>
        <v/>
      </c>
      <c r="G62" t="str">
        <f>IF($B62="","",VLOOKUP($F62,男選手データ!$A:$O,MATCH("姓",男選手データ!$1:$1,0),0)&amp;" "&amp;VLOOKUP($F62,男選手データ!$A:$O,MATCH("名",男選手データ!$1:$1,0),0))</f>
        <v/>
      </c>
      <c r="H62" t="str">
        <f>IF($B62="","",VLOOKUP($F62,男選手データ!$A:$O,MATCH("ﾌﾘｶﾞﾅ(姓)",男選手データ!$1:$1,0),0)&amp;" "&amp;VLOOKUP($F62,男選手データ!$A:$O,MATCH("ﾌﾘｶﾞﾅ(名)",男選手データ!$1:$1,0),0))</f>
        <v/>
      </c>
      <c r="I62" t="str">
        <f>IF($B62="","",VLOOKUP($F62,男選手データ!$A:$O,MATCH("姓",男選手データ!$1:$1,0),0)&amp;" "&amp;VLOOKUP($F62,男選手データ!$A:$O,MATCH("名",男選手データ!$1:$1,0),0))</f>
        <v/>
      </c>
      <c r="J62" t="str">
        <f>IF($B62="","",VLOOKUP($F62,男選手データ!$A:$O,MATCH("FAMILY NAME",男選手データ!$1:$1,0),0)&amp;" "&amp;VLOOKUP($F62,男選手データ!$A:$O,MATCH("Firstname",男選手データ!$1:$1,0),0))</f>
        <v/>
      </c>
      <c r="K62" t="str">
        <f>IF($B62="","",VLOOKUP($F62,男選手データ!$A:$O,MATCH("国籍",男選手データ!$1:$1,0),0))</f>
        <v/>
      </c>
      <c r="L62" t="str">
        <f t="shared" si="2"/>
        <v/>
      </c>
      <c r="M62" t="str">
        <f>IF($B62="","",VLOOKUP($F62,男選手データ!$A:$O,MATCH("学年",男選手データ!$1:$1,0),0))</f>
        <v/>
      </c>
      <c r="N62" t="str">
        <f>IF($B62="","",LEFT(VLOOKUP($F62,男選手データ!$A:$O,MATCH("Birthday",男選手データ!$1:$1,0),0),4))</f>
        <v/>
      </c>
      <c r="O62" t="str">
        <f t="shared" si="7"/>
        <v/>
      </c>
      <c r="P62" t="str">
        <f t="shared" si="3"/>
        <v/>
      </c>
      <c r="R62" t="str">
        <f>IF($B62="","",VALUE(一覧表!C64))</f>
        <v/>
      </c>
      <c r="S62" t="str">
        <f>IF($B62="","",IF(一覧表!K64="","",一覧表!K64&amp;".")&amp;IF(一覧表!L64="","",TEXT(一覧表!L64,"00")&amp;".")&amp;TEXT(一覧表!M64,"00"))</f>
        <v/>
      </c>
      <c r="T62" t="str">
        <f t="shared" si="4"/>
        <v/>
      </c>
      <c r="U62" t="str">
        <f t="shared" si="5"/>
        <v/>
      </c>
    </row>
    <row r="63" spans="1:21" x14ac:dyDescent="0.65">
      <c r="A63">
        <f t="shared" si="6"/>
        <v>0</v>
      </c>
      <c r="B63" t="str">
        <f>IF(一覧表!H65="","",10000+一覧表!H65)</f>
        <v/>
      </c>
      <c r="C63" t="str">
        <f>IF($B63="","",VLOOKUP(VLOOKUP(一覧表!H65,男選手データ!$A:$O,MATCH("所属",男選手データ!$1:$1,0),0),所属csv!$A:$H,MATCH("所属コード",所属csv!$1:$1,0),0))</f>
        <v/>
      </c>
      <c r="F63" t="str">
        <f>IF($B63="","",一覧表!H65)</f>
        <v/>
      </c>
      <c r="G63" t="str">
        <f>IF($B63="","",VLOOKUP($F63,男選手データ!$A:$O,MATCH("姓",男選手データ!$1:$1,0),0)&amp;" "&amp;VLOOKUP($F63,男選手データ!$A:$O,MATCH("名",男選手データ!$1:$1,0),0))</f>
        <v/>
      </c>
      <c r="H63" t="str">
        <f>IF($B63="","",VLOOKUP($F63,男選手データ!$A:$O,MATCH("ﾌﾘｶﾞﾅ(姓)",男選手データ!$1:$1,0),0)&amp;" "&amp;VLOOKUP($F63,男選手データ!$A:$O,MATCH("ﾌﾘｶﾞﾅ(名)",男選手データ!$1:$1,0),0))</f>
        <v/>
      </c>
      <c r="I63" t="str">
        <f>IF($B63="","",VLOOKUP($F63,男選手データ!$A:$O,MATCH("姓",男選手データ!$1:$1,0),0)&amp;" "&amp;VLOOKUP($F63,男選手データ!$A:$O,MATCH("名",男選手データ!$1:$1,0),0))</f>
        <v/>
      </c>
      <c r="J63" t="str">
        <f>IF($B63="","",VLOOKUP($F63,男選手データ!$A:$O,MATCH("FAMILY NAME",男選手データ!$1:$1,0),0)&amp;" "&amp;VLOOKUP($F63,男選手データ!$A:$O,MATCH("Firstname",男選手データ!$1:$1,0),0))</f>
        <v/>
      </c>
      <c r="K63" t="str">
        <f>IF($B63="","",VLOOKUP($F63,男選手データ!$A:$O,MATCH("国籍",男選手データ!$1:$1,0),0))</f>
        <v/>
      </c>
      <c r="L63" t="str">
        <f t="shared" si="2"/>
        <v/>
      </c>
      <c r="M63" t="str">
        <f>IF($B63="","",VLOOKUP($F63,男選手データ!$A:$O,MATCH("学年",男選手データ!$1:$1,0),0))</f>
        <v/>
      </c>
      <c r="N63" t="str">
        <f>IF($B63="","",LEFT(VLOOKUP($F63,男選手データ!$A:$O,MATCH("Birthday",男選手データ!$1:$1,0),0),4))</f>
        <v/>
      </c>
      <c r="O63" t="str">
        <f t="shared" si="7"/>
        <v/>
      </c>
      <c r="P63" t="str">
        <f t="shared" si="3"/>
        <v/>
      </c>
      <c r="R63" t="str">
        <f>IF($B63="","",VALUE(一覧表!C65))</f>
        <v/>
      </c>
      <c r="S63" t="str">
        <f>IF($B63="","",IF(一覧表!K65="","",一覧表!K65&amp;".")&amp;IF(一覧表!L65="","",TEXT(一覧表!L65,"00")&amp;".")&amp;TEXT(一覧表!M65,"00"))</f>
        <v/>
      </c>
      <c r="T63" t="str">
        <f t="shared" si="4"/>
        <v/>
      </c>
      <c r="U63" t="str">
        <f t="shared" si="5"/>
        <v/>
      </c>
    </row>
    <row r="64" spans="1:21" x14ac:dyDescent="0.65">
      <c r="A64">
        <f t="shared" si="6"/>
        <v>0</v>
      </c>
      <c r="B64" t="str">
        <f>IF(一覧表!H66="","",10000+一覧表!H66)</f>
        <v/>
      </c>
      <c r="C64" t="str">
        <f>IF($B64="","",VLOOKUP(VLOOKUP(一覧表!H66,男選手データ!$A:$O,MATCH("所属",男選手データ!$1:$1,0),0),所属csv!$A:$H,MATCH("所属コード",所属csv!$1:$1,0),0))</f>
        <v/>
      </c>
      <c r="F64" t="str">
        <f>IF($B64="","",一覧表!H66)</f>
        <v/>
      </c>
      <c r="G64" t="str">
        <f>IF($B64="","",VLOOKUP($F64,男選手データ!$A:$O,MATCH("姓",男選手データ!$1:$1,0),0)&amp;" "&amp;VLOOKUP($F64,男選手データ!$A:$O,MATCH("名",男選手データ!$1:$1,0),0))</f>
        <v/>
      </c>
      <c r="H64" t="str">
        <f>IF($B64="","",VLOOKUP($F64,男選手データ!$A:$O,MATCH("ﾌﾘｶﾞﾅ(姓)",男選手データ!$1:$1,0),0)&amp;" "&amp;VLOOKUP($F64,男選手データ!$A:$O,MATCH("ﾌﾘｶﾞﾅ(名)",男選手データ!$1:$1,0),0))</f>
        <v/>
      </c>
      <c r="I64" t="str">
        <f>IF($B64="","",VLOOKUP($F64,男選手データ!$A:$O,MATCH("姓",男選手データ!$1:$1,0),0)&amp;" "&amp;VLOOKUP($F64,男選手データ!$A:$O,MATCH("名",男選手データ!$1:$1,0),0))</f>
        <v/>
      </c>
      <c r="J64" t="str">
        <f>IF($B64="","",VLOOKUP($F64,男選手データ!$A:$O,MATCH("FAMILY NAME",男選手データ!$1:$1,0),0)&amp;" "&amp;VLOOKUP($F64,男選手データ!$A:$O,MATCH("Firstname",男選手データ!$1:$1,0),0))</f>
        <v/>
      </c>
      <c r="K64" t="str">
        <f>IF($B64="","",VLOOKUP($F64,男選手データ!$A:$O,MATCH("国籍",男選手データ!$1:$1,0),0))</f>
        <v/>
      </c>
      <c r="L64" t="str">
        <f t="shared" si="2"/>
        <v/>
      </c>
      <c r="M64" t="str">
        <f>IF($B64="","",VLOOKUP($F64,男選手データ!$A:$O,MATCH("学年",男選手データ!$1:$1,0),0))</f>
        <v/>
      </c>
      <c r="N64" t="str">
        <f>IF($B64="","",LEFT(VLOOKUP($F64,男選手データ!$A:$O,MATCH("Birthday",男選手データ!$1:$1,0),0),4))</f>
        <v/>
      </c>
      <c r="O64" t="str">
        <f t="shared" si="7"/>
        <v/>
      </c>
      <c r="P64" t="str">
        <f t="shared" si="3"/>
        <v/>
      </c>
      <c r="R64" t="str">
        <f>IF($B64="","",VALUE(一覧表!C66))</f>
        <v/>
      </c>
      <c r="S64" t="str">
        <f>IF($B64="","",IF(一覧表!K66="","",一覧表!K66&amp;".")&amp;IF(一覧表!L66="","",TEXT(一覧表!L66,"00")&amp;".")&amp;TEXT(一覧表!M66,"00"))</f>
        <v/>
      </c>
      <c r="T64" t="str">
        <f t="shared" si="4"/>
        <v/>
      </c>
      <c r="U64" t="str">
        <f t="shared" si="5"/>
        <v/>
      </c>
    </row>
    <row r="65" spans="1:21" x14ac:dyDescent="0.65">
      <c r="A65">
        <f t="shared" si="6"/>
        <v>0</v>
      </c>
      <c r="B65" t="str">
        <f>IF(一覧表!H67="","",10000+一覧表!H67)</f>
        <v/>
      </c>
      <c r="C65" t="str">
        <f>IF($B65="","",VLOOKUP(VLOOKUP(一覧表!H67,男選手データ!$A:$O,MATCH("所属",男選手データ!$1:$1,0),0),所属csv!$A:$H,MATCH("所属コード",所属csv!$1:$1,0),0))</f>
        <v/>
      </c>
      <c r="F65" t="str">
        <f>IF($B65="","",一覧表!H67)</f>
        <v/>
      </c>
      <c r="G65" t="str">
        <f>IF($B65="","",VLOOKUP($F65,男選手データ!$A:$O,MATCH("姓",男選手データ!$1:$1,0),0)&amp;" "&amp;VLOOKUP($F65,男選手データ!$A:$O,MATCH("名",男選手データ!$1:$1,0),0))</f>
        <v/>
      </c>
      <c r="H65" t="str">
        <f>IF($B65="","",VLOOKUP($F65,男選手データ!$A:$O,MATCH("ﾌﾘｶﾞﾅ(姓)",男選手データ!$1:$1,0),0)&amp;" "&amp;VLOOKUP($F65,男選手データ!$A:$O,MATCH("ﾌﾘｶﾞﾅ(名)",男選手データ!$1:$1,0),0))</f>
        <v/>
      </c>
      <c r="I65" t="str">
        <f>IF($B65="","",VLOOKUP($F65,男選手データ!$A:$O,MATCH("姓",男選手データ!$1:$1,0),0)&amp;" "&amp;VLOOKUP($F65,男選手データ!$A:$O,MATCH("名",男選手データ!$1:$1,0),0))</f>
        <v/>
      </c>
      <c r="J65" t="str">
        <f>IF($B65="","",VLOOKUP($F65,男選手データ!$A:$O,MATCH("FAMILY NAME",男選手データ!$1:$1,0),0)&amp;" "&amp;VLOOKUP($F65,男選手データ!$A:$O,MATCH("Firstname",男選手データ!$1:$1,0),0))</f>
        <v/>
      </c>
      <c r="K65" t="str">
        <f>IF($B65="","",VLOOKUP($F65,男選手データ!$A:$O,MATCH("国籍",男選手データ!$1:$1,0),0))</f>
        <v/>
      </c>
      <c r="L65" t="str">
        <f t="shared" si="2"/>
        <v/>
      </c>
      <c r="M65" t="str">
        <f>IF($B65="","",VLOOKUP($F65,男選手データ!$A:$O,MATCH("学年",男選手データ!$1:$1,0),0))</f>
        <v/>
      </c>
      <c r="N65" t="str">
        <f>IF($B65="","",LEFT(VLOOKUP($F65,男選手データ!$A:$O,MATCH("Birthday",男選手データ!$1:$1,0),0),4))</f>
        <v/>
      </c>
      <c r="O65" t="str">
        <f t="shared" si="7"/>
        <v/>
      </c>
      <c r="P65" t="str">
        <f t="shared" si="3"/>
        <v/>
      </c>
      <c r="R65" t="str">
        <f>IF($B65="","",VALUE(一覧表!C67))</f>
        <v/>
      </c>
      <c r="S65" t="str">
        <f>IF($B65="","",IF(一覧表!K67="","",一覧表!K67&amp;".")&amp;IF(一覧表!L67="","",TEXT(一覧表!L67,"00")&amp;".")&amp;TEXT(一覧表!M67,"00"))</f>
        <v/>
      </c>
      <c r="T65" t="str">
        <f t="shared" si="4"/>
        <v/>
      </c>
      <c r="U65" t="str">
        <f t="shared" si="5"/>
        <v/>
      </c>
    </row>
    <row r="66" spans="1:21" x14ac:dyDescent="0.65">
      <c r="A66">
        <f t="shared" ref="A66:A97" si="8">IF(B66="",A65,A65+1)</f>
        <v>0</v>
      </c>
      <c r="B66" t="str">
        <f>IF(一覧表!H68="","",10000+一覧表!H68)</f>
        <v/>
      </c>
      <c r="C66" t="str">
        <f>IF($B66="","",VLOOKUP(VLOOKUP(一覧表!H68,男選手データ!$A:$O,MATCH("所属",男選手データ!$1:$1,0),0),所属csv!$A:$H,MATCH("所属コード",所属csv!$1:$1,0),0))</f>
        <v/>
      </c>
      <c r="F66" t="str">
        <f>IF($B66="","",一覧表!H68)</f>
        <v/>
      </c>
      <c r="G66" t="str">
        <f>IF($B66="","",VLOOKUP($F66,男選手データ!$A:$O,MATCH("姓",男選手データ!$1:$1,0),0)&amp;" "&amp;VLOOKUP($F66,男選手データ!$A:$O,MATCH("名",男選手データ!$1:$1,0),0))</f>
        <v/>
      </c>
      <c r="H66" t="str">
        <f>IF($B66="","",VLOOKUP($F66,男選手データ!$A:$O,MATCH("ﾌﾘｶﾞﾅ(姓)",男選手データ!$1:$1,0),0)&amp;" "&amp;VLOOKUP($F66,男選手データ!$A:$O,MATCH("ﾌﾘｶﾞﾅ(名)",男選手データ!$1:$1,0),0))</f>
        <v/>
      </c>
      <c r="I66" t="str">
        <f>IF($B66="","",VLOOKUP($F66,男選手データ!$A:$O,MATCH("姓",男選手データ!$1:$1,0),0)&amp;" "&amp;VLOOKUP($F66,男選手データ!$A:$O,MATCH("名",男選手データ!$1:$1,0),0))</f>
        <v/>
      </c>
      <c r="J66" t="str">
        <f>IF($B66="","",VLOOKUP($F66,男選手データ!$A:$O,MATCH("FAMILY NAME",男選手データ!$1:$1,0),0)&amp;" "&amp;VLOOKUP($F66,男選手データ!$A:$O,MATCH("Firstname",男選手データ!$1:$1,0),0))</f>
        <v/>
      </c>
      <c r="K66" t="str">
        <f>IF($B66="","",VLOOKUP($F66,男選手データ!$A:$O,MATCH("国籍",男選手データ!$1:$1,0),0))</f>
        <v/>
      </c>
      <c r="L66" t="str">
        <f t="shared" si="2"/>
        <v/>
      </c>
      <c r="M66" t="str">
        <f>IF($B66="","",VLOOKUP($F66,男選手データ!$A:$O,MATCH("学年",男選手データ!$1:$1,0),0))</f>
        <v/>
      </c>
      <c r="N66" t="str">
        <f>IF($B66="","",LEFT(VLOOKUP($F66,男選手データ!$A:$O,MATCH("Birthday",男選手データ!$1:$1,0),0),4))</f>
        <v/>
      </c>
      <c r="O66" t="str">
        <f t="shared" ref="O66:O129" si="9">IF($B66="","",)</f>
        <v/>
      </c>
      <c r="P66" t="str">
        <f t="shared" si="3"/>
        <v/>
      </c>
      <c r="R66" t="str">
        <f>IF($B66="","",VALUE(一覧表!C68))</f>
        <v/>
      </c>
      <c r="S66" t="str">
        <f>IF($B66="","",IF(一覧表!K68="","",一覧表!K68&amp;".")&amp;IF(一覧表!L68="","",TEXT(一覧表!L68,"00")&amp;".")&amp;TEXT(一覧表!M68,"00"))</f>
        <v/>
      </c>
      <c r="T66" t="str">
        <f t="shared" si="4"/>
        <v/>
      </c>
      <c r="U66" t="str">
        <f t="shared" si="5"/>
        <v/>
      </c>
    </row>
    <row r="67" spans="1:21" x14ac:dyDescent="0.65">
      <c r="A67">
        <f t="shared" si="8"/>
        <v>0</v>
      </c>
      <c r="B67" t="str">
        <f>IF(一覧表!H69="","",10000+一覧表!H69)</f>
        <v/>
      </c>
      <c r="C67" t="str">
        <f>IF($B67="","",VLOOKUP(VLOOKUP(一覧表!H69,男選手データ!$A:$O,MATCH("所属",男選手データ!$1:$1,0),0),所属csv!$A:$H,MATCH("所属コード",所属csv!$1:$1,0),0))</f>
        <v/>
      </c>
      <c r="F67" t="str">
        <f>IF($B67="","",一覧表!H69)</f>
        <v/>
      </c>
      <c r="G67" t="str">
        <f>IF($B67="","",VLOOKUP($F67,男選手データ!$A:$O,MATCH("姓",男選手データ!$1:$1,0),0)&amp;" "&amp;VLOOKUP($F67,男選手データ!$A:$O,MATCH("名",男選手データ!$1:$1,0),0))</f>
        <v/>
      </c>
      <c r="H67" t="str">
        <f>IF($B67="","",VLOOKUP($F67,男選手データ!$A:$O,MATCH("ﾌﾘｶﾞﾅ(姓)",男選手データ!$1:$1,0),0)&amp;" "&amp;VLOOKUP($F67,男選手データ!$A:$O,MATCH("ﾌﾘｶﾞﾅ(名)",男選手データ!$1:$1,0),0))</f>
        <v/>
      </c>
      <c r="I67" t="str">
        <f>IF($B67="","",VLOOKUP($F67,男選手データ!$A:$O,MATCH("姓",男選手データ!$1:$1,0),0)&amp;" "&amp;VLOOKUP($F67,男選手データ!$A:$O,MATCH("名",男選手データ!$1:$1,0),0))</f>
        <v/>
      </c>
      <c r="J67" t="str">
        <f>IF($B67="","",VLOOKUP($F67,男選手データ!$A:$O,MATCH("FAMILY NAME",男選手データ!$1:$1,0),0)&amp;" "&amp;VLOOKUP($F67,男選手データ!$A:$O,MATCH("Firstname",男選手データ!$1:$1,0),0))</f>
        <v/>
      </c>
      <c r="K67" t="str">
        <f>IF($B67="","",VLOOKUP($F67,男選手データ!$A:$O,MATCH("国籍",男選手データ!$1:$1,0),0))</f>
        <v/>
      </c>
      <c r="L67" t="str">
        <f t="shared" ref="L67:L130" si="10">IF($B67="","",1)</f>
        <v/>
      </c>
      <c r="M67" t="str">
        <f>IF($B67="","",VLOOKUP($F67,男選手データ!$A:$O,MATCH("学年",男選手データ!$1:$1,0),0))</f>
        <v/>
      </c>
      <c r="N67" t="str">
        <f>IF($B67="","",LEFT(VLOOKUP($F67,男選手データ!$A:$O,MATCH("Birthday",男選手データ!$1:$1,0),0),4))</f>
        <v/>
      </c>
      <c r="O67" t="str">
        <f t="shared" si="9"/>
        <v/>
      </c>
      <c r="P67" t="str">
        <f t="shared" ref="P67:P130" si="11">IF($B67="","","千葉")</f>
        <v/>
      </c>
      <c r="R67" t="str">
        <f>IF($B67="","",VALUE(一覧表!C69))</f>
        <v/>
      </c>
      <c r="S67" t="str">
        <f>IF($B67="","",IF(一覧表!K69="","",一覧表!K69&amp;".")&amp;IF(一覧表!L69="","",TEXT(一覧表!L69,"00")&amp;".")&amp;TEXT(一覧表!M69,"00"))</f>
        <v/>
      </c>
      <c r="T67" t="str">
        <f t="shared" ref="T67:T130" si="12">IF($B67="","",0)</f>
        <v/>
      </c>
      <c r="U67" t="str">
        <f t="shared" ref="U67:U130" si="13">IF($B67="","",2)</f>
        <v/>
      </c>
    </row>
    <row r="68" spans="1:21" x14ac:dyDescent="0.65">
      <c r="A68">
        <f t="shared" si="8"/>
        <v>0</v>
      </c>
      <c r="B68" t="str">
        <f>IF(一覧表!H70="","",10000+一覧表!H70)</f>
        <v/>
      </c>
      <c r="C68" t="str">
        <f>IF($B68="","",VLOOKUP(VLOOKUP(一覧表!H70,男選手データ!$A:$O,MATCH("所属",男選手データ!$1:$1,0),0),所属csv!$A:$H,MATCH("所属コード",所属csv!$1:$1,0),0))</f>
        <v/>
      </c>
      <c r="F68" t="str">
        <f>IF($B68="","",一覧表!H70)</f>
        <v/>
      </c>
      <c r="G68" t="str">
        <f>IF($B68="","",VLOOKUP($F68,男選手データ!$A:$O,MATCH("姓",男選手データ!$1:$1,0),0)&amp;" "&amp;VLOOKUP($F68,男選手データ!$A:$O,MATCH("名",男選手データ!$1:$1,0),0))</f>
        <v/>
      </c>
      <c r="H68" t="str">
        <f>IF($B68="","",VLOOKUP($F68,男選手データ!$A:$O,MATCH("ﾌﾘｶﾞﾅ(姓)",男選手データ!$1:$1,0),0)&amp;" "&amp;VLOOKUP($F68,男選手データ!$A:$O,MATCH("ﾌﾘｶﾞﾅ(名)",男選手データ!$1:$1,0),0))</f>
        <v/>
      </c>
      <c r="I68" t="str">
        <f>IF($B68="","",VLOOKUP($F68,男選手データ!$A:$O,MATCH("姓",男選手データ!$1:$1,0),0)&amp;" "&amp;VLOOKUP($F68,男選手データ!$A:$O,MATCH("名",男選手データ!$1:$1,0),0))</f>
        <v/>
      </c>
      <c r="J68" t="str">
        <f>IF($B68="","",VLOOKUP($F68,男選手データ!$A:$O,MATCH("FAMILY NAME",男選手データ!$1:$1,0),0)&amp;" "&amp;VLOOKUP($F68,男選手データ!$A:$O,MATCH("Firstname",男選手データ!$1:$1,0),0))</f>
        <v/>
      </c>
      <c r="K68" t="str">
        <f>IF($B68="","",VLOOKUP($F68,男選手データ!$A:$O,MATCH("国籍",男選手データ!$1:$1,0),0))</f>
        <v/>
      </c>
      <c r="L68" t="str">
        <f t="shared" si="10"/>
        <v/>
      </c>
      <c r="M68" t="str">
        <f>IF($B68="","",VLOOKUP($F68,男選手データ!$A:$O,MATCH("学年",男選手データ!$1:$1,0),0))</f>
        <v/>
      </c>
      <c r="N68" t="str">
        <f>IF($B68="","",LEFT(VLOOKUP($F68,男選手データ!$A:$O,MATCH("Birthday",男選手データ!$1:$1,0),0),4))</f>
        <v/>
      </c>
      <c r="O68" t="str">
        <f t="shared" si="9"/>
        <v/>
      </c>
      <c r="P68" t="str">
        <f t="shared" si="11"/>
        <v/>
      </c>
      <c r="R68" t="str">
        <f>IF($B68="","",VALUE(一覧表!C70))</f>
        <v/>
      </c>
      <c r="S68" t="str">
        <f>IF($B68="","",IF(一覧表!K70="","",一覧表!K70&amp;".")&amp;IF(一覧表!L70="","",TEXT(一覧表!L70,"00")&amp;".")&amp;TEXT(一覧表!M70,"00"))</f>
        <v/>
      </c>
      <c r="T68" t="str">
        <f t="shared" si="12"/>
        <v/>
      </c>
      <c r="U68" t="str">
        <f t="shared" si="13"/>
        <v/>
      </c>
    </row>
    <row r="69" spans="1:21" x14ac:dyDescent="0.65">
      <c r="A69">
        <f t="shared" si="8"/>
        <v>0</v>
      </c>
      <c r="B69" t="str">
        <f>IF(一覧表!H71="","",10000+一覧表!H71)</f>
        <v/>
      </c>
      <c r="C69" t="str">
        <f>IF($B69="","",VLOOKUP(VLOOKUP(一覧表!H71,男選手データ!$A:$O,MATCH("所属",男選手データ!$1:$1,0),0),所属csv!$A:$H,MATCH("所属コード",所属csv!$1:$1,0),0))</f>
        <v/>
      </c>
      <c r="F69" t="str">
        <f>IF($B69="","",一覧表!H71)</f>
        <v/>
      </c>
      <c r="G69" t="str">
        <f>IF($B69="","",VLOOKUP($F69,男選手データ!$A:$O,MATCH("姓",男選手データ!$1:$1,0),0)&amp;" "&amp;VLOOKUP($F69,男選手データ!$A:$O,MATCH("名",男選手データ!$1:$1,0),0))</f>
        <v/>
      </c>
      <c r="H69" t="str">
        <f>IF($B69="","",VLOOKUP($F69,男選手データ!$A:$O,MATCH("ﾌﾘｶﾞﾅ(姓)",男選手データ!$1:$1,0),0)&amp;" "&amp;VLOOKUP($F69,男選手データ!$A:$O,MATCH("ﾌﾘｶﾞﾅ(名)",男選手データ!$1:$1,0),0))</f>
        <v/>
      </c>
      <c r="I69" t="str">
        <f>IF($B69="","",VLOOKUP($F69,男選手データ!$A:$O,MATCH("姓",男選手データ!$1:$1,0),0)&amp;" "&amp;VLOOKUP($F69,男選手データ!$A:$O,MATCH("名",男選手データ!$1:$1,0),0))</f>
        <v/>
      </c>
      <c r="J69" t="str">
        <f>IF($B69="","",VLOOKUP($F69,男選手データ!$A:$O,MATCH("FAMILY NAME",男選手データ!$1:$1,0),0)&amp;" "&amp;VLOOKUP($F69,男選手データ!$A:$O,MATCH("Firstname",男選手データ!$1:$1,0),0))</f>
        <v/>
      </c>
      <c r="K69" t="str">
        <f>IF($B69="","",VLOOKUP($F69,男選手データ!$A:$O,MATCH("国籍",男選手データ!$1:$1,0),0))</f>
        <v/>
      </c>
      <c r="L69" t="str">
        <f t="shared" si="10"/>
        <v/>
      </c>
      <c r="M69" t="str">
        <f>IF($B69="","",VLOOKUP($F69,男選手データ!$A:$O,MATCH("学年",男選手データ!$1:$1,0),0))</f>
        <v/>
      </c>
      <c r="N69" t="str">
        <f>IF($B69="","",LEFT(VLOOKUP($F69,男選手データ!$A:$O,MATCH("Birthday",男選手データ!$1:$1,0),0),4))</f>
        <v/>
      </c>
      <c r="O69" t="str">
        <f t="shared" si="9"/>
        <v/>
      </c>
      <c r="P69" t="str">
        <f t="shared" si="11"/>
        <v/>
      </c>
      <c r="R69" t="str">
        <f>IF($B69="","",VALUE(一覧表!C71))</f>
        <v/>
      </c>
      <c r="S69" t="str">
        <f>IF($B69="","",IF(一覧表!K71="","",一覧表!K71&amp;".")&amp;IF(一覧表!L71="","",TEXT(一覧表!L71,"00")&amp;".")&amp;TEXT(一覧表!M71,"00"))</f>
        <v/>
      </c>
      <c r="T69" t="str">
        <f t="shared" si="12"/>
        <v/>
      </c>
      <c r="U69" t="str">
        <f t="shared" si="13"/>
        <v/>
      </c>
    </row>
    <row r="70" spans="1:21" x14ac:dyDescent="0.65">
      <c r="A70">
        <f t="shared" si="8"/>
        <v>0</v>
      </c>
      <c r="B70" t="str">
        <f>IF(一覧表!H72="","",10000+一覧表!H72)</f>
        <v/>
      </c>
      <c r="C70" t="str">
        <f>IF($B70="","",VLOOKUP(VLOOKUP(一覧表!H72,男選手データ!$A:$O,MATCH("所属",男選手データ!$1:$1,0),0),所属csv!$A:$H,MATCH("所属コード",所属csv!$1:$1,0),0))</f>
        <v/>
      </c>
      <c r="F70" t="str">
        <f>IF($B70="","",一覧表!H72)</f>
        <v/>
      </c>
      <c r="G70" t="str">
        <f>IF($B70="","",VLOOKUP($F70,男選手データ!$A:$O,MATCH("姓",男選手データ!$1:$1,0),0)&amp;" "&amp;VLOOKUP($F70,男選手データ!$A:$O,MATCH("名",男選手データ!$1:$1,0),0))</f>
        <v/>
      </c>
      <c r="H70" t="str">
        <f>IF($B70="","",VLOOKUP($F70,男選手データ!$A:$O,MATCH("ﾌﾘｶﾞﾅ(姓)",男選手データ!$1:$1,0),0)&amp;" "&amp;VLOOKUP($F70,男選手データ!$A:$O,MATCH("ﾌﾘｶﾞﾅ(名)",男選手データ!$1:$1,0),0))</f>
        <v/>
      </c>
      <c r="I70" t="str">
        <f>IF($B70="","",VLOOKUP($F70,男選手データ!$A:$O,MATCH("姓",男選手データ!$1:$1,0),0)&amp;" "&amp;VLOOKUP($F70,男選手データ!$A:$O,MATCH("名",男選手データ!$1:$1,0),0))</f>
        <v/>
      </c>
      <c r="J70" t="str">
        <f>IF($B70="","",VLOOKUP($F70,男選手データ!$A:$O,MATCH("FAMILY NAME",男選手データ!$1:$1,0),0)&amp;" "&amp;VLOOKUP($F70,男選手データ!$A:$O,MATCH("Firstname",男選手データ!$1:$1,0),0))</f>
        <v/>
      </c>
      <c r="K70" t="str">
        <f>IF($B70="","",VLOOKUP($F70,男選手データ!$A:$O,MATCH("国籍",男選手データ!$1:$1,0),0))</f>
        <v/>
      </c>
      <c r="L70" t="str">
        <f t="shared" si="10"/>
        <v/>
      </c>
      <c r="M70" t="str">
        <f>IF($B70="","",VLOOKUP($F70,男選手データ!$A:$O,MATCH("学年",男選手データ!$1:$1,0),0))</f>
        <v/>
      </c>
      <c r="N70" t="str">
        <f>IF($B70="","",LEFT(VLOOKUP($F70,男選手データ!$A:$O,MATCH("Birthday",男選手データ!$1:$1,0),0),4))</f>
        <v/>
      </c>
      <c r="O70" t="str">
        <f t="shared" si="9"/>
        <v/>
      </c>
      <c r="P70" t="str">
        <f t="shared" si="11"/>
        <v/>
      </c>
      <c r="R70" t="str">
        <f>IF($B70="","",VALUE(一覧表!C72))</f>
        <v/>
      </c>
      <c r="S70" t="str">
        <f>IF($B70="","",IF(一覧表!K72="","",一覧表!K72&amp;".")&amp;IF(一覧表!L72="","",TEXT(一覧表!L72,"00")&amp;".")&amp;TEXT(一覧表!M72,"00"))</f>
        <v/>
      </c>
      <c r="T70" t="str">
        <f t="shared" si="12"/>
        <v/>
      </c>
      <c r="U70" t="str">
        <f t="shared" si="13"/>
        <v/>
      </c>
    </row>
    <row r="71" spans="1:21" x14ac:dyDescent="0.65">
      <c r="A71">
        <f t="shared" si="8"/>
        <v>0</v>
      </c>
      <c r="B71" t="str">
        <f>IF(一覧表!H73="","",10000+一覧表!H73)</f>
        <v/>
      </c>
      <c r="C71" t="str">
        <f>IF($B71="","",VLOOKUP(VLOOKUP(一覧表!H73,男選手データ!$A:$O,MATCH("所属",男選手データ!$1:$1,0),0),所属csv!$A:$H,MATCH("所属コード",所属csv!$1:$1,0),0))</f>
        <v/>
      </c>
      <c r="F71" t="str">
        <f>IF($B71="","",一覧表!H73)</f>
        <v/>
      </c>
      <c r="G71" t="str">
        <f>IF($B71="","",VLOOKUP($F71,男選手データ!$A:$O,MATCH("姓",男選手データ!$1:$1,0),0)&amp;" "&amp;VLOOKUP($F71,男選手データ!$A:$O,MATCH("名",男選手データ!$1:$1,0),0))</f>
        <v/>
      </c>
      <c r="H71" t="str">
        <f>IF($B71="","",VLOOKUP($F71,男選手データ!$A:$O,MATCH("ﾌﾘｶﾞﾅ(姓)",男選手データ!$1:$1,0),0)&amp;" "&amp;VLOOKUP($F71,男選手データ!$A:$O,MATCH("ﾌﾘｶﾞﾅ(名)",男選手データ!$1:$1,0),0))</f>
        <v/>
      </c>
      <c r="I71" t="str">
        <f>IF($B71="","",VLOOKUP($F71,男選手データ!$A:$O,MATCH("姓",男選手データ!$1:$1,0),0)&amp;" "&amp;VLOOKUP($F71,男選手データ!$A:$O,MATCH("名",男選手データ!$1:$1,0),0))</f>
        <v/>
      </c>
      <c r="J71" t="str">
        <f>IF($B71="","",VLOOKUP($F71,男選手データ!$A:$O,MATCH("FAMILY NAME",男選手データ!$1:$1,0),0)&amp;" "&amp;VLOOKUP($F71,男選手データ!$A:$O,MATCH("Firstname",男選手データ!$1:$1,0),0))</f>
        <v/>
      </c>
      <c r="K71" t="str">
        <f>IF($B71="","",VLOOKUP($F71,男選手データ!$A:$O,MATCH("国籍",男選手データ!$1:$1,0),0))</f>
        <v/>
      </c>
      <c r="L71" t="str">
        <f t="shared" si="10"/>
        <v/>
      </c>
      <c r="M71" t="str">
        <f>IF($B71="","",VLOOKUP($F71,男選手データ!$A:$O,MATCH("学年",男選手データ!$1:$1,0),0))</f>
        <v/>
      </c>
      <c r="N71" t="str">
        <f>IF($B71="","",LEFT(VLOOKUP($F71,男選手データ!$A:$O,MATCH("Birthday",男選手データ!$1:$1,0),0),4))</f>
        <v/>
      </c>
      <c r="O71" t="str">
        <f t="shared" si="9"/>
        <v/>
      </c>
      <c r="P71" t="str">
        <f t="shared" si="11"/>
        <v/>
      </c>
      <c r="R71" t="str">
        <f>IF($B71="","",VALUE(一覧表!C73))</f>
        <v/>
      </c>
      <c r="S71" t="str">
        <f>IF($B71="","",IF(一覧表!K73="","",一覧表!K73&amp;".")&amp;IF(一覧表!L73="","",TEXT(一覧表!L73,"00")&amp;".")&amp;TEXT(一覧表!M73,"00"))</f>
        <v/>
      </c>
      <c r="T71" t="str">
        <f t="shared" si="12"/>
        <v/>
      </c>
      <c r="U71" t="str">
        <f t="shared" si="13"/>
        <v/>
      </c>
    </row>
    <row r="72" spans="1:21" x14ac:dyDescent="0.65">
      <c r="A72">
        <f t="shared" si="8"/>
        <v>0</v>
      </c>
      <c r="B72" t="str">
        <f>IF(一覧表!H74="","",10000+一覧表!H74)</f>
        <v/>
      </c>
      <c r="C72" t="str">
        <f>IF($B72="","",VLOOKUP(VLOOKUP(一覧表!H74,男選手データ!$A:$O,MATCH("所属",男選手データ!$1:$1,0),0),所属csv!$A:$H,MATCH("所属コード",所属csv!$1:$1,0),0))</f>
        <v/>
      </c>
      <c r="F72" t="str">
        <f>IF($B72="","",一覧表!H74)</f>
        <v/>
      </c>
      <c r="G72" t="str">
        <f>IF($B72="","",VLOOKUP($F72,男選手データ!$A:$O,MATCH("姓",男選手データ!$1:$1,0),0)&amp;" "&amp;VLOOKUP($F72,男選手データ!$A:$O,MATCH("名",男選手データ!$1:$1,0),0))</f>
        <v/>
      </c>
      <c r="H72" t="str">
        <f>IF($B72="","",VLOOKUP($F72,男選手データ!$A:$O,MATCH("ﾌﾘｶﾞﾅ(姓)",男選手データ!$1:$1,0),0)&amp;" "&amp;VLOOKUP($F72,男選手データ!$A:$O,MATCH("ﾌﾘｶﾞﾅ(名)",男選手データ!$1:$1,0),0))</f>
        <v/>
      </c>
      <c r="I72" t="str">
        <f>IF($B72="","",VLOOKUP($F72,男選手データ!$A:$O,MATCH("姓",男選手データ!$1:$1,0),0)&amp;" "&amp;VLOOKUP($F72,男選手データ!$A:$O,MATCH("名",男選手データ!$1:$1,0),0))</f>
        <v/>
      </c>
      <c r="J72" t="str">
        <f>IF($B72="","",VLOOKUP($F72,男選手データ!$A:$O,MATCH("FAMILY NAME",男選手データ!$1:$1,0),0)&amp;" "&amp;VLOOKUP($F72,男選手データ!$A:$O,MATCH("Firstname",男選手データ!$1:$1,0),0))</f>
        <v/>
      </c>
      <c r="K72" t="str">
        <f>IF($B72="","",VLOOKUP($F72,男選手データ!$A:$O,MATCH("国籍",男選手データ!$1:$1,0),0))</f>
        <v/>
      </c>
      <c r="L72" t="str">
        <f t="shared" si="10"/>
        <v/>
      </c>
      <c r="M72" t="str">
        <f>IF($B72="","",VLOOKUP($F72,男選手データ!$A:$O,MATCH("学年",男選手データ!$1:$1,0),0))</f>
        <v/>
      </c>
      <c r="N72" t="str">
        <f>IF($B72="","",LEFT(VLOOKUP($F72,男選手データ!$A:$O,MATCH("Birthday",男選手データ!$1:$1,0),0),4))</f>
        <v/>
      </c>
      <c r="O72" t="str">
        <f t="shared" si="9"/>
        <v/>
      </c>
      <c r="P72" t="str">
        <f t="shared" si="11"/>
        <v/>
      </c>
      <c r="R72" t="str">
        <f>IF($B72="","",VALUE(一覧表!C74))</f>
        <v/>
      </c>
      <c r="S72" t="str">
        <f>IF($B72="","",IF(一覧表!K74="","",一覧表!K74&amp;".")&amp;IF(一覧表!L74="","",TEXT(一覧表!L74,"00")&amp;".")&amp;TEXT(一覧表!M74,"00"))</f>
        <v/>
      </c>
      <c r="T72" t="str">
        <f t="shared" si="12"/>
        <v/>
      </c>
      <c r="U72" t="str">
        <f t="shared" si="13"/>
        <v/>
      </c>
    </row>
    <row r="73" spans="1:21" x14ac:dyDescent="0.65">
      <c r="A73">
        <f t="shared" si="8"/>
        <v>0</v>
      </c>
      <c r="B73" t="str">
        <f>IF(一覧表!H75="","",10000+一覧表!H75)</f>
        <v/>
      </c>
      <c r="C73" t="str">
        <f>IF($B73="","",VLOOKUP(VLOOKUP(一覧表!H75,男選手データ!$A:$O,MATCH("所属",男選手データ!$1:$1,0),0),所属csv!$A:$H,MATCH("所属コード",所属csv!$1:$1,0),0))</f>
        <v/>
      </c>
      <c r="F73" t="str">
        <f>IF($B73="","",一覧表!H75)</f>
        <v/>
      </c>
      <c r="G73" t="str">
        <f>IF($B73="","",VLOOKUP($F73,男選手データ!$A:$O,MATCH("姓",男選手データ!$1:$1,0),0)&amp;" "&amp;VLOOKUP($F73,男選手データ!$A:$O,MATCH("名",男選手データ!$1:$1,0),0))</f>
        <v/>
      </c>
      <c r="H73" t="str">
        <f>IF($B73="","",VLOOKUP($F73,男選手データ!$A:$O,MATCH("ﾌﾘｶﾞﾅ(姓)",男選手データ!$1:$1,0),0)&amp;" "&amp;VLOOKUP($F73,男選手データ!$A:$O,MATCH("ﾌﾘｶﾞﾅ(名)",男選手データ!$1:$1,0),0))</f>
        <v/>
      </c>
      <c r="I73" t="str">
        <f>IF($B73="","",VLOOKUP($F73,男選手データ!$A:$O,MATCH("姓",男選手データ!$1:$1,0),0)&amp;" "&amp;VLOOKUP($F73,男選手データ!$A:$O,MATCH("名",男選手データ!$1:$1,0),0))</f>
        <v/>
      </c>
      <c r="J73" t="str">
        <f>IF($B73="","",VLOOKUP($F73,男選手データ!$A:$O,MATCH("FAMILY NAME",男選手データ!$1:$1,0),0)&amp;" "&amp;VLOOKUP($F73,男選手データ!$A:$O,MATCH("Firstname",男選手データ!$1:$1,0),0))</f>
        <v/>
      </c>
      <c r="K73" t="str">
        <f>IF($B73="","",VLOOKUP($F73,男選手データ!$A:$O,MATCH("国籍",男選手データ!$1:$1,0),0))</f>
        <v/>
      </c>
      <c r="L73" t="str">
        <f t="shared" si="10"/>
        <v/>
      </c>
      <c r="M73" t="str">
        <f>IF($B73="","",VLOOKUP($F73,男選手データ!$A:$O,MATCH("学年",男選手データ!$1:$1,0),0))</f>
        <v/>
      </c>
      <c r="N73" t="str">
        <f>IF($B73="","",LEFT(VLOOKUP($F73,男選手データ!$A:$O,MATCH("Birthday",男選手データ!$1:$1,0),0),4))</f>
        <v/>
      </c>
      <c r="O73" t="str">
        <f t="shared" si="9"/>
        <v/>
      </c>
      <c r="P73" t="str">
        <f t="shared" si="11"/>
        <v/>
      </c>
      <c r="R73" t="str">
        <f>IF($B73="","",VALUE(一覧表!C75))</f>
        <v/>
      </c>
      <c r="S73" t="str">
        <f>IF($B73="","",IF(一覧表!K75="","",一覧表!K75&amp;".")&amp;IF(一覧表!L75="","",TEXT(一覧表!L75,"00")&amp;".")&amp;TEXT(一覧表!M75,"00"))</f>
        <v/>
      </c>
      <c r="T73" t="str">
        <f t="shared" si="12"/>
        <v/>
      </c>
      <c r="U73" t="str">
        <f t="shared" si="13"/>
        <v/>
      </c>
    </row>
    <row r="74" spans="1:21" x14ac:dyDescent="0.65">
      <c r="A74">
        <f t="shared" si="8"/>
        <v>0</v>
      </c>
      <c r="B74" t="str">
        <f>IF(一覧表!H76="","",10000+一覧表!H76)</f>
        <v/>
      </c>
      <c r="C74" t="str">
        <f>IF($B74="","",VLOOKUP(VLOOKUP(一覧表!H76,男選手データ!$A:$O,MATCH("所属",男選手データ!$1:$1,0),0),所属csv!$A:$H,MATCH("所属コード",所属csv!$1:$1,0),0))</f>
        <v/>
      </c>
      <c r="F74" t="str">
        <f>IF($B74="","",一覧表!H76)</f>
        <v/>
      </c>
      <c r="G74" t="str">
        <f>IF($B74="","",VLOOKUP($F74,男選手データ!$A:$O,MATCH("姓",男選手データ!$1:$1,0),0)&amp;" "&amp;VLOOKUP($F74,男選手データ!$A:$O,MATCH("名",男選手データ!$1:$1,0),0))</f>
        <v/>
      </c>
      <c r="H74" t="str">
        <f>IF($B74="","",VLOOKUP($F74,男選手データ!$A:$O,MATCH("ﾌﾘｶﾞﾅ(姓)",男選手データ!$1:$1,0),0)&amp;" "&amp;VLOOKUP($F74,男選手データ!$A:$O,MATCH("ﾌﾘｶﾞﾅ(名)",男選手データ!$1:$1,0),0))</f>
        <v/>
      </c>
      <c r="I74" t="str">
        <f>IF($B74="","",VLOOKUP($F74,男選手データ!$A:$O,MATCH("姓",男選手データ!$1:$1,0),0)&amp;" "&amp;VLOOKUP($F74,男選手データ!$A:$O,MATCH("名",男選手データ!$1:$1,0),0))</f>
        <v/>
      </c>
      <c r="J74" t="str">
        <f>IF($B74="","",VLOOKUP($F74,男選手データ!$A:$O,MATCH("FAMILY NAME",男選手データ!$1:$1,0),0)&amp;" "&amp;VLOOKUP($F74,男選手データ!$A:$O,MATCH("Firstname",男選手データ!$1:$1,0),0))</f>
        <v/>
      </c>
      <c r="K74" t="str">
        <f>IF($B74="","",VLOOKUP($F74,男選手データ!$A:$O,MATCH("国籍",男選手データ!$1:$1,0),0))</f>
        <v/>
      </c>
      <c r="L74" t="str">
        <f t="shared" si="10"/>
        <v/>
      </c>
      <c r="M74" t="str">
        <f>IF($B74="","",VLOOKUP($F74,男選手データ!$A:$O,MATCH("学年",男選手データ!$1:$1,0),0))</f>
        <v/>
      </c>
      <c r="N74" t="str">
        <f>IF($B74="","",LEFT(VLOOKUP($F74,男選手データ!$A:$O,MATCH("Birthday",男選手データ!$1:$1,0),0),4))</f>
        <v/>
      </c>
      <c r="O74" t="str">
        <f t="shared" si="9"/>
        <v/>
      </c>
      <c r="P74" t="str">
        <f t="shared" si="11"/>
        <v/>
      </c>
      <c r="R74" t="str">
        <f>IF($B74="","",VALUE(一覧表!C76))</f>
        <v/>
      </c>
      <c r="S74" t="str">
        <f>IF($B74="","",IF(一覧表!K76="","",一覧表!K76&amp;".")&amp;IF(一覧表!L76="","",TEXT(一覧表!L76,"00")&amp;".")&amp;TEXT(一覧表!M76,"00"))</f>
        <v/>
      </c>
      <c r="T74" t="str">
        <f t="shared" si="12"/>
        <v/>
      </c>
      <c r="U74" t="str">
        <f t="shared" si="13"/>
        <v/>
      </c>
    </row>
    <row r="75" spans="1:21" x14ac:dyDescent="0.65">
      <c r="A75">
        <f t="shared" si="8"/>
        <v>0</v>
      </c>
      <c r="B75" t="str">
        <f>IF(一覧表!H77="","",10000+一覧表!H77)</f>
        <v/>
      </c>
      <c r="C75" t="str">
        <f>IF($B75="","",VLOOKUP(VLOOKUP(一覧表!H77,男選手データ!$A:$O,MATCH("所属",男選手データ!$1:$1,0),0),所属csv!$A:$H,MATCH("所属コード",所属csv!$1:$1,0),0))</f>
        <v/>
      </c>
      <c r="F75" t="str">
        <f>IF($B75="","",一覧表!H77)</f>
        <v/>
      </c>
      <c r="G75" t="str">
        <f>IF($B75="","",VLOOKUP($F75,男選手データ!$A:$O,MATCH("姓",男選手データ!$1:$1,0),0)&amp;" "&amp;VLOOKUP($F75,男選手データ!$A:$O,MATCH("名",男選手データ!$1:$1,0),0))</f>
        <v/>
      </c>
      <c r="H75" t="str">
        <f>IF($B75="","",VLOOKUP($F75,男選手データ!$A:$O,MATCH("ﾌﾘｶﾞﾅ(姓)",男選手データ!$1:$1,0),0)&amp;" "&amp;VLOOKUP($F75,男選手データ!$A:$O,MATCH("ﾌﾘｶﾞﾅ(名)",男選手データ!$1:$1,0),0))</f>
        <v/>
      </c>
      <c r="I75" t="str">
        <f>IF($B75="","",VLOOKUP($F75,男選手データ!$A:$O,MATCH("姓",男選手データ!$1:$1,0),0)&amp;" "&amp;VLOOKUP($F75,男選手データ!$A:$O,MATCH("名",男選手データ!$1:$1,0),0))</f>
        <v/>
      </c>
      <c r="J75" t="str">
        <f>IF($B75="","",VLOOKUP($F75,男選手データ!$A:$O,MATCH("FAMILY NAME",男選手データ!$1:$1,0),0)&amp;" "&amp;VLOOKUP($F75,男選手データ!$A:$O,MATCH("Firstname",男選手データ!$1:$1,0),0))</f>
        <v/>
      </c>
      <c r="K75" t="str">
        <f>IF($B75="","",VLOOKUP($F75,男選手データ!$A:$O,MATCH("国籍",男選手データ!$1:$1,0),0))</f>
        <v/>
      </c>
      <c r="L75" t="str">
        <f t="shared" si="10"/>
        <v/>
      </c>
      <c r="M75" t="str">
        <f>IF($B75="","",VLOOKUP($F75,男選手データ!$A:$O,MATCH("学年",男選手データ!$1:$1,0),0))</f>
        <v/>
      </c>
      <c r="N75" t="str">
        <f>IF($B75="","",LEFT(VLOOKUP($F75,男選手データ!$A:$O,MATCH("Birthday",男選手データ!$1:$1,0),0),4))</f>
        <v/>
      </c>
      <c r="O75" t="str">
        <f t="shared" si="9"/>
        <v/>
      </c>
      <c r="P75" t="str">
        <f t="shared" si="11"/>
        <v/>
      </c>
      <c r="R75" t="str">
        <f>IF($B75="","",VALUE(一覧表!C77))</f>
        <v/>
      </c>
      <c r="S75" t="str">
        <f>IF($B75="","",IF(一覧表!K77="","",一覧表!K77&amp;".")&amp;IF(一覧表!L77="","",TEXT(一覧表!L77,"00")&amp;".")&amp;TEXT(一覧表!M77,"00"))</f>
        <v/>
      </c>
      <c r="T75" t="str">
        <f t="shared" si="12"/>
        <v/>
      </c>
      <c r="U75" t="str">
        <f t="shared" si="13"/>
        <v/>
      </c>
    </row>
    <row r="76" spans="1:21" x14ac:dyDescent="0.65">
      <c r="A76">
        <f t="shared" si="8"/>
        <v>0</v>
      </c>
      <c r="B76" t="str">
        <f>IF(一覧表!H78="","",10000+一覧表!H78)</f>
        <v/>
      </c>
      <c r="C76" t="str">
        <f>IF($B76="","",VLOOKUP(VLOOKUP(一覧表!H78,男選手データ!$A:$O,MATCH("所属",男選手データ!$1:$1,0),0),所属csv!$A:$H,MATCH("所属コード",所属csv!$1:$1,0),0))</f>
        <v/>
      </c>
      <c r="F76" t="str">
        <f>IF($B76="","",一覧表!H78)</f>
        <v/>
      </c>
      <c r="G76" t="str">
        <f>IF($B76="","",VLOOKUP($F76,男選手データ!$A:$O,MATCH("姓",男選手データ!$1:$1,0),0)&amp;" "&amp;VLOOKUP($F76,男選手データ!$A:$O,MATCH("名",男選手データ!$1:$1,0),0))</f>
        <v/>
      </c>
      <c r="H76" t="str">
        <f>IF($B76="","",VLOOKUP($F76,男選手データ!$A:$O,MATCH("ﾌﾘｶﾞﾅ(姓)",男選手データ!$1:$1,0),0)&amp;" "&amp;VLOOKUP($F76,男選手データ!$A:$O,MATCH("ﾌﾘｶﾞﾅ(名)",男選手データ!$1:$1,0),0))</f>
        <v/>
      </c>
      <c r="I76" t="str">
        <f>IF($B76="","",VLOOKUP($F76,男選手データ!$A:$O,MATCH("姓",男選手データ!$1:$1,0),0)&amp;" "&amp;VLOOKUP($F76,男選手データ!$A:$O,MATCH("名",男選手データ!$1:$1,0),0))</f>
        <v/>
      </c>
      <c r="J76" t="str">
        <f>IF($B76="","",VLOOKUP($F76,男選手データ!$A:$O,MATCH("FAMILY NAME",男選手データ!$1:$1,0),0)&amp;" "&amp;VLOOKUP($F76,男選手データ!$A:$O,MATCH("Firstname",男選手データ!$1:$1,0),0))</f>
        <v/>
      </c>
      <c r="K76" t="str">
        <f>IF($B76="","",VLOOKUP($F76,男選手データ!$A:$O,MATCH("国籍",男選手データ!$1:$1,0),0))</f>
        <v/>
      </c>
      <c r="L76" t="str">
        <f t="shared" si="10"/>
        <v/>
      </c>
      <c r="M76" t="str">
        <f>IF($B76="","",VLOOKUP($F76,男選手データ!$A:$O,MATCH("学年",男選手データ!$1:$1,0),0))</f>
        <v/>
      </c>
      <c r="N76" t="str">
        <f>IF($B76="","",LEFT(VLOOKUP($F76,男選手データ!$A:$O,MATCH("Birthday",男選手データ!$1:$1,0),0),4))</f>
        <v/>
      </c>
      <c r="O76" t="str">
        <f t="shared" si="9"/>
        <v/>
      </c>
      <c r="P76" t="str">
        <f t="shared" si="11"/>
        <v/>
      </c>
      <c r="R76" t="str">
        <f>IF($B76="","",VALUE(一覧表!C78))</f>
        <v/>
      </c>
      <c r="S76" t="str">
        <f>IF($B76="","",IF(一覧表!K78="","",一覧表!K78&amp;".")&amp;IF(一覧表!L78="","",TEXT(一覧表!L78,"00")&amp;".")&amp;TEXT(一覧表!M78,"00"))</f>
        <v/>
      </c>
      <c r="T76" t="str">
        <f t="shared" si="12"/>
        <v/>
      </c>
      <c r="U76" t="str">
        <f t="shared" si="13"/>
        <v/>
      </c>
    </row>
    <row r="77" spans="1:21" x14ac:dyDescent="0.65">
      <c r="A77">
        <f t="shared" si="8"/>
        <v>0</v>
      </c>
      <c r="B77" t="str">
        <f>IF(一覧表!H79="","",10000+一覧表!H79)</f>
        <v/>
      </c>
      <c r="C77" t="str">
        <f>IF($B77="","",VLOOKUP(VLOOKUP(一覧表!H79,男選手データ!$A:$O,MATCH("所属",男選手データ!$1:$1,0),0),所属csv!$A:$H,MATCH("所属コード",所属csv!$1:$1,0),0))</f>
        <v/>
      </c>
      <c r="F77" t="str">
        <f>IF($B77="","",一覧表!H79)</f>
        <v/>
      </c>
      <c r="G77" t="str">
        <f>IF($B77="","",VLOOKUP($F77,男選手データ!$A:$O,MATCH("姓",男選手データ!$1:$1,0),0)&amp;" "&amp;VLOOKUP($F77,男選手データ!$A:$O,MATCH("名",男選手データ!$1:$1,0),0))</f>
        <v/>
      </c>
      <c r="H77" t="str">
        <f>IF($B77="","",VLOOKUP($F77,男選手データ!$A:$O,MATCH("ﾌﾘｶﾞﾅ(姓)",男選手データ!$1:$1,0),0)&amp;" "&amp;VLOOKUP($F77,男選手データ!$A:$O,MATCH("ﾌﾘｶﾞﾅ(名)",男選手データ!$1:$1,0),0))</f>
        <v/>
      </c>
      <c r="I77" t="str">
        <f>IF($B77="","",VLOOKUP($F77,男選手データ!$A:$O,MATCH("姓",男選手データ!$1:$1,0),0)&amp;" "&amp;VLOOKUP($F77,男選手データ!$A:$O,MATCH("名",男選手データ!$1:$1,0),0))</f>
        <v/>
      </c>
      <c r="J77" t="str">
        <f>IF($B77="","",VLOOKUP($F77,男選手データ!$A:$O,MATCH("FAMILY NAME",男選手データ!$1:$1,0),0)&amp;" "&amp;VLOOKUP($F77,男選手データ!$A:$O,MATCH("Firstname",男選手データ!$1:$1,0),0))</f>
        <v/>
      </c>
      <c r="K77" t="str">
        <f>IF($B77="","",VLOOKUP($F77,男選手データ!$A:$O,MATCH("国籍",男選手データ!$1:$1,0),0))</f>
        <v/>
      </c>
      <c r="L77" t="str">
        <f t="shared" si="10"/>
        <v/>
      </c>
      <c r="M77" t="str">
        <f>IF($B77="","",VLOOKUP($F77,男選手データ!$A:$O,MATCH("学年",男選手データ!$1:$1,0),0))</f>
        <v/>
      </c>
      <c r="N77" t="str">
        <f>IF($B77="","",LEFT(VLOOKUP($F77,男選手データ!$A:$O,MATCH("Birthday",男選手データ!$1:$1,0),0),4))</f>
        <v/>
      </c>
      <c r="O77" t="str">
        <f t="shared" si="9"/>
        <v/>
      </c>
      <c r="P77" t="str">
        <f t="shared" si="11"/>
        <v/>
      </c>
      <c r="R77" t="str">
        <f>IF($B77="","",VALUE(一覧表!C79))</f>
        <v/>
      </c>
      <c r="S77" t="str">
        <f>IF($B77="","",IF(一覧表!K79="","",一覧表!K79&amp;".")&amp;IF(一覧表!L79="","",TEXT(一覧表!L79,"00")&amp;".")&amp;TEXT(一覧表!M79,"00"))</f>
        <v/>
      </c>
      <c r="T77" t="str">
        <f t="shared" si="12"/>
        <v/>
      </c>
      <c r="U77" t="str">
        <f t="shared" si="13"/>
        <v/>
      </c>
    </row>
    <row r="78" spans="1:21" x14ac:dyDescent="0.65">
      <c r="A78">
        <f t="shared" si="8"/>
        <v>0</v>
      </c>
      <c r="B78" t="str">
        <f>IF(一覧表!H80="","",10000+一覧表!H80)</f>
        <v/>
      </c>
      <c r="C78" t="str">
        <f>IF($B78="","",VLOOKUP(VLOOKUP(一覧表!H80,男選手データ!$A:$O,MATCH("所属",男選手データ!$1:$1,0),0),所属csv!$A:$H,MATCH("所属コード",所属csv!$1:$1,0),0))</f>
        <v/>
      </c>
      <c r="F78" t="str">
        <f>IF($B78="","",一覧表!H80)</f>
        <v/>
      </c>
      <c r="G78" t="str">
        <f>IF($B78="","",VLOOKUP($F78,男選手データ!$A:$O,MATCH("姓",男選手データ!$1:$1,0),0)&amp;" "&amp;VLOOKUP($F78,男選手データ!$A:$O,MATCH("名",男選手データ!$1:$1,0),0))</f>
        <v/>
      </c>
      <c r="H78" t="str">
        <f>IF($B78="","",VLOOKUP($F78,男選手データ!$A:$O,MATCH("ﾌﾘｶﾞﾅ(姓)",男選手データ!$1:$1,0),0)&amp;" "&amp;VLOOKUP($F78,男選手データ!$A:$O,MATCH("ﾌﾘｶﾞﾅ(名)",男選手データ!$1:$1,0),0))</f>
        <v/>
      </c>
      <c r="I78" t="str">
        <f>IF($B78="","",VLOOKUP($F78,男選手データ!$A:$O,MATCH("姓",男選手データ!$1:$1,0),0)&amp;" "&amp;VLOOKUP($F78,男選手データ!$A:$O,MATCH("名",男選手データ!$1:$1,0),0))</f>
        <v/>
      </c>
      <c r="J78" t="str">
        <f>IF($B78="","",VLOOKUP($F78,男選手データ!$A:$O,MATCH("FAMILY NAME",男選手データ!$1:$1,0),0)&amp;" "&amp;VLOOKUP($F78,男選手データ!$A:$O,MATCH("Firstname",男選手データ!$1:$1,0),0))</f>
        <v/>
      </c>
      <c r="K78" t="str">
        <f>IF($B78="","",VLOOKUP($F78,男選手データ!$A:$O,MATCH("国籍",男選手データ!$1:$1,0),0))</f>
        <v/>
      </c>
      <c r="L78" t="str">
        <f t="shared" si="10"/>
        <v/>
      </c>
      <c r="M78" t="str">
        <f>IF($B78="","",VLOOKUP($F78,男選手データ!$A:$O,MATCH("学年",男選手データ!$1:$1,0),0))</f>
        <v/>
      </c>
      <c r="N78" t="str">
        <f>IF($B78="","",LEFT(VLOOKUP($F78,男選手データ!$A:$O,MATCH("Birthday",男選手データ!$1:$1,0),0),4))</f>
        <v/>
      </c>
      <c r="O78" t="str">
        <f t="shared" si="9"/>
        <v/>
      </c>
      <c r="P78" t="str">
        <f t="shared" si="11"/>
        <v/>
      </c>
      <c r="R78" t="str">
        <f>IF($B78="","",VALUE(一覧表!C80))</f>
        <v/>
      </c>
      <c r="S78" t="str">
        <f>IF($B78="","",IF(一覧表!K80="","",一覧表!K80&amp;".")&amp;IF(一覧表!L80="","",TEXT(一覧表!L80,"00")&amp;".")&amp;TEXT(一覧表!M80,"00"))</f>
        <v/>
      </c>
      <c r="T78" t="str">
        <f t="shared" si="12"/>
        <v/>
      </c>
      <c r="U78" t="str">
        <f t="shared" si="13"/>
        <v/>
      </c>
    </row>
    <row r="79" spans="1:21" x14ac:dyDescent="0.65">
      <c r="A79">
        <f t="shared" si="8"/>
        <v>0</v>
      </c>
      <c r="B79" t="str">
        <f>IF(一覧表!H81="","",10000+一覧表!H81)</f>
        <v/>
      </c>
      <c r="C79" t="str">
        <f>IF($B79="","",VLOOKUP(VLOOKUP(一覧表!H81,男選手データ!$A:$O,MATCH("所属",男選手データ!$1:$1,0),0),所属csv!$A:$H,MATCH("所属コード",所属csv!$1:$1,0),0))</f>
        <v/>
      </c>
      <c r="F79" t="str">
        <f>IF($B79="","",一覧表!H81)</f>
        <v/>
      </c>
      <c r="G79" t="str">
        <f>IF($B79="","",VLOOKUP($F79,男選手データ!$A:$O,MATCH("姓",男選手データ!$1:$1,0),0)&amp;" "&amp;VLOOKUP($F79,男選手データ!$A:$O,MATCH("名",男選手データ!$1:$1,0),0))</f>
        <v/>
      </c>
      <c r="H79" t="str">
        <f>IF($B79="","",VLOOKUP($F79,男選手データ!$A:$O,MATCH("ﾌﾘｶﾞﾅ(姓)",男選手データ!$1:$1,0),0)&amp;" "&amp;VLOOKUP($F79,男選手データ!$A:$O,MATCH("ﾌﾘｶﾞﾅ(名)",男選手データ!$1:$1,0),0))</f>
        <v/>
      </c>
      <c r="I79" t="str">
        <f>IF($B79="","",VLOOKUP($F79,男選手データ!$A:$O,MATCH("姓",男選手データ!$1:$1,0),0)&amp;" "&amp;VLOOKUP($F79,男選手データ!$A:$O,MATCH("名",男選手データ!$1:$1,0),0))</f>
        <v/>
      </c>
      <c r="J79" t="str">
        <f>IF($B79="","",VLOOKUP($F79,男選手データ!$A:$O,MATCH("FAMILY NAME",男選手データ!$1:$1,0),0)&amp;" "&amp;VLOOKUP($F79,男選手データ!$A:$O,MATCH("Firstname",男選手データ!$1:$1,0),0))</f>
        <v/>
      </c>
      <c r="K79" t="str">
        <f>IF($B79="","",VLOOKUP($F79,男選手データ!$A:$O,MATCH("国籍",男選手データ!$1:$1,0),0))</f>
        <v/>
      </c>
      <c r="L79" t="str">
        <f t="shared" si="10"/>
        <v/>
      </c>
      <c r="M79" t="str">
        <f>IF($B79="","",VLOOKUP($F79,男選手データ!$A:$O,MATCH("学年",男選手データ!$1:$1,0),0))</f>
        <v/>
      </c>
      <c r="N79" t="str">
        <f>IF($B79="","",LEFT(VLOOKUP($F79,男選手データ!$A:$O,MATCH("Birthday",男選手データ!$1:$1,0),0),4))</f>
        <v/>
      </c>
      <c r="O79" t="str">
        <f t="shared" si="9"/>
        <v/>
      </c>
      <c r="P79" t="str">
        <f t="shared" si="11"/>
        <v/>
      </c>
      <c r="R79" t="str">
        <f>IF($B79="","",VALUE(一覧表!C81))</f>
        <v/>
      </c>
      <c r="S79" t="str">
        <f>IF($B79="","",IF(一覧表!K81="","",一覧表!K81&amp;".")&amp;IF(一覧表!L81="","",TEXT(一覧表!L81,"00")&amp;".")&amp;TEXT(一覧表!M81,"00"))</f>
        <v/>
      </c>
      <c r="T79" t="str">
        <f t="shared" si="12"/>
        <v/>
      </c>
      <c r="U79" t="str">
        <f t="shared" si="13"/>
        <v/>
      </c>
    </row>
    <row r="80" spans="1:21" x14ac:dyDescent="0.65">
      <c r="A80">
        <f t="shared" si="8"/>
        <v>0</v>
      </c>
      <c r="B80" t="str">
        <f>IF(一覧表!H82="","",10000+一覧表!H82)</f>
        <v/>
      </c>
      <c r="C80" t="str">
        <f>IF($B80="","",VLOOKUP(VLOOKUP(一覧表!H82,男選手データ!$A:$O,MATCH("所属",男選手データ!$1:$1,0),0),所属csv!$A:$H,MATCH("所属コード",所属csv!$1:$1,0),0))</f>
        <v/>
      </c>
      <c r="F80" t="str">
        <f>IF($B80="","",一覧表!H82)</f>
        <v/>
      </c>
      <c r="G80" t="str">
        <f>IF($B80="","",VLOOKUP($F80,男選手データ!$A:$O,MATCH("姓",男選手データ!$1:$1,0),0)&amp;" "&amp;VLOOKUP($F80,男選手データ!$A:$O,MATCH("名",男選手データ!$1:$1,0),0))</f>
        <v/>
      </c>
      <c r="H80" t="str">
        <f>IF($B80="","",VLOOKUP($F80,男選手データ!$A:$O,MATCH("ﾌﾘｶﾞﾅ(姓)",男選手データ!$1:$1,0),0)&amp;" "&amp;VLOOKUP($F80,男選手データ!$A:$O,MATCH("ﾌﾘｶﾞﾅ(名)",男選手データ!$1:$1,0),0))</f>
        <v/>
      </c>
      <c r="I80" t="str">
        <f>IF($B80="","",VLOOKUP($F80,男選手データ!$A:$O,MATCH("姓",男選手データ!$1:$1,0),0)&amp;" "&amp;VLOOKUP($F80,男選手データ!$A:$O,MATCH("名",男選手データ!$1:$1,0),0))</f>
        <v/>
      </c>
      <c r="J80" t="str">
        <f>IF($B80="","",VLOOKUP($F80,男選手データ!$A:$O,MATCH("FAMILY NAME",男選手データ!$1:$1,0),0)&amp;" "&amp;VLOOKUP($F80,男選手データ!$A:$O,MATCH("Firstname",男選手データ!$1:$1,0),0))</f>
        <v/>
      </c>
      <c r="K80" t="str">
        <f>IF($B80="","",VLOOKUP($F80,男選手データ!$A:$O,MATCH("国籍",男選手データ!$1:$1,0),0))</f>
        <v/>
      </c>
      <c r="L80" t="str">
        <f t="shared" si="10"/>
        <v/>
      </c>
      <c r="M80" t="str">
        <f>IF($B80="","",VLOOKUP($F80,男選手データ!$A:$O,MATCH("学年",男選手データ!$1:$1,0),0))</f>
        <v/>
      </c>
      <c r="N80" t="str">
        <f>IF($B80="","",LEFT(VLOOKUP($F80,男選手データ!$A:$O,MATCH("Birthday",男選手データ!$1:$1,0),0),4))</f>
        <v/>
      </c>
      <c r="O80" t="str">
        <f t="shared" si="9"/>
        <v/>
      </c>
      <c r="P80" t="str">
        <f t="shared" si="11"/>
        <v/>
      </c>
      <c r="R80" t="str">
        <f>IF($B80="","",VALUE(一覧表!C82))</f>
        <v/>
      </c>
      <c r="S80" t="str">
        <f>IF($B80="","",IF(一覧表!K82="","",一覧表!K82&amp;".")&amp;IF(一覧表!L82="","",TEXT(一覧表!L82,"00")&amp;".")&amp;TEXT(一覧表!M82,"00"))</f>
        <v/>
      </c>
      <c r="T80" t="str">
        <f t="shared" si="12"/>
        <v/>
      </c>
      <c r="U80" t="str">
        <f t="shared" si="13"/>
        <v/>
      </c>
    </row>
    <row r="81" spans="1:21" x14ac:dyDescent="0.65">
      <c r="A81">
        <f t="shared" si="8"/>
        <v>0</v>
      </c>
      <c r="B81" t="str">
        <f>IF(一覧表!H83="","",10000+一覧表!H83)</f>
        <v/>
      </c>
      <c r="C81" t="str">
        <f>IF($B81="","",VLOOKUP(VLOOKUP(一覧表!H83,男選手データ!$A:$O,MATCH("所属",男選手データ!$1:$1,0),0),所属csv!$A:$H,MATCH("所属コード",所属csv!$1:$1,0),0))</f>
        <v/>
      </c>
      <c r="F81" t="str">
        <f>IF($B81="","",一覧表!H83)</f>
        <v/>
      </c>
      <c r="G81" t="str">
        <f>IF($B81="","",VLOOKUP($F81,男選手データ!$A:$O,MATCH("姓",男選手データ!$1:$1,0),0)&amp;" "&amp;VLOOKUP($F81,男選手データ!$A:$O,MATCH("名",男選手データ!$1:$1,0),0))</f>
        <v/>
      </c>
      <c r="H81" t="str">
        <f>IF($B81="","",VLOOKUP($F81,男選手データ!$A:$O,MATCH("ﾌﾘｶﾞﾅ(姓)",男選手データ!$1:$1,0),0)&amp;" "&amp;VLOOKUP($F81,男選手データ!$A:$O,MATCH("ﾌﾘｶﾞﾅ(名)",男選手データ!$1:$1,0),0))</f>
        <v/>
      </c>
      <c r="I81" t="str">
        <f>IF($B81="","",VLOOKUP($F81,男選手データ!$A:$O,MATCH("姓",男選手データ!$1:$1,0),0)&amp;" "&amp;VLOOKUP($F81,男選手データ!$A:$O,MATCH("名",男選手データ!$1:$1,0),0))</f>
        <v/>
      </c>
      <c r="J81" t="str">
        <f>IF($B81="","",VLOOKUP($F81,男選手データ!$A:$O,MATCH("FAMILY NAME",男選手データ!$1:$1,0),0)&amp;" "&amp;VLOOKUP($F81,男選手データ!$A:$O,MATCH("Firstname",男選手データ!$1:$1,0),0))</f>
        <v/>
      </c>
      <c r="K81" t="str">
        <f>IF($B81="","",VLOOKUP($F81,男選手データ!$A:$O,MATCH("国籍",男選手データ!$1:$1,0),0))</f>
        <v/>
      </c>
      <c r="L81" t="str">
        <f t="shared" si="10"/>
        <v/>
      </c>
      <c r="M81" t="str">
        <f>IF($B81="","",VLOOKUP($F81,男選手データ!$A:$O,MATCH("学年",男選手データ!$1:$1,0),0))</f>
        <v/>
      </c>
      <c r="N81" t="str">
        <f>IF($B81="","",LEFT(VLOOKUP($F81,男選手データ!$A:$O,MATCH("Birthday",男選手データ!$1:$1,0),0),4))</f>
        <v/>
      </c>
      <c r="O81" t="str">
        <f t="shared" si="9"/>
        <v/>
      </c>
      <c r="P81" t="str">
        <f t="shared" si="11"/>
        <v/>
      </c>
      <c r="R81" t="str">
        <f>IF($B81="","",VALUE(一覧表!C83))</f>
        <v/>
      </c>
      <c r="S81" t="str">
        <f>IF($B81="","",IF(一覧表!K83="","",一覧表!K83&amp;".")&amp;IF(一覧表!L83="","",TEXT(一覧表!L83,"00")&amp;".")&amp;TEXT(一覧表!M83,"00"))</f>
        <v/>
      </c>
      <c r="T81" t="str">
        <f t="shared" si="12"/>
        <v/>
      </c>
      <c r="U81" t="str">
        <f t="shared" si="13"/>
        <v/>
      </c>
    </row>
    <row r="82" spans="1:21" x14ac:dyDescent="0.65">
      <c r="A82">
        <f t="shared" si="8"/>
        <v>0</v>
      </c>
      <c r="B82" t="str">
        <f>IF(一覧表!H84="","",10000+一覧表!H84)</f>
        <v/>
      </c>
      <c r="C82" t="str">
        <f>IF($B82="","",VLOOKUP(VLOOKUP(一覧表!H84,男選手データ!$A:$O,MATCH("所属",男選手データ!$1:$1,0),0),所属csv!$A:$H,MATCH("所属コード",所属csv!$1:$1,0),0))</f>
        <v/>
      </c>
      <c r="F82" t="str">
        <f>IF($B82="","",一覧表!H84)</f>
        <v/>
      </c>
      <c r="G82" t="str">
        <f>IF($B82="","",VLOOKUP($F82,男選手データ!$A:$O,MATCH("姓",男選手データ!$1:$1,0),0)&amp;" "&amp;VLOOKUP($F82,男選手データ!$A:$O,MATCH("名",男選手データ!$1:$1,0),0))</f>
        <v/>
      </c>
      <c r="H82" t="str">
        <f>IF($B82="","",VLOOKUP($F82,男選手データ!$A:$O,MATCH("ﾌﾘｶﾞﾅ(姓)",男選手データ!$1:$1,0),0)&amp;" "&amp;VLOOKUP($F82,男選手データ!$A:$O,MATCH("ﾌﾘｶﾞﾅ(名)",男選手データ!$1:$1,0),0))</f>
        <v/>
      </c>
      <c r="I82" t="str">
        <f>IF($B82="","",VLOOKUP($F82,男選手データ!$A:$O,MATCH("姓",男選手データ!$1:$1,0),0)&amp;" "&amp;VLOOKUP($F82,男選手データ!$A:$O,MATCH("名",男選手データ!$1:$1,0),0))</f>
        <v/>
      </c>
      <c r="J82" t="str">
        <f>IF($B82="","",VLOOKUP($F82,男選手データ!$A:$O,MATCH("FAMILY NAME",男選手データ!$1:$1,0),0)&amp;" "&amp;VLOOKUP($F82,男選手データ!$A:$O,MATCH("Firstname",男選手データ!$1:$1,0),0))</f>
        <v/>
      </c>
      <c r="K82" t="str">
        <f>IF($B82="","",VLOOKUP($F82,男選手データ!$A:$O,MATCH("国籍",男選手データ!$1:$1,0),0))</f>
        <v/>
      </c>
      <c r="L82" t="str">
        <f t="shared" si="10"/>
        <v/>
      </c>
      <c r="M82" t="str">
        <f>IF($B82="","",VLOOKUP($F82,男選手データ!$A:$O,MATCH("学年",男選手データ!$1:$1,0),0))</f>
        <v/>
      </c>
      <c r="N82" t="str">
        <f>IF($B82="","",LEFT(VLOOKUP($F82,男選手データ!$A:$O,MATCH("Birthday",男選手データ!$1:$1,0),0),4))</f>
        <v/>
      </c>
      <c r="O82" t="str">
        <f t="shared" si="9"/>
        <v/>
      </c>
      <c r="P82" t="str">
        <f t="shared" si="11"/>
        <v/>
      </c>
      <c r="R82" t="str">
        <f>IF($B82="","",VALUE(一覧表!C84))</f>
        <v/>
      </c>
      <c r="S82" t="str">
        <f>IF($B82="","",IF(一覧表!K84="","",一覧表!K84&amp;".")&amp;IF(一覧表!L84="","",TEXT(一覧表!L84,"00")&amp;".")&amp;TEXT(一覧表!M84,"00"))</f>
        <v/>
      </c>
      <c r="T82" t="str">
        <f t="shared" si="12"/>
        <v/>
      </c>
      <c r="U82" t="str">
        <f t="shared" si="13"/>
        <v/>
      </c>
    </row>
    <row r="83" spans="1:21" x14ac:dyDescent="0.65">
      <c r="A83">
        <f t="shared" si="8"/>
        <v>0</v>
      </c>
      <c r="B83" t="str">
        <f>IF(一覧表!H85="","",10000+一覧表!H85)</f>
        <v/>
      </c>
      <c r="C83" t="str">
        <f>IF($B83="","",VLOOKUP(VLOOKUP(一覧表!H85,男選手データ!$A:$O,MATCH("所属",男選手データ!$1:$1,0),0),所属csv!$A:$H,MATCH("所属コード",所属csv!$1:$1,0),0))</f>
        <v/>
      </c>
      <c r="F83" t="str">
        <f>IF($B83="","",一覧表!H85)</f>
        <v/>
      </c>
      <c r="G83" t="str">
        <f>IF($B83="","",VLOOKUP($F83,男選手データ!$A:$O,MATCH("姓",男選手データ!$1:$1,0),0)&amp;" "&amp;VLOOKUP($F83,男選手データ!$A:$O,MATCH("名",男選手データ!$1:$1,0),0))</f>
        <v/>
      </c>
      <c r="H83" t="str">
        <f>IF($B83="","",VLOOKUP($F83,男選手データ!$A:$O,MATCH("ﾌﾘｶﾞﾅ(姓)",男選手データ!$1:$1,0),0)&amp;" "&amp;VLOOKUP($F83,男選手データ!$A:$O,MATCH("ﾌﾘｶﾞﾅ(名)",男選手データ!$1:$1,0),0))</f>
        <v/>
      </c>
      <c r="I83" t="str">
        <f>IF($B83="","",VLOOKUP($F83,男選手データ!$A:$O,MATCH("姓",男選手データ!$1:$1,0),0)&amp;" "&amp;VLOOKUP($F83,男選手データ!$A:$O,MATCH("名",男選手データ!$1:$1,0),0))</f>
        <v/>
      </c>
      <c r="J83" t="str">
        <f>IF($B83="","",VLOOKUP($F83,男選手データ!$A:$O,MATCH("FAMILY NAME",男選手データ!$1:$1,0),0)&amp;" "&amp;VLOOKUP($F83,男選手データ!$A:$O,MATCH("Firstname",男選手データ!$1:$1,0),0))</f>
        <v/>
      </c>
      <c r="K83" t="str">
        <f>IF($B83="","",VLOOKUP($F83,男選手データ!$A:$O,MATCH("国籍",男選手データ!$1:$1,0),0))</f>
        <v/>
      </c>
      <c r="L83" t="str">
        <f t="shared" si="10"/>
        <v/>
      </c>
      <c r="M83" t="str">
        <f>IF($B83="","",VLOOKUP($F83,男選手データ!$A:$O,MATCH("学年",男選手データ!$1:$1,0),0))</f>
        <v/>
      </c>
      <c r="N83" t="str">
        <f>IF($B83="","",LEFT(VLOOKUP($F83,男選手データ!$A:$O,MATCH("Birthday",男選手データ!$1:$1,0),0),4))</f>
        <v/>
      </c>
      <c r="O83" t="str">
        <f t="shared" si="9"/>
        <v/>
      </c>
      <c r="P83" t="str">
        <f t="shared" si="11"/>
        <v/>
      </c>
      <c r="R83" t="str">
        <f>IF($B83="","",VALUE(一覧表!C85))</f>
        <v/>
      </c>
      <c r="S83" t="str">
        <f>IF($B83="","",IF(一覧表!K85="","",一覧表!K85&amp;".")&amp;IF(一覧表!L85="","",TEXT(一覧表!L85,"00")&amp;".")&amp;TEXT(一覧表!M85,"00"))</f>
        <v/>
      </c>
      <c r="T83" t="str">
        <f t="shared" si="12"/>
        <v/>
      </c>
      <c r="U83" t="str">
        <f t="shared" si="13"/>
        <v/>
      </c>
    </row>
    <row r="84" spans="1:21" x14ac:dyDescent="0.65">
      <c r="A84">
        <f t="shared" si="8"/>
        <v>0</v>
      </c>
      <c r="B84" t="str">
        <f>IF(一覧表!H86="","",10000+一覧表!H86)</f>
        <v/>
      </c>
      <c r="C84" t="str">
        <f>IF($B84="","",VLOOKUP(VLOOKUP(一覧表!H86,男選手データ!$A:$O,MATCH("所属",男選手データ!$1:$1,0),0),所属csv!$A:$H,MATCH("所属コード",所属csv!$1:$1,0),0))</f>
        <v/>
      </c>
      <c r="F84" t="str">
        <f>IF($B84="","",一覧表!H86)</f>
        <v/>
      </c>
      <c r="G84" t="str">
        <f>IF($B84="","",VLOOKUP($F84,男選手データ!$A:$O,MATCH("姓",男選手データ!$1:$1,0),0)&amp;" "&amp;VLOOKUP($F84,男選手データ!$A:$O,MATCH("名",男選手データ!$1:$1,0),0))</f>
        <v/>
      </c>
      <c r="H84" t="str">
        <f>IF($B84="","",VLOOKUP($F84,男選手データ!$A:$O,MATCH("ﾌﾘｶﾞﾅ(姓)",男選手データ!$1:$1,0),0)&amp;" "&amp;VLOOKUP($F84,男選手データ!$A:$O,MATCH("ﾌﾘｶﾞﾅ(名)",男選手データ!$1:$1,0),0))</f>
        <v/>
      </c>
      <c r="I84" t="str">
        <f>IF($B84="","",VLOOKUP($F84,男選手データ!$A:$O,MATCH("姓",男選手データ!$1:$1,0),0)&amp;" "&amp;VLOOKUP($F84,男選手データ!$A:$O,MATCH("名",男選手データ!$1:$1,0),0))</f>
        <v/>
      </c>
      <c r="J84" t="str">
        <f>IF($B84="","",VLOOKUP($F84,男選手データ!$A:$O,MATCH("FAMILY NAME",男選手データ!$1:$1,0),0)&amp;" "&amp;VLOOKUP($F84,男選手データ!$A:$O,MATCH("Firstname",男選手データ!$1:$1,0),0))</f>
        <v/>
      </c>
      <c r="K84" t="str">
        <f>IF($B84="","",VLOOKUP($F84,男選手データ!$A:$O,MATCH("国籍",男選手データ!$1:$1,0),0))</f>
        <v/>
      </c>
      <c r="L84" t="str">
        <f t="shared" si="10"/>
        <v/>
      </c>
      <c r="M84" t="str">
        <f>IF($B84="","",VLOOKUP($F84,男選手データ!$A:$O,MATCH("学年",男選手データ!$1:$1,0),0))</f>
        <v/>
      </c>
      <c r="N84" t="str">
        <f>IF($B84="","",LEFT(VLOOKUP($F84,男選手データ!$A:$O,MATCH("Birthday",男選手データ!$1:$1,0),0),4))</f>
        <v/>
      </c>
      <c r="O84" t="str">
        <f t="shared" si="9"/>
        <v/>
      </c>
      <c r="P84" t="str">
        <f t="shared" si="11"/>
        <v/>
      </c>
      <c r="R84" t="str">
        <f>IF($B84="","",VALUE(一覧表!C86))</f>
        <v/>
      </c>
      <c r="S84" t="str">
        <f>IF($B84="","",IF(一覧表!K86="","",一覧表!K86&amp;".")&amp;IF(一覧表!L86="","",TEXT(一覧表!L86,"00")&amp;".")&amp;TEXT(一覧表!M86,"00"))</f>
        <v/>
      </c>
      <c r="T84" t="str">
        <f t="shared" si="12"/>
        <v/>
      </c>
      <c r="U84" t="str">
        <f t="shared" si="13"/>
        <v/>
      </c>
    </row>
    <row r="85" spans="1:21" x14ac:dyDescent="0.65">
      <c r="A85">
        <f t="shared" si="8"/>
        <v>0</v>
      </c>
      <c r="B85" t="str">
        <f>IF(一覧表!H87="","",10000+一覧表!H87)</f>
        <v/>
      </c>
      <c r="C85" t="str">
        <f>IF($B85="","",VLOOKUP(VLOOKUP(一覧表!H87,男選手データ!$A:$O,MATCH("所属",男選手データ!$1:$1,0),0),所属csv!$A:$H,MATCH("所属コード",所属csv!$1:$1,0),0))</f>
        <v/>
      </c>
      <c r="F85" t="str">
        <f>IF($B85="","",一覧表!H87)</f>
        <v/>
      </c>
      <c r="G85" t="str">
        <f>IF($B85="","",VLOOKUP($F85,男選手データ!$A:$O,MATCH("姓",男選手データ!$1:$1,0),0)&amp;" "&amp;VLOOKUP($F85,男選手データ!$A:$O,MATCH("名",男選手データ!$1:$1,0),0))</f>
        <v/>
      </c>
      <c r="H85" t="str">
        <f>IF($B85="","",VLOOKUP($F85,男選手データ!$A:$O,MATCH("ﾌﾘｶﾞﾅ(姓)",男選手データ!$1:$1,0),0)&amp;" "&amp;VLOOKUP($F85,男選手データ!$A:$O,MATCH("ﾌﾘｶﾞﾅ(名)",男選手データ!$1:$1,0),0))</f>
        <v/>
      </c>
      <c r="I85" t="str">
        <f>IF($B85="","",VLOOKUP($F85,男選手データ!$A:$O,MATCH("姓",男選手データ!$1:$1,0),0)&amp;" "&amp;VLOOKUP($F85,男選手データ!$A:$O,MATCH("名",男選手データ!$1:$1,0),0))</f>
        <v/>
      </c>
      <c r="J85" t="str">
        <f>IF($B85="","",VLOOKUP($F85,男選手データ!$A:$O,MATCH("FAMILY NAME",男選手データ!$1:$1,0),0)&amp;" "&amp;VLOOKUP($F85,男選手データ!$A:$O,MATCH("Firstname",男選手データ!$1:$1,0),0))</f>
        <v/>
      </c>
      <c r="K85" t="str">
        <f>IF($B85="","",VLOOKUP($F85,男選手データ!$A:$O,MATCH("国籍",男選手データ!$1:$1,0),0))</f>
        <v/>
      </c>
      <c r="L85" t="str">
        <f t="shared" si="10"/>
        <v/>
      </c>
      <c r="M85" t="str">
        <f>IF($B85="","",VLOOKUP($F85,男選手データ!$A:$O,MATCH("学年",男選手データ!$1:$1,0),0))</f>
        <v/>
      </c>
      <c r="N85" t="str">
        <f>IF($B85="","",LEFT(VLOOKUP($F85,男選手データ!$A:$O,MATCH("Birthday",男選手データ!$1:$1,0),0),4))</f>
        <v/>
      </c>
      <c r="O85" t="str">
        <f t="shared" si="9"/>
        <v/>
      </c>
      <c r="P85" t="str">
        <f t="shared" si="11"/>
        <v/>
      </c>
      <c r="R85" t="str">
        <f>IF($B85="","",VALUE(一覧表!C87))</f>
        <v/>
      </c>
      <c r="S85" t="str">
        <f>IF($B85="","",IF(一覧表!K87="","",一覧表!K87&amp;".")&amp;IF(一覧表!L87="","",TEXT(一覧表!L87,"00")&amp;".")&amp;TEXT(一覧表!M87,"00"))</f>
        <v/>
      </c>
      <c r="T85" t="str">
        <f t="shared" si="12"/>
        <v/>
      </c>
      <c r="U85" t="str">
        <f t="shared" si="13"/>
        <v/>
      </c>
    </row>
    <row r="86" spans="1:21" x14ac:dyDescent="0.65">
      <c r="A86">
        <f t="shared" si="8"/>
        <v>0</v>
      </c>
      <c r="B86" t="str">
        <f>IF(一覧表!H87="","",10000+一覧表!H87)</f>
        <v/>
      </c>
      <c r="C86" t="str">
        <f>IF($B86="","",VLOOKUP(VLOOKUP(一覧表!H87,男選手データ!$A:$O,MATCH("所属",男選手データ!$1:$1,0),0),所属csv!$A:$H,MATCH("所属コード",所属csv!$1:$1,0),0))</f>
        <v/>
      </c>
      <c r="F86" t="str">
        <f>IF($B86="","",一覧表!H87)</f>
        <v/>
      </c>
      <c r="G86" t="str">
        <f>IF($B86="","",VLOOKUP($F86,男選手データ!$A:$O,MATCH("姓",男選手データ!$1:$1,0),0)&amp;" "&amp;VLOOKUP($F86,男選手データ!$A:$O,MATCH("名",男選手データ!$1:$1,0),0))</f>
        <v/>
      </c>
      <c r="H86" t="str">
        <f>IF($B86="","",VLOOKUP($F86,男選手データ!$A:$O,MATCH("ﾌﾘｶﾞﾅ(姓)",男選手データ!$1:$1,0),0)&amp;" "&amp;VLOOKUP($F86,男選手データ!$A:$O,MATCH("ﾌﾘｶﾞﾅ(名)",男選手データ!$1:$1,0),0))</f>
        <v/>
      </c>
      <c r="I86" t="str">
        <f>IF($B86="","",VLOOKUP($F86,男選手データ!$A:$O,MATCH("姓",男選手データ!$1:$1,0),0)&amp;" "&amp;VLOOKUP($F86,男選手データ!$A:$O,MATCH("名",男選手データ!$1:$1,0),0))</f>
        <v/>
      </c>
      <c r="J86" t="str">
        <f>IF($B86="","",VLOOKUP($F86,男選手データ!$A:$O,MATCH("FAMILY NAME",男選手データ!$1:$1,0),0)&amp;" "&amp;VLOOKUP($F86,男選手データ!$A:$O,MATCH("Firstname",男選手データ!$1:$1,0),0))</f>
        <v/>
      </c>
      <c r="K86" t="str">
        <f>IF($B86="","",VLOOKUP($F86,男選手データ!$A:$O,MATCH("国籍",男選手データ!$1:$1,0),0))</f>
        <v/>
      </c>
      <c r="L86" t="str">
        <f t="shared" si="10"/>
        <v/>
      </c>
      <c r="M86" t="str">
        <f>IF($B86="","",VLOOKUP($F86,男選手データ!$A:$O,MATCH("学年",男選手データ!$1:$1,0),0))</f>
        <v/>
      </c>
      <c r="N86" t="str">
        <f>IF($B86="","",LEFT(VLOOKUP($F86,男選手データ!$A:$O,MATCH("Birthday",男選手データ!$1:$1,0),0),4))</f>
        <v/>
      </c>
      <c r="O86" t="str">
        <f t="shared" si="9"/>
        <v/>
      </c>
      <c r="P86" t="str">
        <f t="shared" si="11"/>
        <v/>
      </c>
      <c r="R86" t="str">
        <f>IF($B86="","",VALUE(一覧表!C87))</f>
        <v/>
      </c>
      <c r="S86" t="str">
        <f>IF($B86="","",IF(一覧表!K87="","",一覧表!K87&amp;".")&amp;IF(一覧表!L87="","",TEXT(一覧表!L87,"00")&amp;".")&amp;TEXT(一覧表!M87,"00"))</f>
        <v/>
      </c>
      <c r="T86" t="str">
        <f t="shared" si="12"/>
        <v/>
      </c>
      <c r="U86" t="str">
        <f t="shared" si="13"/>
        <v/>
      </c>
    </row>
    <row r="87" spans="1:21" x14ac:dyDescent="0.65">
      <c r="A87">
        <f t="shared" si="8"/>
        <v>0</v>
      </c>
      <c r="B87" t="str">
        <f>IF(一覧表!H88="","",10000+一覧表!H88)</f>
        <v/>
      </c>
      <c r="C87" t="str">
        <f>IF($B87="","",VLOOKUP(VLOOKUP(一覧表!H88,男選手データ!$A:$O,MATCH("所属",男選手データ!$1:$1,0),0),所属csv!$A:$H,MATCH("所属コード",所属csv!$1:$1,0),0))</f>
        <v/>
      </c>
      <c r="F87" t="str">
        <f>IF($B87="","",一覧表!H88)</f>
        <v/>
      </c>
      <c r="G87" t="str">
        <f>IF($B87="","",VLOOKUP($F87,男選手データ!$A:$O,MATCH("姓",男選手データ!$1:$1,0),0)&amp;" "&amp;VLOOKUP($F87,男選手データ!$A:$O,MATCH("名",男選手データ!$1:$1,0),0))</f>
        <v/>
      </c>
      <c r="H87" t="str">
        <f>IF($B87="","",VLOOKUP($F87,男選手データ!$A:$O,MATCH("ﾌﾘｶﾞﾅ(姓)",男選手データ!$1:$1,0),0)&amp;" "&amp;VLOOKUP($F87,男選手データ!$A:$O,MATCH("ﾌﾘｶﾞﾅ(名)",男選手データ!$1:$1,0),0))</f>
        <v/>
      </c>
      <c r="I87" t="str">
        <f>IF($B87="","",VLOOKUP($F87,男選手データ!$A:$O,MATCH("姓",男選手データ!$1:$1,0),0)&amp;" "&amp;VLOOKUP($F87,男選手データ!$A:$O,MATCH("名",男選手データ!$1:$1,0),0))</f>
        <v/>
      </c>
      <c r="J87" t="str">
        <f>IF($B87="","",VLOOKUP($F87,男選手データ!$A:$O,MATCH("FAMILY NAME",男選手データ!$1:$1,0),0)&amp;" "&amp;VLOOKUP($F87,男選手データ!$A:$O,MATCH("Firstname",男選手データ!$1:$1,0),0))</f>
        <v/>
      </c>
      <c r="K87" t="str">
        <f>IF($B87="","",VLOOKUP($F87,男選手データ!$A:$O,MATCH("国籍",男選手データ!$1:$1,0),0))</f>
        <v/>
      </c>
      <c r="L87" t="str">
        <f t="shared" si="10"/>
        <v/>
      </c>
      <c r="M87" t="str">
        <f>IF($B87="","",VLOOKUP($F87,男選手データ!$A:$O,MATCH("学年",男選手データ!$1:$1,0),0))</f>
        <v/>
      </c>
      <c r="N87" t="str">
        <f>IF($B87="","",LEFT(VLOOKUP($F87,男選手データ!$A:$O,MATCH("Birthday",男選手データ!$1:$1,0),0),4))</f>
        <v/>
      </c>
      <c r="O87" t="str">
        <f t="shared" si="9"/>
        <v/>
      </c>
      <c r="P87" t="str">
        <f t="shared" si="11"/>
        <v/>
      </c>
      <c r="R87" t="str">
        <f>IF($B87="","",VALUE(一覧表!C88))</f>
        <v/>
      </c>
      <c r="S87" t="str">
        <f>IF($B87="","",IF(一覧表!K88="","",一覧表!K88&amp;".")&amp;IF(一覧表!L88="","",TEXT(一覧表!L88,"00")&amp;".")&amp;TEXT(一覧表!M88,"00"))</f>
        <v/>
      </c>
      <c r="T87" t="str">
        <f t="shared" si="12"/>
        <v/>
      </c>
      <c r="U87" t="str">
        <f t="shared" si="13"/>
        <v/>
      </c>
    </row>
    <row r="88" spans="1:21" x14ac:dyDescent="0.65">
      <c r="A88">
        <f t="shared" si="8"/>
        <v>0</v>
      </c>
      <c r="B88" t="str">
        <f>IF(一覧表!H89="","",10000+一覧表!H89)</f>
        <v/>
      </c>
      <c r="C88" t="str">
        <f>IF($B88="","",VLOOKUP(VLOOKUP(一覧表!H89,男選手データ!$A:$O,MATCH("所属",男選手データ!$1:$1,0),0),所属csv!$A:$H,MATCH("所属コード",所属csv!$1:$1,0),0))</f>
        <v/>
      </c>
      <c r="F88" t="str">
        <f>IF($B88="","",一覧表!H89)</f>
        <v/>
      </c>
      <c r="G88" t="str">
        <f>IF($B88="","",VLOOKUP($F88,男選手データ!$A:$O,MATCH("姓",男選手データ!$1:$1,0),0)&amp;" "&amp;VLOOKUP($F88,男選手データ!$A:$O,MATCH("名",男選手データ!$1:$1,0),0))</f>
        <v/>
      </c>
      <c r="H88" t="str">
        <f>IF($B88="","",VLOOKUP($F88,男選手データ!$A:$O,MATCH("ﾌﾘｶﾞﾅ(姓)",男選手データ!$1:$1,0),0)&amp;" "&amp;VLOOKUP($F88,男選手データ!$A:$O,MATCH("ﾌﾘｶﾞﾅ(名)",男選手データ!$1:$1,0),0))</f>
        <v/>
      </c>
      <c r="I88" t="str">
        <f>IF($B88="","",VLOOKUP($F88,男選手データ!$A:$O,MATCH("姓",男選手データ!$1:$1,0),0)&amp;" "&amp;VLOOKUP($F88,男選手データ!$A:$O,MATCH("名",男選手データ!$1:$1,0),0))</f>
        <v/>
      </c>
      <c r="J88" t="str">
        <f>IF($B88="","",VLOOKUP($F88,男選手データ!$A:$O,MATCH("FAMILY NAME",男選手データ!$1:$1,0),0)&amp;" "&amp;VLOOKUP($F88,男選手データ!$A:$O,MATCH("Firstname",男選手データ!$1:$1,0),0))</f>
        <v/>
      </c>
      <c r="K88" t="str">
        <f>IF($B88="","",VLOOKUP($F88,男選手データ!$A:$O,MATCH("国籍",男選手データ!$1:$1,0),0))</f>
        <v/>
      </c>
      <c r="L88" t="str">
        <f t="shared" si="10"/>
        <v/>
      </c>
      <c r="M88" t="str">
        <f>IF($B88="","",VLOOKUP($F88,男選手データ!$A:$O,MATCH("学年",男選手データ!$1:$1,0),0))</f>
        <v/>
      </c>
      <c r="N88" t="str">
        <f>IF($B88="","",LEFT(VLOOKUP($F88,男選手データ!$A:$O,MATCH("Birthday",男選手データ!$1:$1,0),0),4))</f>
        <v/>
      </c>
      <c r="O88" t="str">
        <f t="shared" si="9"/>
        <v/>
      </c>
      <c r="P88" t="str">
        <f t="shared" si="11"/>
        <v/>
      </c>
      <c r="R88" t="str">
        <f>IF($B88="","",VALUE(一覧表!C89))</f>
        <v/>
      </c>
      <c r="S88" t="str">
        <f>IF($B88="","",IF(一覧表!K89="","",一覧表!K89&amp;".")&amp;IF(一覧表!L89="","",TEXT(一覧表!L89,"00")&amp;".")&amp;TEXT(一覧表!M89,"00"))</f>
        <v/>
      </c>
      <c r="T88" t="str">
        <f t="shared" si="12"/>
        <v/>
      </c>
      <c r="U88" t="str">
        <f t="shared" si="13"/>
        <v/>
      </c>
    </row>
    <row r="89" spans="1:21" x14ac:dyDescent="0.65">
      <c r="A89">
        <f t="shared" si="8"/>
        <v>0</v>
      </c>
      <c r="B89" t="str">
        <f>IF(一覧表!H90="","",10000+一覧表!H90)</f>
        <v/>
      </c>
      <c r="C89" t="str">
        <f>IF($B89="","",VLOOKUP(VLOOKUP(一覧表!H90,男選手データ!$A:$O,MATCH("所属",男選手データ!$1:$1,0),0),所属csv!$A:$H,MATCH("所属コード",所属csv!$1:$1,0),0))</f>
        <v/>
      </c>
      <c r="F89" t="str">
        <f>IF($B89="","",一覧表!H90)</f>
        <v/>
      </c>
      <c r="G89" t="str">
        <f>IF($B89="","",VLOOKUP($F89,男選手データ!$A:$O,MATCH("姓",男選手データ!$1:$1,0),0)&amp;" "&amp;VLOOKUP($F89,男選手データ!$A:$O,MATCH("名",男選手データ!$1:$1,0),0))</f>
        <v/>
      </c>
      <c r="H89" t="str">
        <f>IF($B89="","",VLOOKUP($F89,男選手データ!$A:$O,MATCH("ﾌﾘｶﾞﾅ(姓)",男選手データ!$1:$1,0),0)&amp;" "&amp;VLOOKUP($F89,男選手データ!$A:$O,MATCH("ﾌﾘｶﾞﾅ(名)",男選手データ!$1:$1,0),0))</f>
        <v/>
      </c>
      <c r="I89" t="str">
        <f>IF($B89="","",VLOOKUP($F89,男選手データ!$A:$O,MATCH("姓",男選手データ!$1:$1,0),0)&amp;" "&amp;VLOOKUP($F89,男選手データ!$A:$O,MATCH("名",男選手データ!$1:$1,0),0))</f>
        <v/>
      </c>
      <c r="J89" t="str">
        <f>IF($B89="","",VLOOKUP($F89,男選手データ!$A:$O,MATCH("FAMILY NAME",男選手データ!$1:$1,0),0)&amp;" "&amp;VLOOKUP($F89,男選手データ!$A:$O,MATCH("Firstname",男選手データ!$1:$1,0),0))</f>
        <v/>
      </c>
      <c r="K89" t="str">
        <f>IF($B89="","",VLOOKUP($F89,男選手データ!$A:$O,MATCH("国籍",男選手データ!$1:$1,0),0))</f>
        <v/>
      </c>
      <c r="L89" t="str">
        <f t="shared" si="10"/>
        <v/>
      </c>
      <c r="M89" t="str">
        <f>IF($B89="","",VLOOKUP($F89,男選手データ!$A:$O,MATCH("学年",男選手データ!$1:$1,0),0))</f>
        <v/>
      </c>
      <c r="N89" t="str">
        <f>IF($B89="","",LEFT(VLOOKUP($F89,男選手データ!$A:$O,MATCH("Birthday",男選手データ!$1:$1,0),0),4))</f>
        <v/>
      </c>
      <c r="O89" t="str">
        <f t="shared" si="9"/>
        <v/>
      </c>
      <c r="P89" t="str">
        <f t="shared" si="11"/>
        <v/>
      </c>
      <c r="R89" t="str">
        <f>IF($B89="","",VALUE(一覧表!C90))</f>
        <v/>
      </c>
      <c r="S89" t="str">
        <f>IF($B89="","",IF(一覧表!K90="","",一覧表!K90&amp;".")&amp;IF(一覧表!L90="","",TEXT(一覧表!L90,"00")&amp;".")&amp;TEXT(一覧表!M90,"00"))</f>
        <v/>
      </c>
      <c r="T89" t="str">
        <f t="shared" si="12"/>
        <v/>
      </c>
      <c r="U89" t="str">
        <f t="shared" si="13"/>
        <v/>
      </c>
    </row>
    <row r="90" spans="1:21" x14ac:dyDescent="0.65">
      <c r="A90">
        <f t="shared" si="8"/>
        <v>0</v>
      </c>
      <c r="B90" t="str">
        <f>IF(一覧表!H91="","",10000+一覧表!H91)</f>
        <v/>
      </c>
      <c r="C90" t="str">
        <f>IF($B90="","",VLOOKUP(VLOOKUP(一覧表!H91,男選手データ!$A:$O,MATCH("所属",男選手データ!$1:$1,0),0),所属csv!$A:$H,MATCH("所属コード",所属csv!$1:$1,0),0))</f>
        <v/>
      </c>
      <c r="F90" t="str">
        <f>IF($B90="","",一覧表!H91)</f>
        <v/>
      </c>
      <c r="G90" t="str">
        <f>IF($B90="","",VLOOKUP($F90,男選手データ!$A:$O,MATCH("姓",男選手データ!$1:$1,0),0)&amp;" "&amp;VLOOKUP($F90,男選手データ!$A:$O,MATCH("名",男選手データ!$1:$1,0),0))</f>
        <v/>
      </c>
      <c r="H90" t="str">
        <f>IF($B90="","",VLOOKUP($F90,男選手データ!$A:$O,MATCH("ﾌﾘｶﾞﾅ(姓)",男選手データ!$1:$1,0),0)&amp;" "&amp;VLOOKUP($F90,男選手データ!$A:$O,MATCH("ﾌﾘｶﾞﾅ(名)",男選手データ!$1:$1,0),0))</f>
        <v/>
      </c>
      <c r="I90" t="str">
        <f>IF($B90="","",VLOOKUP($F90,男選手データ!$A:$O,MATCH("姓",男選手データ!$1:$1,0),0)&amp;" "&amp;VLOOKUP($F90,男選手データ!$A:$O,MATCH("名",男選手データ!$1:$1,0),0))</f>
        <v/>
      </c>
      <c r="J90" t="str">
        <f>IF($B90="","",VLOOKUP($F90,男選手データ!$A:$O,MATCH("FAMILY NAME",男選手データ!$1:$1,0),0)&amp;" "&amp;VLOOKUP($F90,男選手データ!$A:$O,MATCH("Firstname",男選手データ!$1:$1,0),0))</f>
        <v/>
      </c>
      <c r="K90" t="str">
        <f>IF($B90="","",VLOOKUP($F90,男選手データ!$A:$O,MATCH("国籍",男選手データ!$1:$1,0),0))</f>
        <v/>
      </c>
      <c r="L90" t="str">
        <f t="shared" si="10"/>
        <v/>
      </c>
      <c r="M90" t="str">
        <f>IF($B90="","",VLOOKUP($F90,男選手データ!$A:$O,MATCH("学年",男選手データ!$1:$1,0),0))</f>
        <v/>
      </c>
      <c r="N90" t="str">
        <f>IF($B90="","",LEFT(VLOOKUP($F90,男選手データ!$A:$O,MATCH("Birthday",男選手データ!$1:$1,0),0),4))</f>
        <v/>
      </c>
      <c r="O90" t="str">
        <f t="shared" si="9"/>
        <v/>
      </c>
      <c r="P90" t="str">
        <f t="shared" si="11"/>
        <v/>
      </c>
      <c r="R90" t="str">
        <f>IF($B90="","",VALUE(一覧表!C91))</f>
        <v/>
      </c>
      <c r="S90" t="str">
        <f>IF($B90="","",IF(一覧表!K91="","",一覧表!K91&amp;".")&amp;IF(一覧表!L91="","",TEXT(一覧表!L91,"00")&amp;".")&amp;TEXT(一覧表!M91,"00"))</f>
        <v/>
      </c>
      <c r="T90" t="str">
        <f t="shared" si="12"/>
        <v/>
      </c>
      <c r="U90" t="str">
        <f t="shared" si="13"/>
        <v/>
      </c>
    </row>
    <row r="91" spans="1:21" x14ac:dyDescent="0.65">
      <c r="A91">
        <f t="shared" si="8"/>
        <v>0</v>
      </c>
      <c r="B91" t="str">
        <f>IF(一覧表!H92="","",10000+一覧表!H92)</f>
        <v/>
      </c>
      <c r="C91" t="str">
        <f>IF($B91="","",VLOOKUP(VLOOKUP(一覧表!H92,男選手データ!$A:$O,MATCH("所属",男選手データ!$1:$1,0),0),所属csv!$A:$H,MATCH("所属コード",所属csv!$1:$1,0),0))</f>
        <v/>
      </c>
      <c r="F91" t="str">
        <f>IF($B91="","",一覧表!H92)</f>
        <v/>
      </c>
      <c r="G91" t="str">
        <f>IF($B91="","",VLOOKUP($F91,男選手データ!$A:$O,MATCH("姓",男選手データ!$1:$1,0),0)&amp;" "&amp;VLOOKUP($F91,男選手データ!$A:$O,MATCH("名",男選手データ!$1:$1,0),0))</f>
        <v/>
      </c>
      <c r="H91" t="str">
        <f>IF($B91="","",VLOOKUP($F91,男選手データ!$A:$O,MATCH("ﾌﾘｶﾞﾅ(姓)",男選手データ!$1:$1,0),0)&amp;" "&amp;VLOOKUP($F91,男選手データ!$A:$O,MATCH("ﾌﾘｶﾞﾅ(名)",男選手データ!$1:$1,0),0))</f>
        <v/>
      </c>
      <c r="I91" t="str">
        <f>IF($B91="","",VLOOKUP($F91,男選手データ!$A:$O,MATCH("姓",男選手データ!$1:$1,0),0)&amp;" "&amp;VLOOKUP($F91,男選手データ!$A:$O,MATCH("名",男選手データ!$1:$1,0),0))</f>
        <v/>
      </c>
      <c r="J91" t="str">
        <f>IF($B91="","",VLOOKUP($F91,男選手データ!$A:$O,MATCH("FAMILY NAME",男選手データ!$1:$1,0),0)&amp;" "&amp;VLOOKUP($F91,男選手データ!$A:$O,MATCH("Firstname",男選手データ!$1:$1,0),0))</f>
        <v/>
      </c>
      <c r="K91" t="str">
        <f>IF($B91="","",VLOOKUP($F91,男選手データ!$A:$O,MATCH("国籍",男選手データ!$1:$1,0),0))</f>
        <v/>
      </c>
      <c r="L91" t="str">
        <f t="shared" si="10"/>
        <v/>
      </c>
      <c r="M91" t="str">
        <f>IF($B91="","",VLOOKUP($F91,男選手データ!$A:$O,MATCH("学年",男選手データ!$1:$1,0),0))</f>
        <v/>
      </c>
      <c r="N91" t="str">
        <f>IF($B91="","",LEFT(VLOOKUP($F91,男選手データ!$A:$O,MATCH("Birthday",男選手データ!$1:$1,0),0),4))</f>
        <v/>
      </c>
      <c r="O91" t="str">
        <f t="shared" si="9"/>
        <v/>
      </c>
      <c r="P91" t="str">
        <f t="shared" si="11"/>
        <v/>
      </c>
      <c r="R91" t="str">
        <f>IF($B91="","",VALUE(一覧表!C92))</f>
        <v/>
      </c>
      <c r="S91" t="str">
        <f>IF($B91="","",IF(一覧表!K92="","",一覧表!K92&amp;".")&amp;IF(一覧表!L92="","",TEXT(一覧表!L92,"00")&amp;".")&amp;TEXT(一覧表!M92,"00"))</f>
        <v/>
      </c>
      <c r="T91" t="str">
        <f t="shared" si="12"/>
        <v/>
      </c>
      <c r="U91" t="str">
        <f t="shared" si="13"/>
        <v/>
      </c>
    </row>
    <row r="92" spans="1:21" x14ac:dyDescent="0.65">
      <c r="A92">
        <f t="shared" si="8"/>
        <v>0</v>
      </c>
      <c r="B92" t="str">
        <f>IF(一覧表!H93="","",10000+一覧表!H93)</f>
        <v/>
      </c>
      <c r="C92" t="str">
        <f>IF($B92="","",VLOOKUP(VLOOKUP(一覧表!H93,男選手データ!$A:$O,MATCH("所属",男選手データ!$1:$1,0),0),所属csv!$A:$H,MATCH("所属コード",所属csv!$1:$1,0),0))</f>
        <v/>
      </c>
      <c r="F92" t="str">
        <f>IF($B92="","",一覧表!H93)</f>
        <v/>
      </c>
      <c r="G92" t="str">
        <f>IF($B92="","",VLOOKUP($F92,男選手データ!$A:$O,MATCH("姓",男選手データ!$1:$1,0),0)&amp;" "&amp;VLOOKUP($F92,男選手データ!$A:$O,MATCH("名",男選手データ!$1:$1,0),0))</f>
        <v/>
      </c>
      <c r="H92" t="str">
        <f>IF($B92="","",VLOOKUP($F92,男選手データ!$A:$O,MATCH("ﾌﾘｶﾞﾅ(姓)",男選手データ!$1:$1,0),0)&amp;" "&amp;VLOOKUP($F92,男選手データ!$A:$O,MATCH("ﾌﾘｶﾞﾅ(名)",男選手データ!$1:$1,0),0))</f>
        <v/>
      </c>
      <c r="I92" t="str">
        <f>IF($B92="","",VLOOKUP($F92,男選手データ!$A:$O,MATCH("姓",男選手データ!$1:$1,0),0)&amp;" "&amp;VLOOKUP($F92,男選手データ!$A:$O,MATCH("名",男選手データ!$1:$1,0),0))</f>
        <v/>
      </c>
      <c r="J92" t="str">
        <f>IF($B92="","",VLOOKUP($F92,男選手データ!$A:$O,MATCH("FAMILY NAME",男選手データ!$1:$1,0),0)&amp;" "&amp;VLOOKUP($F92,男選手データ!$A:$O,MATCH("Firstname",男選手データ!$1:$1,0),0))</f>
        <v/>
      </c>
      <c r="K92" t="str">
        <f>IF($B92="","",VLOOKUP($F92,男選手データ!$A:$O,MATCH("国籍",男選手データ!$1:$1,0),0))</f>
        <v/>
      </c>
      <c r="L92" t="str">
        <f t="shared" si="10"/>
        <v/>
      </c>
      <c r="M92" t="str">
        <f>IF($B92="","",VLOOKUP($F92,男選手データ!$A:$O,MATCH("学年",男選手データ!$1:$1,0),0))</f>
        <v/>
      </c>
      <c r="N92" t="str">
        <f>IF($B92="","",LEFT(VLOOKUP($F92,男選手データ!$A:$O,MATCH("Birthday",男選手データ!$1:$1,0),0),4))</f>
        <v/>
      </c>
      <c r="O92" t="str">
        <f t="shared" si="9"/>
        <v/>
      </c>
      <c r="P92" t="str">
        <f t="shared" si="11"/>
        <v/>
      </c>
      <c r="R92" t="str">
        <f>IF($B92="","",VALUE(一覧表!C93))</f>
        <v/>
      </c>
      <c r="S92" t="str">
        <f>IF($B92="","",IF(一覧表!K93="","",一覧表!K93&amp;".")&amp;IF(一覧表!L93="","",TEXT(一覧表!L93,"00")&amp;".")&amp;TEXT(一覧表!M93,"00"))</f>
        <v/>
      </c>
      <c r="T92" t="str">
        <f t="shared" si="12"/>
        <v/>
      </c>
      <c r="U92" t="str">
        <f t="shared" si="13"/>
        <v/>
      </c>
    </row>
    <row r="93" spans="1:21" x14ac:dyDescent="0.65">
      <c r="A93">
        <f t="shared" si="8"/>
        <v>0</v>
      </c>
      <c r="B93" t="str">
        <f>IF(一覧表!H94="","",10000+一覧表!H94)</f>
        <v/>
      </c>
      <c r="C93" t="str">
        <f>IF($B93="","",VLOOKUP(VLOOKUP(一覧表!H94,男選手データ!$A:$O,MATCH("所属",男選手データ!$1:$1,0),0),所属csv!$A:$H,MATCH("所属コード",所属csv!$1:$1,0),0))</f>
        <v/>
      </c>
      <c r="F93" t="str">
        <f>IF($B93="","",一覧表!H94)</f>
        <v/>
      </c>
      <c r="G93" t="str">
        <f>IF($B93="","",VLOOKUP($F93,男選手データ!$A:$O,MATCH("姓",男選手データ!$1:$1,0),0)&amp;" "&amp;VLOOKUP($F93,男選手データ!$A:$O,MATCH("名",男選手データ!$1:$1,0),0))</f>
        <v/>
      </c>
      <c r="H93" t="str">
        <f>IF($B93="","",VLOOKUP($F93,男選手データ!$A:$O,MATCH("ﾌﾘｶﾞﾅ(姓)",男選手データ!$1:$1,0),0)&amp;" "&amp;VLOOKUP($F93,男選手データ!$A:$O,MATCH("ﾌﾘｶﾞﾅ(名)",男選手データ!$1:$1,0),0))</f>
        <v/>
      </c>
      <c r="I93" t="str">
        <f>IF($B93="","",VLOOKUP($F93,男選手データ!$A:$O,MATCH("姓",男選手データ!$1:$1,0),0)&amp;" "&amp;VLOOKUP($F93,男選手データ!$A:$O,MATCH("名",男選手データ!$1:$1,0),0))</f>
        <v/>
      </c>
      <c r="J93" t="str">
        <f>IF($B93="","",VLOOKUP($F93,男選手データ!$A:$O,MATCH("FAMILY NAME",男選手データ!$1:$1,0),0)&amp;" "&amp;VLOOKUP($F93,男選手データ!$A:$O,MATCH("Firstname",男選手データ!$1:$1,0),0))</f>
        <v/>
      </c>
      <c r="K93" t="str">
        <f>IF($B93="","",VLOOKUP($F93,男選手データ!$A:$O,MATCH("国籍",男選手データ!$1:$1,0),0))</f>
        <v/>
      </c>
      <c r="L93" t="str">
        <f t="shared" si="10"/>
        <v/>
      </c>
      <c r="M93" t="str">
        <f>IF($B93="","",VLOOKUP($F93,男選手データ!$A:$O,MATCH("学年",男選手データ!$1:$1,0),0))</f>
        <v/>
      </c>
      <c r="N93" t="str">
        <f>IF($B93="","",LEFT(VLOOKUP($F93,男選手データ!$A:$O,MATCH("Birthday",男選手データ!$1:$1,0),0),4))</f>
        <v/>
      </c>
      <c r="O93" t="str">
        <f t="shared" si="9"/>
        <v/>
      </c>
      <c r="P93" t="str">
        <f t="shared" si="11"/>
        <v/>
      </c>
      <c r="R93" t="str">
        <f>IF($B93="","",VALUE(一覧表!C94))</f>
        <v/>
      </c>
      <c r="S93" t="str">
        <f>IF($B93="","",IF(一覧表!K94="","",一覧表!K94&amp;".")&amp;IF(一覧表!L94="","",TEXT(一覧表!L94,"00")&amp;".")&amp;TEXT(一覧表!M94,"00"))</f>
        <v/>
      </c>
      <c r="T93" t="str">
        <f t="shared" si="12"/>
        <v/>
      </c>
      <c r="U93" t="str">
        <f t="shared" si="13"/>
        <v/>
      </c>
    </row>
    <row r="94" spans="1:21" x14ac:dyDescent="0.65">
      <c r="A94">
        <f t="shared" si="8"/>
        <v>0</v>
      </c>
      <c r="B94" t="str">
        <f>IF(一覧表!H95="","",10000+一覧表!H95)</f>
        <v/>
      </c>
      <c r="C94" t="str">
        <f>IF($B94="","",VLOOKUP(VLOOKUP(一覧表!H95,男選手データ!$A:$O,MATCH("所属",男選手データ!$1:$1,0),0),所属csv!$A:$H,MATCH("所属コード",所属csv!$1:$1,0),0))</f>
        <v/>
      </c>
      <c r="F94" t="str">
        <f>IF($B94="","",一覧表!H95)</f>
        <v/>
      </c>
      <c r="G94" t="str">
        <f>IF($B94="","",VLOOKUP($F94,男選手データ!$A:$O,MATCH("姓",男選手データ!$1:$1,0),0)&amp;" "&amp;VLOOKUP($F94,男選手データ!$A:$O,MATCH("名",男選手データ!$1:$1,0),0))</f>
        <v/>
      </c>
      <c r="H94" t="str">
        <f>IF($B94="","",VLOOKUP($F94,男選手データ!$A:$O,MATCH("ﾌﾘｶﾞﾅ(姓)",男選手データ!$1:$1,0),0)&amp;" "&amp;VLOOKUP($F94,男選手データ!$A:$O,MATCH("ﾌﾘｶﾞﾅ(名)",男選手データ!$1:$1,0),0))</f>
        <v/>
      </c>
      <c r="I94" t="str">
        <f>IF($B94="","",VLOOKUP($F94,男選手データ!$A:$O,MATCH("姓",男選手データ!$1:$1,0),0)&amp;" "&amp;VLOOKUP($F94,男選手データ!$A:$O,MATCH("名",男選手データ!$1:$1,0),0))</f>
        <v/>
      </c>
      <c r="J94" t="str">
        <f>IF($B94="","",VLOOKUP($F94,男選手データ!$A:$O,MATCH("FAMILY NAME",男選手データ!$1:$1,0),0)&amp;" "&amp;VLOOKUP($F94,男選手データ!$A:$O,MATCH("Firstname",男選手データ!$1:$1,0),0))</f>
        <v/>
      </c>
      <c r="K94" t="str">
        <f>IF($B94="","",VLOOKUP($F94,男選手データ!$A:$O,MATCH("国籍",男選手データ!$1:$1,0),0))</f>
        <v/>
      </c>
      <c r="L94" t="str">
        <f t="shared" si="10"/>
        <v/>
      </c>
      <c r="M94" t="str">
        <f>IF($B94="","",VLOOKUP($F94,男選手データ!$A:$O,MATCH("学年",男選手データ!$1:$1,0),0))</f>
        <v/>
      </c>
      <c r="N94" t="str">
        <f>IF($B94="","",LEFT(VLOOKUP($F94,男選手データ!$A:$O,MATCH("Birthday",男選手データ!$1:$1,0),0),4))</f>
        <v/>
      </c>
      <c r="O94" t="str">
        <f t="shared" si="9"/>
        <v/>
      </c>
      <c r="P94" t="str">
        <f t="shared" si="11"/>
        <v/>
      </c>
      <c r="R94" t="str">
        <f>IF($B94="","",VALUE(一覧表!C95))</f>
        <v/>
      </c>
      <c r="S94" t="str">
        <f>IF($B94="","",IF(一覧表!K95="","",一覧表!K95&amp;".")&amp;IF(一覧表!L95="","",TEXT(一覧表!L95,"00")&amp;".")&amp;TEXT(一覧表!M95,"00"))</f>
        <v/>
      </c>
      <c r="T94" t="str">
        <f t="shared" si="12"/>
        <v/>
      </c>
      <c r="U94" t="str">
        <f t="shared" si="13"/>
        <v/>
      </c>
    </row>
    <row r="95" spans="1:21" x14ac:dyDescent="0.65">
      <c r="A95">
        <f t="shared" si="8"/>
        <v>0</v>
      </c>
      <c r="B95" t="str">
        <f>IF(一覧表!H96="","",10000+一覧表!H96)</f>
        <v/>
      </c>
      <c r="C95" t="str">
        <f>IF($B95="","",VLOOKUP(VLOOKUP(一覧表!H96,男選手データ!$A:$O,MATCH("所属",男選手データ!$1:$1,0),0),所属csv!$A:$H,MATCH("所属コード",所属csv!$1:$1,0),0))</f>
        <v/>
      </c>
      <c r="F95" t="str">
        <f>IF($B95="","",一覧表!H96)</f>
        <v/>
      </c>
      <c r="G95" t="str">
        <f>IF($B95="","",VLOOKUP($F95,男選手データ!$A:$O,MATCH("姓",男選手データ!$1:$1,0),0)&amp;" "&amp;VLOOKUP($F95,男選手データ!$A:$O,MATCH("名",男選手データ!$1:$1,0),0))</f>
        <v/>
      </c>
      <c r="H95" t="str">
        <f>IF($B95="","",VLOOKUP($F95,男選手データ!$A:$O,MATCH("ﾌﾘｶﾞﾅ(姓)",男選手データ!$1:$1,0),0)&amp;" "&amp;VLOOKUP($F95,男選手データ!$A:$O,MATCH("ﾌﾘｶﾞﾅ(名)",男選手データ!$1:$1,0),0))</f>
        <v/>
      </c>
      <c r="I95" t="str">
        <f>IF($B95="","",VLOOKUP($F95,男選手データ!$A:$O,MATCH("姓",男選手データ!$1:$1,0),0)&amp;" "&amp;VLOOKUP($F95,男選手データ!$A:$O,MATCH("名",男選手データ!$1:$1,0),0))</f>
        <v/>
      </c>
      <c r="J95" t="str">
        <f>IF($B95="","",VLOOKUP($F95,男選手データ!$A:$O,MATCH("FAMILY NAME",男選手データ!$1:$1,0),0)&amp;" "&amp;VLOOKUP($F95,男選手データ!$A:$O,MATCH("Firstname",男選手データ!$1:$1,0),0))</f>
        <v/>
      </c>
      <c r="K95" t="str">
        <f>IF($B95="","",VLOOKUP($F95,男選手データ!$A:$O,MATCH("国籍",男選手データ!$1:$1,0),0))</f>
        <v/>
      </c>
      <c r="L95" t="str">
        <f t="shared" si="10"/>
        <v/>
      </c>
      <c r="M95" t="str">
        <f>IF($B95="","",VLOOKUP($F95,男選手データ!$A:$O,MATCH("学年",男選手データ!$1:$1,0),0))</f>
        <v/>
      </c>
      <c r="N95" t="str">
        <f>IF($B95="","",LEFT(VLOOKUP($F95,男選手データ!$A:$O,MATCH("Birthday",男選手データ!$1:$1,0),0),4))</f>
        <v/>
      </c>
      <c r="O95" t="str">
        <f t="shared" si="9"/>
        <v/>
      </c>
      <c r="P95" t="str">
        <f t="shared" si="11"/>
        <v/>
      </c>
      <c r="R95" t="str">
        <f>IF($B95="","",VALUE(一覧表!C96))</f>
        <v/>
      </c>
      <c r="S95" t="str">
        <f>IF($B95="","",IF(一覧表!K96="","",一覧表!K96&amp;".")&amp;IF(一覧表!L96="","",TEXT(一覧表!L96,"00")&amp;".")&amp;TEXT(一覧表!M96,"00"))</f>
        <v/>
      </c>
      <c r="T95" t="str">
        <f t="shared" si="12"/>
        <v/>
      </c>
      <c r="U95" t="str">
        <f t="shared" si="13"/>
        <v/>
      </c>
    </row>
    <row r="96" spans="1:21" x14ac:dyDescent="0.65">
      <c r="A96">
        <f t="shared" si="8"/>
        <v>0</v>
      </c>
      <c r="B96" t="str">
        <f>IF(一覧表!H97="","",10000+一覧表!H97)</f>
        <v/>
      </c>
      <c r="C96" t="str">
        <f>IF($B96="","",VLOOKUP(VLOOKUP(一覧表!H97,男選手データ!$A:$O,MATCH("所属",男選手データ!$1:$1,0),0),所属csv!$A:$H,MATCH("所属コード",所属csv!$1:$1,0),0))</f>
        <v/>
      </c>
      <c r="F96" t="str">
        <f>IF($B96="","",一覧表!H97)</f>
        <v/>
      </c>
      <c r="G96" t="str">
        <f>IF($B96="","",VLOOKUP($F96,男選手データ!$A:$O,MATCH("姓",男選手データ!$1:$1,0),0)&amp;" "&amp;VLOOKUP($F96,男選手データ!$A:$O,MATCH("名",男選手データ!$1:$1,0),0))</f>
        <v/>
      </c>
      <c r="H96" t="str">
        <f>IF($B96="","",VLOOKUP($F96,男選手データ!$A:$O,MATCH("ﾌﾘｶﾞﾅ(姓)",男選手データ!$1:$1,0),0)&amp;" "&amp;VLOOKUP($F96,男選手データ!$A:$O,MATCH("ﾌﾘｶﾞﾅ(名)",男選手データ!$1:$1,0),0))</f>
        <v/>
      </c>
      <c r="I96" t="str">
        <f>IF($B96="","",VLOOKUP($F96,男選手データ!$A:$O,MATCH("姓",男選手データ!$1:$1,0),0)&amp;" "&amp;VLOOKUP($F96,男選手データ!$A:$O,MATCH("名",男選手データ!$1:$1,0),0))</f>
        <v/>
      </c>
      <c r="J96" t="str">
        <f>IF($B96="","",VLOOKUP($F96,男選手データ!$A:$O,MATCH("FAMILY NAME",男選手データ!$1:$1,0),0)&amp;" "&amp;VLOOKUP($F96,男選手データ!$A:$O,MATCH("Firstname",男選手データ!$1:$1,0),0))</f>
        <v/>
      </c>
      <c r="K96" t="str">
        <f>IF($B96="","",VLOOKUP($F96,男選手データ!$A:$O,MATCH("国籍",男選手データ!$1:$1,0),0))</f>
        <v/>
      </c>
      <c r="L96" t="str">
        <f t="shared" si="10"/>
        <v/>
      </c>
      <c r="M96" t="str">
        <f>IF($B96="","",VLOOKUP($F96,男選手データ!$A:$O,MATCH("学年",男選手データ!$1:$1,0),0))</f>
        <v/>
      </c>
      <c r="N96" t="str">
        <f>IF($B96="","",LEFT(VLOOKUP($F96,男選手データ!$A:$O,MATCH("Birthday",男選手データ!$1:$1,0),0),4))</f>
        <v/>
      </c>
      <c r="O96" t="str">
        <f t="shared" si="9"/>
        <v/>
      </c>
      <c r="P96" t="str">
        <f t="shared" si="11"/>
        <v/>
      </c>
      <c r="R96" t="str">
        <f>IF($B96="","",VALUE(一覧表!C97))</f>
        <v/>
      </c>
      <c r="S96" t="str">
        <f>IF($B96="","",IF(一覧表!K97="","",一覧表!K97&amp;".")&amp;IF(一覧表!L97="","",TEXT(一覧表!L97,"00")&amp;".")&amp;TEXT(一覧表!M97,"00"))</f>
        <v/>
      </c>
      <c r="T96" t="str">
        <f t="shared" si="12"/>
        <v/>
      </c>
      <c r="U96" t="str">
        <f t="shared" si="13"/>
        <v/>
      </c>
    </row>
    <row r="97" spans="1:21" x14ac:dyDescent="0.65">
      <c r="A97">
        <f t="shared" si="8"/>
        <v>0</v>
      </c>
      <c r="B97" t="str">
        <f>IF(一覧表!H98="","",10000+一覧表!H98)</f>
        <v/>
      </c>
      <c r="C97" t="str">
        <f>IF($B97="","",VLOOKUP(VLOOKUP(一覧表!H98,男選手データ!$A:$O,MATCH("所属",男選手データ!$1:$1,0),0),所属csv!$A:$H,MATCH("所属コード",所属csv!$1:$1,0),0))</f>
        <v/>
      </c>
      <c r="F97" t="str">
        <f>IF($B97="","",一覧表!H98)</f>
        <v/>
      </c>
      <c r="G97" t="str">
        <f>IF($B97="","",VLOOKUP($F97,男選手データ!$A:$O,MATCH("姓",男選手データ!$1:$1,0),0)&amp;" "&amp;VLOOKUP($F97,男選手データ!$A:$O,MATCH("名",男選手データ!$1:$1,0),0))</f>
        <v/>
      </c>
      <c r="H97" t="str">
        <f>IF($B97="","",VLOOKUP($F97,男選手データ!$A:$O,MATCH("ﾌﾘｶﾞﾅ(姓)",男選手データ!$1:$1,0),0)&amp;" "&amp;VLOOKUP($F97,男選手データ!$A:$O,MATCH("ﾌﾘｶﾞﾅ(名)",男選手データ!$1:$1,0),0))</f>
        <v/>
      </c>
      <c r="I97" t="str">
        <f>IF($B97="","",VLOOKUP($F97,男選手データ!$A:$O,MATCH("姓",男選手データ!$1:$1,0),0)&amp;" "&amp;VLOOKUP($F97,男選手データ!$A:$O,MATCH("名",男選手データ!$1:$1,0),0))</f>
        <v/>
      </c>
      <c r="J97" t="str">
        <f>IF($B97="","",VLOOKUP($F97,男選手データ!$A:$O,MATCH("FAMILY NAME",男選手データ!$1:$1,0),0)&amp;" "&amp;VLOOKUP($F97,男選手データ!$A:$O,MATCH("Firstname",男選手データ!$1:$1,0),0))</f>
        <v/>
      </c>
      <c r="K97" t="str">
        <f>IF($B97="","",VLOOKUP($F97,男選手データ!$A:$O,MATCH("国籍",男選手データ!$1:$1,0),0))</f>
        <v/>
      </c>
      <c r="L97" t="str">
        <f t="shared" si="10"/>
        <v/>
      </c>
      <c r="M97" t="str">
        <f>IF($B97="","",VLOOKUP($F97,男選手データ!$A:$O,MATCH("学年",男選手データ!$1:$1,0),0))</f>
        <v/>
      </c>
      <c r="N97" t="str">
        <f>IF($B97="","",LEFT(VLOOKUP($F97,男選手データ!$A:$O,MATCH("Birthday",男選手データ!$1:$1,0),0),4))</f>
        <v/>
      </c>
      <c r="O97" t="str">
        <f t="shared" si="9"/>
        <v/>
      </c>
      <c r="P97" t="str">
        <f t="shared" si="11"/>
        <v/>
      </c>
      <c r="R97" t="str">
        <f>IF($B97="","",VALUE(一覧表!C98))</f>
        <v/>
      </c>
      <c r="S97" t="str">
        <f>IF($B97="","",IF(一覧表!K98="","",一覧表!K98&amp;".")&amp;IF(一覧表!L98="","",TEXT(一覧表!L98,"00")&amp;".")&amp;TEXT(一覧表!M98,"00"))</f>
        <v/>
      </c>
      <c r="T97" t="str">
        <f t="shared" si="12"/>
        <v/>
      </c>
      <c r="U97" t="str">
        <f t="shared" si="13"/>
        <v/>
      </c>
    </row>
    <row r="98" spans="1:21" x14ac:dyDescent="0.65">
      <c r="A98">
        <f t="shared" ref="A98:A129" si="14">IF(B98="",A97,A97+1)</f>
        <v>0</v>
      </c>
      <c r="B98" t="str">
        <f>IF(一覧表!H99="","",10000+一覧表!H99)</f>
        <v/>
      </c>
      <c r="C98" t="str">
        <f>IF($B98="","",VLOOKUP(VLOOKUP(一覧表!H99,男選手データ!$A:$O,MATCH("所属",男選手データ!$1:$1,0),0),所属csv!$A:$H,MATCH("所属コード",所属csv!$1:$1,0),0))</f>
        <v/>
      </c>
      <c r="F98" t="str">
        <f>IF($B98="","",一覧表!H99)</f>
        <v/>
      </c>
      <c r="G98" t="str">
        <f>IF($B98="","",VLOOKUP($F98,男選手データ!$A:$O,MATCH("姓",男選手データ!$1:$1,0),0)&amp;" "&amp;VLOOKUP($F98,男選手データ!$A:$O,MATCH("名",男選手データ!$1:$1,0),0))</f>
        <v/>
      </c>
      <c r="H98" t="str">
        <f>IF($B98="","",VLOOKUP($F98,男選手データ!$A:$O,MATCH("ﾌﾘｶﾞﾅ(姓)",男選手データ!$1:$1,0),0)&amp;" "&amp;VLOOKUP($F98,男選手データ!$A:$O,MATCH("ﾌﾘｶﾞﾅ(名)",男選手データ!$1:$1,0),0))</f>
        <v/>
      </c>
      <c r="I98" t="str">
        <f>IF($B98="","",VLOOKUP($F98,男選手データ!$A:$O,MATCH("姓",男選手データ!$1:$1,0),0)&amp;" "&amp;VLOOKUP($F98,男選手データ!$A:$O,MATCH("名",男選手データ!$1:$1,0),0))</f>
        <v/>
      </c>
      <c r="J98" t="str">
        <f>IF($B98="","",VLOOKUP($F98,男選手データ!$A:$O,MATCH("FAMILY NAME",男選手データ!$1:$1,0),0)&amp;" "&amp;VLOOKUP($F98,男選手データ!$A:$O,MATCH("Firstname",男選手データ!$1:$1,0),0))</f>
        <v/>
      </c>
      <c r="K98" t="str">
        <f>IF($B98="","",VLOOKUP($F98,男選手データ!$A:$O,MATCH("国籍",男選手データ!$1:$1,0),0))</f>
        <v/>
      </c>
      <c r="L98" t="str">
        <f t="shared" si="10"/>
        <v/>
      </c>
      <c r="M98" t="str">
        <f>IF($B98="","",VLOOKUP($F98,男選手データ!$A:$O,MATCH("学年",男選手データ!$1:$1,0),0))</f>
        <v/>
      </c>
      <c r="N98" t="str">
        <f>IF($B98="","",LEFT(VLOOKUP($F98,男選手データ!$A:$O,MATCH("Birthday",男選手データ!$1:$1,0),0),4))</f>
        <v/>
      </c>
      <c r="O98" t="str">
        <f t="shared" si="9"/>
        <v/>
      </c>
      <c r="P98" t="str">
        <f t="shared" si="11"/>
        <v/>
      </c>
      <c r="R98" t="str">
        <f>IF($B98="","",VALUE(一覧表!C99))</f>
        <v/>
      </c>
      <c r="S98" t="str">
        <f>IF($B98="","",IF(一覧表!K99="","",一覧表!K99&amp;".")&amp;IF(一覧表!L99="","",TEXT(一覧表!L99,"00")&amp;".")&amp;TEXT(一覧表!M99,"00"))</f>
        <v/>
      </c>
      <c r="T98" t="str">
        <f t="shared" si="12"/>
        <v/>
      </c>
      <c r="U98" t="str">
        <f t="shared" si="13"/>
        <v/>
      </c>
    </row>
    <row r="99" spans="1:21" x14ac:dyDescent="0.65">
      <c r="A99">
        <f t="shared" si="14"/>
        <v>0</v>
      </c>
      <c r="B99" t="str">
        <f>IF(一覧表!H100="","",10000+一覧表!H100)</f>
        <v/>
      </c>
      <c r="C99" t="str">
        <f>IF($B99="","",VLOOKUP(VLOOKUP(一覧表!H100,男選手データ!$A:$O,MATCH("所属",男選手データ!$1:$1,0),0),所属csv!$A:$H,MATCH("所属コード",所属csv!$1:$1,0),0))</f>
        <v/>
      </c>
      <c r="F99" t="str">
        <f>IF($B99="","",一覧表!H100)</f>
        <v/>
      </c>
      <c r="G99" t="str">
        <f>IF($B99="","",VLOOKUP($F99,男選手データ!$A:$O,MATCH("姓",男選手データ!$1:$1,0),0)&amp;" "&amp;VLOOKUP($F99,男選手データ!$A:$O,MATCH("名",男選手データ!$1:$1,0),0))</f>
        <v/>
      </c>
      <c r="H99" t="str">
        <f>IF($B99="","",VLOOKUP($F99,男選手データ!$A:$O,MATCH("ﾌﾘｶﾞﾅ(姓)",男選手データ!$1:$1,0),0)&amp;" "&amp;VLOOKUP($F99,男選手データ!$A:$O,MATCH("ﾌﾘｶﾞﾅ(名)",男選手データ!$1:$1,0),0))</f>
        <v/>
      </c>
      <c r="I99" t="str">
        <f>IF($B99="","",VLOOKUP($F99,男選手データ!$A:$O,MATCH("姓",男選手データ!$1:$1,0),0)&amp;" "&amp;VLOOKUP($F99,男選手データ!$A:$O,MATCH("名",男選手データ!$1:$1,0),0))</f>
        <v/>
      </c>
      <c r="J99" t="str">
        <f>IF($B99="","",VLOOKUP($F99,男選手データ!$A:$O,MATCH("FAMILY NAME",男選手データ!$1:$1,0),0)&amp;" "&amp;VLOOKUP($F99,男選手データ!$A:$O,MATCH("Firstname",男選手データ!$1:$1,0),0))</f>
        <v/>
      </c>
      <c r="K99" t="str">
        <f>IF($B99="","",VLOOKUP($F99,男選手データ!$A:$O,MATCH("国籍",男選手データ!$1:$1,0),0))</f>
        <v/>
      </c>
      <c r="L99" t="str">
        <f t="shared" si="10"/>
        <v/>
      </c>
      <c r="M99" t="str">
        <f>IF($B99="","",VLOOKUP($F99,男選手データ!$A:$O,MATCH("学年",男選手データ!$1:$1,0),0))</f>
        <v/>
      </c>
      <c r="N99" t="str">
        <f>IF($B99="","",LEFT(VLOOKUP($F99,男選手データ!$A:$O,MATCH("Birthday",男選手データ!$1:$1,0),0),4))</f>
        <v/>
      </c>
      <c r="O99" t="str">
        <f t="shared" si="9"/>
        <v/>
      </c>
      <c r="P99" t="str">
        <f t="shared" si="11"/>
        <v/>
      </c>
      <c r="R99" t="str">
        <f>IF($B99="","",VALUE(一覧表!C100))</f>
        <v/>
      </c>
      <c r="S99" t="str">
        <f>IF($B99="","",IF(一覧表!K100="","",一覧表!K100&amp;".")&amp;IF(一覧表!L100="","",TEXT(一覧表!L100,"00")&amp;".")&amp;TEXT(一覧表!M100,"00"))</f>
        <v/>
      </c>
      <c r="T99" t="str">
        <f t="shared" si="12"/>
        <v/>
      </c>
      <c r="U99" t="str">
        <f t="shared" si="13"/>
        <v/>
      </c>
    </row>
    <row r="100" spans="1:21" x14ac:dyDescent="0.65">
      <c r="A100">
        <f t="shared" si="14"/>
        <v>0</v>
      </c>
      <c r="B100" t="str">
        <f>IF(一覧表!H101="","",10000+一覧表!H101)</f>
        <v/>
      </c>
      <c r="C100" t="str">
        <f>IF($B100="","",VLOOKUP(VLOOKUP(一覧表!H101,男選手データ!$A:$O,MATCH("所属",男選手データ!$1:$1,0),0),所属csv!$A:$H,MATCH("所属コード",所属csv!$1:$1,0),0))</f>
        <v/>
      </c>
      <c r="F100" t="str">
        <f>IF($B100="","",一覧表!H101)</f>
        <v/>
      </c>
      <c r="G100" t="str">
        <f>IF($B100="","",VLOOKUP($F100,男選手データ!$A:$O,MATCH("姓",男選手データ!$1:$1,0),0)&amp;" "&amp;VLOOKUP($F100,男選手データ!$A:$O,MATCH("名",男選手データ!$1:$1,0),0))</f>
        <v/>
      </c>
      <c r="H100" t="str">
        <f>IF($B100="","",VLOOKUP($F100,男選手データ!$A:$O,MATCH("ﾌﾘｶﾞﾅ(姓)",男選手データ!$1:$1,0),0)&amp;" "&amp;VLOOKUP($F100,男選手データ!$A:$O,MATCH("ﾌﾘｶﾞﾅ(名)",男選手データ!$1:$1,0),0))</f>
        <v/>
      </c>
      <c r="I100" t="str">
        <f>IF($B100="","",VLOOKUP($F100,男選手データ!$A:$O,MATCH("姓",男選手データ!$1:$1,0),0)&amp;" "&amp;VLOOKUP($F100,男選手データ!$A:$O,MATCH("名",男選手データ!$1:$1,0),0))</f>
        <v/>
      </c>
      <c r="J100" t="str">
        <f>IF($B100="","",VLOOKUP($F100,男選手データ!$A:$O,MATCH("FAMILY NAME",男選手データ!$1:$1,0),0)&amp;" "&amp;VLOOKUP($F100,男選手データ!$A:$O,MATCH("Firstname",男選手データ!$1:$1,0),0))</f>
        <v/>
      </c>
      <c r="K100" t="str">
        <f>IF($B100="","",VLOOKUP($F100,男選手データ!$A:$O,MATCH("国籍",男選手データ!$1:$1,0),0))</f>
        <v/>
      </c>
      <c r="L100" t="str">
        <f t="shared" si="10"/>
        <v/>
      </c>
      <c r="M100" t="str">
        <f>IF($B100="","",VLOOKUP($F100,男選手データ!$A:$O,MATCH("学年",男選手データ!$1:$1,0),0))</f>
        <v/>
      </c>
      <c r="N100" t="str">
        <f>IF($B100="","",LEFT(VLOOKUP($F100,男選手データ!$A:$O,MATCH("Birthday",男選手データ!$1:$1,0),0),4))</f>
        <v/>
      </c>
      <c r="O100" t="str">
        <f t="shared" si="9"/>
        <v/>
      </c>
      <c r="P100" t="str">
        <f t="shared" si="11"/>
        <v/>
      </c>
      <c r="R100" t="str">
        <f>IF($B100="","",VALUE(一覧表!C101))</f>
        <v/>
      </c>
      <c r="S100" t="str">
        <f>IF($B100="","",IF(一覧表!K101="","",一覧表!K101&amp;".")&amp;IF(一覧表!L101="","",TEXT(一覧表!L101,"00")&amp;".")&amp;TEXT(一覧表!M101,"00"))</f>
        <v/>
      </c>
      <c r="T100" t="str">
        <f t="shared" si="12"/>
        <v/>
      </c>
      <c r="U100" t="str">
        <f t="shared" si="13"/>
        <v/>
      </c>
    </row>
    <row r="101" spans="1:21" x14ac:dyDescent="0.65">
      <c r="A101">
        <f t="shared" si="14"/>
        <v>0</v>
      </c>
      <c r="B101" t="str">
        <f>IF(一覧表!S4="","",20000+一覧表!S4)</f>
        <v/>
      </c>
      <c r="C101" t="str">
        <f>IF($B101="","",VLOOKUP(VLOOKUP(一覧表!S4,女選手データ!$A:$O,MATCH("所属",女選手データ!$1:$1,0),0),所属csv!$A:$H,MATCH("所属コード",所属csv!$1:$1,0),0))</f>
        <v/>
      </c>
      <c r="F101" t="str">
        <f>IF($B101="","",一覧表!S4)</f>
        <v/>
      </c>
      <c r="G101" t="str">
        <f>IF($B101="","",VLOOKUP($F101,女選手データ!$A:$O,MATCH("姓",女選手データ!$1:$1,0),0)&amp;" "&amp;VLOOKUP($F101,女選手データ!$A:$O,MATCH("名",女選手データ!$1:$1,0),0))</f>
        <v/>
      </c>
      <c r="H101" t="str">
        <f>IF($B101="","",VLOOKUP($F101,女選手データ!$A:$O,MATCH("ﾌﾘｶﾞﾅ(姓)",女選手データ!$1:$1,0),0)&amp;" "&amp;VLOOKUP($F101,女選手データ!$A:$O,MATCH("ﾌﾘｶﾞﾅ(名)",女選手データ!$1:$1,0),0))</f>
        <v/>
      </c>
      <c r="I101" t="str">
        <f>IF($B101="","",VLOOKUP($F101,女選手データ!$A:$O,MATCH("姓",女選手データ!$1:$1,0),0)&amp;" "&amp;VLOOKUP($F101,女選手データ!$A:$O,MATCH("名",女選手データ!$1:$1,0),0))</f>
        <v/>
      </c>
      <c r="J101" t="str">
        <f>IF($B101="","",VLOOKUP($F101,女選手データ!$A:$O,MATCH("FAMILY NAME",女選手データ!$1:$1,0),0)&amp;" "&amp;VLOOKUP($F101,女選手データ!$A:$O,MATCH("Firstname",女選手データ!$1:$1,0),0))</f>
        <v/>
      </c>
      <c r="K101" t="str">
        <f>IF($B101="","",VLOOKUP($F101,女選手データ!$A:$O,MATCH("国籍",女選手データ!$1:$1,0),0))</f>
        <v/>
      </c>
      <c r="L101" t="str">
        <f t="shared" si="10"/>
        <v/>
      </c>
      <c r="M101" t="str">
        <f>IF($B101="","",VLOOKUP($F101,女選手データ!$A:$O,MATCH("学年",女選手データ!$1:$1,0),0))</f>
        <v/>
      </c>
      <c r="N101" t="str">
        <f>IF($B101="","",LEFT(VLOOKUP($F101,女選手データ!$A:$O,MATCH("Birthday",女選手データ!$1:$1,0),0),4))</f>
        <v/>
      </c>
      <c r="O101" t="str">
        <f t="shared" si="9"/>
        <v/>
      </c>
      <c r="P101" t="str">
        <f t="shared" si="11"/>
        <v/>
      </c>
      <c r="R101" t="str">
        <f>IF($B101="","",VALUE(一覧表!N4))</f>
        <v/>
      </c>
      <c r="S101" t="str">
        <f>IF($B101="","",IF(一覧表!V4="","",一覧表!V4&amp;".")&amp;IF(一覧表!W4="","",TEXT(一覧表!W4,"00")&amp;".")&amp;TEXT(一覧表!X4,"00"))</f>
        <v/>
      </c>
      <c r="T101" t="str">
        <f t="shared" si="12"/>
        <v/>
      </c>
      <c r="U101" t="str">
        <f t="shared" si="13"/>
        <v/>
      </c>
    </row>
    <row r="102" spans="1:21" x14ac:dyDescent="0.65">
      <c r="A102">
        <f t="shared" si="14"/>
        <v>0</v>
      </c>
      <c r="B102" t="str">
        <f>IF(一覧表!S5="","",20000+一覧表!S5)</f>
        <v/>
      </c>
      <c r="C102" t="str">
        <f>IF($B102="","",VLOOKUP(VLOOKUP(一覧表!S5,女選手データ!$A:$O,MATCH("所属",女選手データ!$1:$1,0),0),所属csv!$A:$H,MATCH("所属コード",所属csv!$1:$1,0),0))</f>
        <v/>
      </c>
      <c r="F102" t="str">
        <f>IF($B102="","",一覧表!S5)</f>
        <v/>
      </c>
      <c r="G102" t="str">
        <f>IF($B102="","",VLOOKUP($F102,女選手データ!$A:$O,MATCH("姓",女選手データ!$1:$1,0),0)&amp;" "&amp;VLOOKUP($F102,女選手データ!$A:$O,MATCH("名",女選手データ!$1:$1,0),0))</f>
        <v/>
      </c>
      <c r="H102" t="str">
        <f>IF($B102="","",VLOOKUP($F102,女選手データ!$A:$O,MATCH("ﾌﾘｶﾞﾅ(姓)",女選手データ!$1:$1,0),0)&amp;" "&amp;VLOOKUP($F102,女選手データ!$A:$O,MATCH("ﾌﾘｶﾞﾅ(名)",女選手データ!$1:$1,0),0))</f>
        <v/>
      </c>
      <c r="I102" t="str">
        <f>IF($B102="","",VLOOKUP($F102,女選手データ!$A:$O,MATCH("姓",女選手データ!$1:$1,0),0)&amp;" "&amp;VLOOKUP($F102,女選手データ!$A:$O,MATCH("名",女選手データ!$1:$1,0),0))</f>
        <v/>
      </c>
      <c r="J102" t="str">
        <f>IF($B102="","",VLOOKUP($F102,女選手データ!$A:$O,MATCH("FAMILY NAME",女選手データ!$1:$1,0),0)&amp;" "&amp;VLOOKUP($F102,女選手データ!$A:$O,MATCH("Firstname",女選手データ!$1:$1,0),0))</f>
        <v/>
      </c>
      <c r="K102" t="str">
        <f>IF($B102="","",VLOOKUP($F102,女選手データ!$A:$O,MATCH("国籍",女選手データ!$1:$1,0),0))</f>
        <v/>
      </c>
      <c r="L102" t="str">
        <f t="shared" si="10"/>
        <v/>
      </c>
      <c r="M102" t="str">
        <f>IF($B102="","",VLOOKUP($F102,女選手データ!$A:$O,MATCH("学年",女選手データ!$1:$1,0),0))</f>
        <v/>
      </c>
      <c r="N102" t="str">
        <f>IF($B102="","",LEFT(VLOOKUP($F102,女選手データ!$A:$O,MATCH("Birthday",女選手データ!$1:$1,0),0),4))</f>
        <v/>
      </c>
      <c r="O102" t="str">
        <f t="shared" si="9"/>
        <v/>
      </c>
      <c r="P102" t="str">
        <f t="shared" si="11"/>
        <v/>
      </c>
      <c r="R102" t="str">
        <f>IF($B102="","",VALUE(一覧表!N5))</f>
        <v/>
      </c>
      <c r="S102" t="str">
        <f>IF($B102="","",IF(一覧表!V5="","",一覧表!V5&amp;".")&amp;IF(一覧表!W5="","",TEXT(一覧表!W5,"00")&amp;".")&amp;TEXT(一覧表!X5,"00"))</f>
        <v/>
      </c>
      <c r="T102" t="str">
        <f t="shared" si="12"/>
        <v/>
      </c>
      <c r="U102" t="str">
        <f t="shared" si="13"/>
        <v/>
      </c>
    </row>
    <row r="103" spans="1:21" x14ac:dyDescent="0.65">
      <c r="A103">
        <f t="shared" si="14"/>
        <v>0</v>
      </c>
      <c r="B103" t="str">
        <f>IF(一覧表!S6="","",20000+一覧表!S6)</f>
        <v/>
      </c>
      <c r="C103" t="str">
        <f>IF($B103="","",VLOOKUP(VLOOKUP(一覧表!S6,女選手データ!$A:$O,MATCH("所属",女選手データ!$1:$1,0),0),所属csv!$A:$H,MATCH("所属コード",所属csv!$1:$1,0),0))</f>
        <v/>
      </c>
      <c r="F103" t="str">
        <f>IF($B103="","",一覧表!S6)</f>
        <v/>
      </c>
      <c r="G103" t="str">
        <f>IF($B103="","",VLOOKUP($F103,女選手データ!$A:$O,MATCH("姓",女選手データ!$1:$1,0),0)&amp;" "&amp;VLOOKUP($F103,女選手データ!$A:$O,MATCH("名",女選手データ!$1:$1,0),0))</f>
        <v/>
      </c>
      <c r="H103" t="str">
        <f>IF($B103="","",VLOOKUP($F103,女選手データ!$A:$O,MATCH("ﾌﾘｶﾞﾅ(姓)",女選手データ!$1:$1,0),0)&amp;" "&amp;VLOOKUP($F103,女選手データ!$A:$O,MATCH("ﾌﾘｶﾞﾅ(名)",女選手データ!$1:$1,0),0))</f>
        <v/>
      </c>
      <c r="I103" t="str">
        <f>IF($B103="","",VLOOKUP($F103,女選手データ!$A:$O,MATCH("姓",女選手データ!$1:$1,0),0)&amp;" "&amp;VLOOKUP($F103,女選手データ!$A:$O,MATCH("名",女選手データ!$1:$1,0),0))</f>
        <v/>
      </c>
      <c r="J103" t="str">
        <f>IF($B103="","",VLOOKUP($F103,女選手データ!$A:$O,MATCH("FAMILY NAME",女選手データ!$1:$1,0),0)&amp;" "&amp;VLOOKUP($F103,女選手データ!$A:$O,MATCH("Firstname",女選手データ!$1:$1,0),0))</f>
        <v/>
      </c>
      <c r="K103" t="str">
        <f>IF($B103="","",VLOOKUP($F103,女選手データ!$A:$O,MATCH("国籍",女選手データ!$1:$1,0),0))</f>
        <v/>
      </c>
      <c r="L103" t="str">
        <f t="shared" si="10"/>
        <v/>
      </c>
      <c r="M103" t="str">
        <f>IF($B103="","",VLOOKUP($F103,女選手データ!$A:$O,MATCH("学年",女選手データ!$1:$1,0),0))</f>
        <v/>
      </c>
      <c r="N103" t="str">
        <f>IF($B103="","",LEFT(VLOOKUP($F103,女選手データ!$A:$O,MATCH("Birthday",女選手データ!$1:$1,0),0),4))</f>
        <v/>
      </c>
      <c r="O103" t="str">
        <f t="shared" si="9"/>
        <v/>
      </c>
      <c r="P103" t="str">
        <f t="shared" si="11"/>
        <v/>
      </c>
      <c r="R103" t="str">
        <f>IF($B103="","",VALUE(一覧表!N6))</f>
        <v/>
      </c>
      <c r="S103" t="str">
        <f>IF($B103="","",IF(一覧表!V6="","",一覧表!V6&amp;".")&amp;IF(一覧表!W6="","",TEXT(一覧表!W6,"00")&amp;".")&amp;TEXT(一覧表!X6,"00"))</f>
        <v/>
      </c>
      <c r="T103" t="str">
        <f t="shared" si="12"/>
        <v/>
      </c>
      <c r="U103" t="str">
        <f t="shared" si="13"/>
        <v/>
      </c>
    </row>
    <row r="104" spans="1:21" x14ac:dyDescent="0.65">
      <c r="A104">
        <f t="shared" si="14"/>
        <v>0</v>
      </c>
      <c r="B104" t="str">
        <f>IF(一覧表!S7="","",20000+一覧表!S7)</f>
        <v/>
      </c>
      <c r="C104" t="str">
        <f>IF($B104="","",VLOOKUP(VLOOKUP(一覧表!S7,女選手データ!$A:$O,MATCH("所属",女選手データ!$1:$1,0),0),所属csv!$A:$H,MATCH("所属コード",所属csv!$1:$1,0),0))</f>
        <v/>
      </c>
      <c r="F104" t="str">
        <f>IF($B104="","",一覧表!S7)</f>
        <v/>
      </c>
      <c r="G104" t="str">
        <f>IF($B104="","",VLOOKUP($F104,女選手データ!$A:$O,MATCH("姓",女選手データ!$1:$1,0),0)&amp;" "&amp;VLOOKUP($F104,女選手データ!$A:$O,MATCH("名",女選手データ!$1:$1,0),0))</f>
        <v/>
      </c>
      <c r="H104" t="str">
        <f>IF($B104="","",VLOOKUP($F104,女選手データ!$A:$O,MATCH("ﾌﾘｶﾞﾅ(姓)",女選手データ!$1:$1,0),0)&amp;" "&amp;VLOOKUP($F104,女選手データ!$A:$O,MATCH("ﾌﾘｶﾞﾅ(名)",女選手データ!$1:$1,0),0))</f>
        <v/>
      </c>
      <c r="I104" t="str">
        <f>IF($B104="","",VLOOKUP($F104,女選手データ!$A:$O,MATCH("姓",女選手データ!$1:$1,0),0)&amp;" "&amp;VLOOKUP($F104,女選手データ!$A:$O,MATCH("名",女選手データ!$1:$1,0),0))</f>
        <v/>
      </c>
      <c r="J104" t="str">
        <f>IF($B104="","",VLOOKUP($F104,女選手データ!$A:$O,MATCH("FAMILY NAME",女選手データ!$1:$1,0),0)&amp;" "&amp;VLOOKUP($F104,女選手データ!$A:$O,MATCH("Firstname",女選手データ!$1:$1,0),0))</f>
        <v/>
      </c>
      <c r="K104" t="str">
        <f>IF($B104="","",VLOOKUP($F104,女選手データ!$A:$O,MATCH("国籍",女選手データ!$1:$1,0),0))</f>
        <v/>
      </c>
      <c r="L104" t="str">
        <f t="shared" si="10"/>
        <v/>
      </c>
      <c r="M104" t="str">
        <f>IF($B104="","",VLOOKUP($F104,女選手データ!$A:$O,MATCH("学年",女選手データ!$1:$1,0),0))</f>
        <v/>
      </c>
      <c r="N104" t="str">
        <f>IF($B104="","",LEFT(VLOOKUP($F104,女選手データ!$A:$O,MATCH("Birthday",女選手データ!$1:$1,0),0),4))</f>
        <v/>
      </c>
      <c r="O104" t="str">
        <f t="shared" si="9"/>
        <v/>
      </c>
      <c r="P104" t="str">
        <f t="shared" si="11"/>
        <v/>
      </c>
      <c r="R104" t="str">
        <f>IF($B104="","",VALUE(一覧表!N7))</f>
        <v/>
      </c>
      <c r="S104" t="str">
        <f>IF($B104="","",IF(一覧表!V7="","",一覧表!V7&amp;".")&amp;IF(一覧表!W7="","",TEXT(一覧表!W7,"00")&amp;".")&amp;TEXT(一覧表!X7,"00"))</f>
        <v/>
      </c>
      <c r="T104" t="str">
        <f t="shared" si="12"/>
        <v/>
      </c>
      <c r="U104" t="str">
        <f t="shared" si="13"/>
        <v/>
      </c>
    </row>
    <row r="105" spans="1:21" x14ac:dyDescent="0.65">
      <c r="A105">
        <f t="shared" si="14"/>
        <v>0</v>
      </c>
      <c r="B105" t="str">
        <f>IF(一覧表!S8="","",20000+一覧表!S8)</f>
        <v/>
      </c>
      <c r="C105" t="str">
        <f>IF($B105="","",VLOOKUP(VLOOKUP(一覧表!S8,女選手データ!$A:$O,MATCH("所属",女選手データ!$1:$1,0),0),所属csv!$A:$H,MATCH("所属コード",所属csv!$1:$1,0),0))</f>
        <v/>
      </c>
      <c r="F105" t="str">
        <f>IF($B105="","",一覧表!S8)</f>
        <v/>
      </c>
      <c r="G105" t="str">
        <f>IF($B105="","",VLOOKUP($F105,女選手データ!$A:$O,MATCH("姓",女選手データ!$1:$1,0),0)&amp;" "&amp;VLOOKUP($F105,女選手データ!$A:$O,MATCH("名",女選手データ!$1:$1,0),0))</f>
        <v/>
      </c>
      <c r="H105" t="str">
        <f>IF($B105="","",VLOOKUP($F105,女選手データ!$A:$O,MATCH("ﾌﾘｶﾞﾅ(姓)",女選手データ!$1:$1,0),0)&amp;" "&amp;VLOOKUP($F105,女選手データ!$A:$O,MATCH("ﾌﾘｶﾞﾅ(名)",女選手データ!$1:$1,0),0))</f>
        <v/>
      </c>
      <c r="I105" t="str">
        <f>IF($B105="","",VLOOKUP($F105,女選手データ!$A:$O,MATCH("姓",女選手データ!$1:$1,0),0)&amp;" "&amp;VLOOKUP($F105,女選手データ!$A:$O,MATCH("名",女選手データ!$1:$1,0),0))</f>
        <v/>
      </c>
      <c r="J105" t="str">
        <f>IF($B105="","",VLOOKUP($F105,女選手データ!$A:$O,MATCH("FAMILY NAME",女選手データ!$1:$1,0),0)&amp;" "&amp;VLOOKUP($F105,女選手データ!$A:$O,MATCH("Firstname",女選手データ!$1:$1,0),0))</f>
        <v/>
      </c>
      <c r="K105" t="str">
        <f>IF($B105="","",VLOOKUP($F105,女選手データ!$A:$O,MATCH("国籍",女選手データ!$1:$1,0),0))</f>
        <v/>
      </c>
      <c r="L105" t="str">
        <f t="shared" si="10"/>
        <v/>
      </c>
      <c r="M105" t="str">
        <f>IF($B105="","",VLOOKUP($F105,女選手データ!$A:$O,MATCH("学年",女選手データ!$1:$1,0),0))</f>
        <v/>
      </c>
      <c r="N105" t="str">
        <f>IF($B105="","",LEFT(VLOOKUP($F105,女選手データ!$A:$O,MATCH("Birthday",女選手データ!$1:$1,0),0),4))</f>
        <v/>
      </c>
      <c r="O105" t="str">
        <f t="shared" si="9"/>
        <v/>
      </c>
      <c r="P105" t="str">
        <f t="shared" si="11"/>
        <v/>
      </c>
      <c r="R105" t="str">
        <f>IF($B105="","",VALUE(一覧表!N8))</f>
        <v/>
      </c>
      <c r="S105" t="str">
        <f>IF($B105="","",IF(一覧表!V8="","",一覧表!V8&amp;".")&amp;IF(一覧表!W8="","",TEXT(一覧表!W8,"00")&amp;".")&amp;TEXT(一覧表!X8,"00"))</f>
        <v/>
      </c>
      <c r="T105" t="str">
        <f t="shared" si="12"/>
        <v/>
      </c>
      <c r="U105" t="str">
        <f t="shared" si="13"/>
        <v/>
      </c>
    </row>
    <row r="106" spans="1:21" x14ac:dyDescent="0.65">
      <c r="A106">
        <f t="shared" si="14"/>
        <v>0</v>
      </c>
      <c r="B106" t="str">
        <f>IF(一覧表!S9="","",20000+一覧表!S9)</f>
        <v/>
      </c>
      <c r="C106" t="str">
        <f>IF($B106="","",VLOOKUP(VLOOKUP(一覧表!S9,女選手データ!$A:$O,MATCH("所属",女選手データ!$1:$1,0),0),所属csv!$A:$H,MATCH("所属コード",所属csv!$1:$1,0),0))</f>
        <v/>
      </c>
      <c r="F106" t="str">
        <f>IF($B106="","",一覧表!S9)</f>
        <v/>
      </c>
      <c r="G106" t="str">
        <f>IF($B106="","",VLOOKUP($F106,女選手データ!$A:$O,MATCH("姓",女選手データ!$1:$1,0),0)&amp;" "&amp;VLOOKUP($F106,女選手データ!$A:$O,MATCH("名",女選手データ!$1:$1,0),0))</f>
        <v/>
      </c>
      <c r="H106" t="str">
        <f>IF($B106="","",VLOOKUP($F106,女選手データ!$A:$O,MATCH("ﾌﾘｶﾞﾅ(姓)",女選手データ!$1:$1,0),0)&amp;" "&amp;VLOOKUP($F106,女選手データ!$A:$O,MATCH("ﾌﾘｶﾞﾅ(名)",女選手データ!$1:$1,0),0))</f>
        <v/>
      </c>
      <c r="I106" t="str">
        <f>IF($B106="","",VLOOKUP($F106,女選手データ!$A:$O,MATCH("姓",女選手データ!$1:$1,0),0)&amp;" "&amp;VLOOKUP($F106,女選手データ!$A:$O,MATCH("名",女選手データ!$1:$1,0),0))</f>
        <v/>
      </c>
      <c r="J106" t="str">
        <f>IF($B106="","",VLOOKUP($F106,女選手データ!$A:$O,MATCH("FAMILY NAME",女選手データ!$1:$1,0),0)&amp;" "&amp;VLOOKUP($F106,女選手データ!$A:$O,MATCH("Firstname",女選手データ!$1:$1,0),0))</f>
        <v/>
      </c>
      <c r="K106" t="str">
        <f>IF($B106="","",VLOOKUP($F106,女選手データ!$A:$O,MATCH("国籍",女選手データ!$1:$1,0),0))</f>
        <v/>
      </c>
      <c r="L106" t="str">
        <f t="shared" si="10"/>
        <v/>
      </c>
      <c r="M106" t="str">
        <f>IF($B106="","",VLOOKUP($F106,女選手データ!$A:$O,MATCH("学年",女選手データ!$1:$1,0),0))</f>
        <v/>
      </c>
      <c r="N106" t="str">
        <f>IF($B106="","",LEFT(VLOOKUP($F106,女選手データ!$A:$O,MATCH("Birthday",女選手データ!$1:$1,0),0),4))</f>
        <v/>
      </c>
      <c r="O106" t="str">
        <f t="shared" si="9"/>
        <v/>
      </c>
      <c r="P106" t="str">
        <f t="shared" si="11"/>
        <v/>
      </c>
      <c r="R106" t="str">
        <f>IF($B106="","",VALUE(一覧表!N9))</f>
        <v/>
      </c>
      <c r="S106" t="str">
        <f>IF($B106="","",IF(一覧表!V9="","",一覧表!V9&amp;".")&amp;IF(一覧表!W9="","",TEXT(一覧表!W9,"00")&amp;".")&amp;TEXT(一覧表!X9,"00"))</f>
        <v/>
      </c>
      <c r="T106" t="str">
        <f t="shared" si="12"/>
        <v/>
      </c>
      <c r="U106" t="str">
        <f t="shared" si="13"/>
        <v/>
      </c>
    </row>
    <row r="107" spans="1:21" x14ac:dyDescent="0.65">
      <c r="A107">
        <f t="shared" si="14"/>
        <v>0</v>
      </c>
      <c r="B107" t="str">
        <f>IF(一覧表!S10="","",20000+一覧表!S10)</f>
        <v/>
      </c>
      <c r="C107" t="str">
        <f>IF($B107="","",VLOOKUP(VLOOKUP(一覧表!S10,女選手データ!$A:$O,MATCH("所属",女選手データ!$1:$1,0),0),所属csv!$A:$H,MATCH("所属コード",所属csv!$1:$1,0),0))</f>
        <v/>
      </c>
      <c r="F107" t="str">
        <f>IF($B107="","",一覧表!S10)</f>
        <v/>
      </c>
      <c r="G107" t="str">
        <f>IF($B107="","",VLOOKUP($F107,女選手データ!$A:$O,MATCH("姓",女選手データ!$1:$1,0),0)&amp;" "&amp;VLOOKUP($F107,女選手データ!$A:$O,MATCH("名",女選手データ!$1:$1,0),0))</f>
        <v/>
      </c>
      <c r="H107" t="str">
        <f>IF($B107="","",VLOOKUP($F107,女選手データ!$A:$O,MATCH("ﾌﾘｶﾞﾅ(姓)",女選手データ!$1:$1,0),0)&amp;" "&amp;VLOOKUP($F107,女選手データ!$A:$O,MATCH("ﾌﾘｶﾞﾅ(名)",女選手データ!$1:$1,0),0))</f>
        <v/>
      </c>
      <c r="I107" t="str">
        <f>IF($B107="","",VLOOKUP($F107,女選手データ!$A:$O,MATCH("姓",女選手データ!$1:$1,0),0)&amp;" "&amp;VLOOKUP($F107,女選手データ!$A:$O,MATCH("名",女選手データ!$1:$1,0),0))</f>
        <v/>
      </c>
      <c r="J107" t="str">
        <f>IF($B107="","",VLOOKUP($F107,女選手データ!$A:$O,MATCH("FAMILY NAME",女選手データ!$1:$1,0),0)&amp;" "&amp;VLOOKUP($F107,女選手データ!$A:$O,MATCH("Firstname",女選手データ!$1:$1,0),0))</f>
        <v/>
      </c>
      <c r="K107" t="str">
        <f>IF($B107="","",VLOOKUP($F107,女選手データ!$A:$O,MATCH("国籍",女選手データ!$1:$1,0),0))</f>
        <v/>
      </c>
      <c r="L107" t="str">
        <f t="shared" si="10"/>
        <v/>
      </c>
      <c r="M107" t="str">
        <f>IF($B107="","",VLOOKUP($F107,女選手データ!$A:$O,MATCH("学年",女選手データ!$1:$1,0),0))</f>
        <v/>
      </c>
      <c r="N107" t="str">
        <f>IF($B107="","",LEFT(VLOOKUP($F107,女選手データ!$A:$O,MATCH("Birthday",女選手データ!$1:$1,0),0),4))</f>
        <v/>
      </c>
      <c r="O107" t="str">
        <f t="shared" si="9"/>
        <v/>
      </c>
      <c r="P107" t="str">
        <f t="shared" si="11"/>
        <v/>
      </c>
      <c r="R107" t="str">
        <f>IF($B107="","",VALUE(一覧表!N10))</f>
        <v/>
      </c>
      <c r="S107" t="str">
        <f>IF($B107="","",IF(一覧表!V10="","",一覧表!V10&amp;".")&amp;IF(一覧表!W10="","",TEXT(一覧表!W10,"00")&amp;".")&amp;TEXT(一覧表!X10,"00"))</f>
        <v/>
      </c>
      <c r="T107" t="str">
        <f t="shared" si="12"/>
        <v/>
      </c>
      <c r="U107" t="str">
        <f t="shared" si="13"/>
        <v/>
      </c>
    </row>
    <row r="108" spans="1:21" x14ac:dyDescent="0.65">
      <c r="A108">
        <f t="shared" si="14"/>
        <v>0</v>
      </c>
      <c r="B108" t="str">
        <f>IF(一覧表!S11="","",20000+一覧表!S11)</f>
        <v/>
      </c>
      <c r="C108" t="str">
        <f>IF($B108="","",VLOOKUP(VLOOKUP(一覧表!S11,女選手データ!$A:$O,MATCH("所属",女選手データ!$1:$1,0),0),所属csv!$A:$H,MATCH("所属コード",所属csv!$1:$1,0),0))</f>
        <v/>
      </c>
      <c r="F108" t="str">
        <f>IF($B108="","",一覧表!S11)</f>
        <v/>
      </c>
      <c r="G108" t="str">
        <f>IF($B108="","",VLOOKUP($F108,女選手データ!$A:$O,MATCH("姓",女選手データ!$1:$1,0),0)&amp;" "&amp;VLOOKUP($F108,女選手データ!$A:$O,MATCH("名",女選手データ!$1:$1,0),0))</f>
        <v/>
      </c>
      <c r="H108" t="str">
        <f>IF($B108="","",VLOOKUP($F108,女選手データ!$A:$O,MATCH("ﾌﾘｶﾞﾅ(姓)",女選手データ!$1:$1,0),0)&amp;" "&amp;VLOOKUP($F108,女選手データ!$A:$O,MATCH("ﾌﾘｶﾞﾅ(名)",女選手データ!$1:$1,0),0))</f>
        <v/>
      </c>
      <c r="I108" t="str">
        <f>IF($B108="","",VLOOKUP($F108,女選手データ!$A:$O,MATCH("姓",女選手データ!$1:$1,0),0)&amp;" "&amp;VLOOKUP($F108,女選手データ!$A:$O,MATCH("名",女選手データ!$1:$1,0),0))</f>
        <v/>
      </c>
      <c r="J108" t="str">
        <f>IF($B108="","",VLOOKUP($F108,女選手データ!$A:$O,MATCH("FAMILY NAME",女選手データ!$1:$1,0),0)&amp;" "&amp;VLOOKUP($F108,女選手データ!$A:$O,MATCH("Firstname",女選手データ!$1:$1,0),0))</f>
        <v/>
      </c>
      <c r="K108" t="str">
        <f>IF($B108="","",VLOOKUP($F108,女選手データ!$A:$O,MATCH("国籍",女選手データ!$1:$1,0),0))</f>
        <v/>
      </c>
      <c r="L108" t="str">
        <f t="shared" si="10"/>
        <v/>
      </c>
      <c r="M108" t="str">
        <f>IF($B108="","",VLOOKUP($F108,女選手データ!$A:$O,MATCH("学年",女選手データ!$1:$1,0),0))</f>
        <v/>
      </c>
      <c r="N108" t="str">
        <f>IF($B108="","",LEFT(VLOOKUP($F108,女選手データ!$A:$O,MATCH("Birthday",女選手データ!$1:$1,0),0),4))</f>
        <v/>
      </c>
      <c r="O108" t="str">
        <f t="shared" si="9"/>
        <v/>
      </c>
      <c r="P108" t="str">
        <f t="shared" si="11"/>
        <v/>
      </c>
      <c r="R108" t="str">
        <f>IF($B108="","",VALUE(一覧表!N11))</f>
        <v/>
      </c>
      <c r="S108" t="str">
        <f>IF($B108="","",IF(一覧表!V11="","",一覧表!V11&amp;".")&amp;IF(一覧表!W11="","",TEXT(一覧表!W11,"00")&amp;".")&amp;TEXT(一覧表!X11,"00"))</f>
        <v/>
      </c>
      <c r="T108" t="str">
        <f t="shared" si="12"/>
        <v/>
      </c>
      <c r="U108" t="str">
        <f t="shared" si="13"/>
        <v/>
      </c>
    </row>
    <row r="109" spans="1:21" x14ac:dyDescent="0.65">
      <c r="A109">
        <f t="shared" si="14"/>
        <v>0</v>
      </c>
      <c r="B109" t="str">
        <f>IF(一覧表!S12="","",20000+一覧表!S12)</f>
        <v/>
      </c>
      <c r="C109" t="str">
        <f>IF($B109="","",VLOOKUP(VLOOKUP(一覧表!S12,女選手データ!$A:$O,MATCH("所属",女選手データ!$1:$1,0),0),所属csv!$A:$H,MATCH("所属コード",所属csv!$1:$1,0),0))</f>
        <v/>
      </c>
      <c r="F109" t="str">
        <f>IF($B109="","",一覧表!S12)</f>
        <v/>
      </c>
      <c r="G109" t="str">
        <f>IF($B109="","",VLOOKUP($F109,女選手データ!$A:$O,MATCH("姓",女選手データ!$1:$1,0),0)&amp;" "&amp;VLOOKUP($F109,女選手データ!$A:$O,MATCH("名",女選手データ!$1:$1,0),0))</f>
        <v/>
      </c>
      <c r="H109" t="str">
        <f>IF($B109="","",VLOOKUP($F109,女選手データ!$A:$O,MATCH("ﾌﾘｶﾞﾅ(姓)",女選手データ!$1:$1,0),0)&amp;" "&amp;VLOOKUP($F109,女選手データ!$A:$O,MATCH("ﾌﾘｶﾞﾅ(名)",女選手データ!$1:$1,0),0))</f>
        <v/>
      </c>
      <c r="I109" t="str">
        <f>IF($B109="","",VLOOKUP($F109,女選手データ!$A:$O,MATCH("姓",女選手データ!$1:$1,0),0)&amp;" "&amp;VLOOKUP($F109,女選手データ!$A:$O,MATCH("名",女選手データ!$1:$1,0),0))</f>
        <v/>
      </c>
      <c r="J109" t="str">
        <f>IF($B109="","",VLOOKUP($F109,女選手データ!$A:$O,MATCH("FAMILY NAME",女選手データ!$1:$1,0),0)&amp;" "&amp;VLOOKUP($F109,女選手データ!$A:$O,MATCH("Firstname",女選手データ!$1:$1,0),0))</f>
        <v/>
      </c>
      <c r="K109" t="str">
        <f>IF($B109="","",VLOOKUP($F109,女選手データ!$A:$O,MATCH("国籍",女選手データ!$1:$1,0),0))</f>
        <v/>
      </c>
      <c r="L109" t="str">
        <f t="shared" si="10"/>
        <v/>
      </c>
      <c r="M109" t="str">
        <f>IF($B109="","",VLOOKUP($F109,女選手データ!$A:$O,MATCH("学年",女選手データ!$1:$1,0),0))</f>
        <v/>
      </c>
      <c r="N109" t="str">
        <f>IF($B109="","",LEFT(VLOOKUP($F109,女選手データ!$A:$O,MATCH("Birthday",女選手データ!$1:$1,0),0),4))</f>
        <v/>
      </c>
      <c r="O109" t="str">
        <f t="shared" si="9"/>
        <v/>
      </c>
      <c r="P109" t="str">
        <f t="shared" si="11"/>
        <v/>
      </c>
      <c r="R109" t="str">
        <f>IF($B109="","",VALUE(一覧表!N12))</f>
        <v/>
      </c>
      <c r="S109" t="str">
        <f>IF($B109="","",IF(一覧表!V12="","",一覧表!V12&amp;".")&amp;IF(一覧表!W12="","",TEXT(一覧表!W12,"00")&amp;".")&amp;TEXT(一覧表!X12,"00"))</f>
        <v/>
      </c>
      <c r="T109" t="str">
        <f t="shared" si="12"/>
        <v/>
      </c>
      <c r="U109" t="str">
        <f t="shared" si="13"/>
        <v/>
      </c>
    </row>
    <row r="110" spans="1:21" x14ac:dyDescent="0.65">
      <c r="A110">
        <f t="shared" si="14"/>
        <v>0</v>
      </c>
      <c r="B110" t="str">
        <f>IF(一覧表!S13="","",20000+一覧表!S13)</f>
        <v/>
      </c>
      <c r="C110" t="str">
        <f>IF($B110="","",VLOOKUP(VLOOKUP(一覧表!S13,女選手データ!$A:$O,MATCH("所属",女選手データ!$1:$1,0),0),所属csv!$A:$H,MATCH("所属コード",所属csv!$1:$1,0),0))</f>
        <v/>
      </c>
      <c r="F110" t="str">
        <f>IF($B110="","",一覧表!S13)</f>
        <v/>
      </c>
      <c r="G110" t="str">
        <f>IF($B110="","",VLOOKUP($F110,女選手データ!$A:$O,MATCH("姓",女選手データ!$1:$1,0),0)&amp;" "&amp;VLOOKUP($F110,女選手データ!$A:$O,MATCH("名",女選手データ!$1:$1,0),0))</f>
        <v/>
      </c>
      <c r="H110" t="str">
        <f>IF($B110="","",VLOOKUP($F110,女選手データ!$A:$O,MATCH("ﾌﾘｶﾞﾅ(姓)",女選手データ!$1:$1,0),0)&amp;" "&amp;VLOOKUP($F110,女選手データ!$A:$O,MATCH("ﾌﾘｶﾞﾅ(名)",女選手データ!$1:$1,0),0))</f>
        <v/>
      </c>
      <c r="I110" t="str">
        <f>IF($B110="","",VLOOKUP($F110,女選手データ!$A:$O,MATCH("姓",女選手データ!$1:$1,0),0)&amp;" "&amp;VLOOKUP($F110,女選手データ!$A:$O,MATCH("名",女選手データ!$1:$1,0),0))</f>
        <v/>
      </c>
      <c r="J110" t="str">
        <f>IF($B110="","",VLOOKUP($F110,女選手データ!$A:$O,MATCH("FAMILY NAME",女選手データ!$1:$1,0),0)&amp;" "&amp;VLOOKUP($F110,女選手データ!$A:$O,MATCH("Firstname",女選手データ!$1:$1,0),0))</f>
        <v/>
      </c>
      <c r="K110" t="str">
        <f>IF($B110="","",VLOOKUP($F110,女選手データ!$A:$O,MATCH("国籍",女選手データ!$1:$1,0),0))</f>
        <v/>
      </c>
      <c r="L110" t="str">
        <f t="shared" si="10"/>
        <v/>
      </c>
      <c r="M110" t="str">
        <f>IF($B110="","",VLOOKUP($F110,女選手データ!$A:$O,MATCH("学年",女選手データ!$1:$1,0),0))</f>
        <v/>
      </c>
      <c r="N110" t="str">
        <f>IF($B110="","",LEFT(VLOOKUP($F110,女選手データ!$A:$O,MATCH("Birthday",女選手データ!$1:$1,0),0),4))</f>
        <v/>
      </c>
      <c r="O110" t="str">
        <f t="shared" si="9"/>
        <v/>
      </c>
      <c r="P110" t="str">
        <f t="shared" si="11"/>
        <v/>
      </c>
      <c r="R110" t="str">
        <f>IF($B110="","",VALUE(一覧表!N13))</f>
        <v/>
      </c>
      <c r="S110" t="str">
        <f>IF($B110="","",IF(一覧表!V13="","",一覧表!V13&amp;".")&amp;IF(一覧表!W13="","",TEXT(一覧表!W13,"00")&amp;".")&amp;TEXT(一覧表!X13,"00"))</f>
        <v/>
      </c>
      <c r="T110" t="str">
        <f t="shared" si="12"/>
        <v/>
      </c>
      <c r="U110" t="str">
        <f t="shared" si="13"/>
        <v/>
      </c>
    </row>
    <row r="111" spans="1:21" x14ac:dyDescent="0.65">
      <c r="A111">
        <f t="shared" si="14"/>
        <v>0</v>
      </c>
      <c r="B111" t="str">
        <f>IF(一覧表!S14="","",20000+一覧表!S14)</f>
        <v/>
      </c>
      <c r="C111" t="str">
        <f>IF($B111="","",VLOOKUP(VLOOKUP(一覧表!S14,女選手データ!$A:$O,MATCH("所属",女選手データ!$1:$1,0),0),所属csv!$A:$H,MATCH("所属コード",所属csv!$1:$1,0),0))</f>
        <v/>
      </c>
      <c r="F111" t="str">
        <f>IF($B111="","",一覧表!S14)</f>
        <v/>
      </c>
      <c r="G111" t="str">
        <f>IF($B111="","",VLOOKUP($F111,女選手データ!$A:$O,MATCH("姓",女選手データ!$1:$1,0),0)&amp;" "&amp;VLOOKUP($F111,女選手データ!$A:$O,MATCH("名",女選手データ!$1:$1,0),0))</f>
        <v/>
      </c>
      <c r="H111" t="str">
        <f>IF($B111="","",VLOOKUP($F111,女選手データ!$A:$O,MATCH("ﾌﾘｶﾞﾅ(姓)",女選手データ!$1:$1,0),0)&amp;" "&amp;VLOOKUP($F111,女選手データ!$A:$O,MATCH("ﾌﾘｶﾞﾅ(名)",女選手データ!$1:$1,0),0))</f>
        <v/>
      </c>
      <c r="I111" t="str">
        <f>IF($B111="","",VLOOKUP($F111,女選手データ!$A:$O,MATCH("姓",女選手データ!$1:$1,0),0)&amp;" "&amp;VLOOKUP($F111,女選手データ!$A:$O,MATCH("名",女選手データ!$1:$1,0),0))</f>
        <v/>
      </c>
      <c r="J111" t="str">
        <f>IF($B111="","",VLOOKUP($F111,女選手データ!$A:$O,MATCH("FAMILY NAME",女選手データ!$1:$1,0),0)&amp;" "&amp;VLOOKUP($F111,女選手データ!$A:$O,MATCH("Firstname",女選手データ!$1:$1,0),0))</f>
        <v/>
      </c>
      <c r="K111" t="str">
        <f>IF($B111="","",VLOOKUP($F111,女選手データ!$A:$O,MATCH("国籍",女選手データ!$1:$1,0),0))</f>
        <v/>
      </c>
      <c r="L111" t="str">
        <f t="shared" si="10"/>
        <v/>
      </c>
      <c r="M111" t="str">
        <f>IF($B111="","",VLOOKUP($F111,女選手データ!$A:$O,MATCH("学年",女選手データ!$1:$1,0),0))</f>
        <v/>
      </c>
      <c r="N111" t="str">
        <f>IF($B111="","",LEFT(VLOOKUP($F111,女選手データ!$A:$O,MATCH("Birthday",女選手データ!$1:$1,0),0),4))</f>
        <v/>
      </c>
      <c r="O111" t="str">
        <f t="shared" si="9"/>
        <v/>
      </c>
      <c r="P111" t="str">
        <f t="shared" si="11"/>
        <v/>
      </c>
      <c r="R111" t="str">
        <f>IF($B111="","",VALUE(一覧表!N14))</f>
        <v/>
      </c>
      <c r="S111" t="str">
        <f>IF($B111="","",IF(一覧表!V14="","",一覧表!V14&amp;".")&amp;IF(一覧表!W14="","",TEXT(一覧表!W14,"00")&amp;".")&amp;TEXT(一覧表!X14,"00"))</f>
        <v/>
      </c>
      <c r="T111" t="str">
        <f t="shared" si="12"/>
        <v/>
      </c>
      <c r="U111" t="str">
        <f t="shared" si="13"/>
        <v/>
      </c>
    </row>
    <row r="112" spans="1:21" x14ac:dyDescent="0.65">
      <c r="A112">
        <f t="shared" si="14"/>
        <v>0</v>
      </c>
      <c r="B112" t="str">
        <f>IF(一覧表!S15="","",20000+一覧表!S15)</f>
        <v/>
      </c>
      <c r="C112" t="str">
        <f>IF($B112="","",VLOOKUP(VLOOKUP(一覧表!S15,女選手データ!$A:$O,MATCH("所属",女選手データ!$1:$1,0),0),所属csv!$A:$H,MATCH("所属コード",所属csv!$1:$1,0),0))</f>
        <v/>
      </c>
      <c r="F112" t="str">
        <f>IF($B112="","",一覧表!S15)</f>
        <v/>
      </c>
      <c r="G112" t="str">
        <f>IF($B112="","",VLOOKUP($F112,女選手データ!$A:$O,MATCH("姓",女選手データ!$1:$1,0),0)&amp;" "&amp;VLOOKUP($F112,女選手データ!$A:$O,MATCH("名",女選手データ!$1:$1,0),0))</f>
        <v/>
      </c>
      <c r="H112" t="str">
        <f>IF($B112="","",VLOOKUP($F112,女選手データ!$A:$O,MATCH("ﾌﾘｶﾞﾅ(姓)",女選手データ!$1:$1,0),0)&amp;" "&amp;VLOOKUP($F112,女選手データ!$A:$O,MATCH("ﾌﾘｶﾞﾅ(名)",女選手データ!$1:$1,0),0))</f>
        <v/>
      </c>
      <c r="I112" t="str">
        <f>IF($B112="","",VLOOKUP($F112,女選手データ!$A:$O,MATCH("姓",女選手データ!$1:$1,0),0)&amp;" "&amp;VLOOKUP($F112,女選手データ!$A:$O,MATCH("名",女選手データ!$1:$1,0),0))</f>
        <v/>
      </c>
      <c r="J112" t="str">
        <f>IF($B112="","",VLOOKUP($F112,女選手データ!$A:$O,MATCH("FAMILY NAME",女選手データ!$1:$1,0),0)&amp;" "&amp;VLOOKUP($F112,女選手データ!$A:$O,MATCH("Firstname",女選手データ!$1:$1,0),0))</f>
        <v/>
      </c>
      <c r="K112" t="str">
        <f>IF($B112="","",VLOOKUP($F112,女選手データ!$A:$O,MATCH("国籍",女選手データ!$1:$1,0),0))</f>
        <v/>
      </c>
      <c r="L112" t="str">
        <f t="shared" si="10"/>
        <v/>
      </c>
      <c r="M112" t="str">
        <f>IF($B112="","",VLOOKUP($F112,女選手データ!$A:$O,MATCH("学年",女選手データ!$1:$1,0),0))</f>
        <v/>
      </c>
      <c r="N112" t="str">
        <f>IF($B112="","",LEFT(VLOOKUP($F112,女選手データ!$A:$O,MATCH("Birthday",女選手データ!$1:$1,0),0),4))</f>
        <v/>
      </c>
      <c r="O112" t="str">
        <f t="shared" si="9"/>
        <v/>
      </c>
      <c r="P112" t="str">
        <f t="shared" si="11"/>
        <v/>
      </c>
      <c r="R112" t="str">
        <f>IF($B112="","",VALUE(一覧表!N15))</f>
        <v/>
      </c>
      <c r="S112" t="str">
        <f>IF($B112="","",IF(一覧表!V15="","",一覧表!V15&amp;".")&amp;IF(一覧表!W15="","",TEXT(一覧表!W15,"00")&amp;".")&amp;TEXT(一覧表!X15,"00"))</f>
        <v/>
      </c>
      <c r="T112" t="str">
        <f t="shared" si="12"/>
        <v/>
      </c>
      <c r="U112" t="str">
        <f t="shared" si="13"/>
        <v/>
      </c>
    </row>
    <row r="113" spans="1:21" x14ac:dyDescent="0.65">
      <c r="A113">
        <f t="shared" si="14"/>
        <v>0</v>
      </c>
      <c r="B113" t="str">
        <f>IF(一覧表!S16="","",20000+一覧表!S16)</f>
        <v/>
      </c>
      <c r="C113" t="str">
        <f>IF($B113="","",VLOOKUP(VLOOKUP(一覧表!S16,女選手データ!$A:$O,MATCH("所属",女選手データ!$1:$1,0),0),所属csv!$A:$H,MATCH("所属コード",所属csv!$1:$1,0),0))</f>
        <v/>
      </c>
      <c r="F113" t="str">
        <f>IF($B113="","",一覧表!S16)</f>
        <v/>
      </c>
      <c r="G113" t="str">
        <f>IF($B113="","",VLOOKUP($F113,女選手データ!$A:$O,MATCH("姓",女選手データ!$1:$1,0),0)&amp;" "&amp;VLOOKUP($F113,女選手データ!$A:$O,MATCH("名",女選手データ!$1:$1,0),0))</f>
        <v/>
      </c>
      <c r="H113" t="str">
        <f>IF($B113="","",VLOOKUP($F113,女選手データ!$A:$O,MATCH("ﾌﾘｶﾞﾅ(姓)",女選手データ!$1:$1,0),0)&amp;" "&amp;VLOOKUP($F113,女選手データ!$A:$O,MATCH("ﾌﾘｶﾞﾅ(名)",女選手データ!$1:$1,0),0))</f>
        <v/>
      </c>
      <c r="I113" t="str">
        <f>IF($B113="","",VLOOKUP($F113,女選手データ!$A:$O,MATCH("姓",女選手データ!$1:$1,0),0)&amp;" "&amp;VLOOKUP($F113,女選手データ!$A:$O,MATCH("名",女選手データ!$1:$1,0),0))</f>
        <v/>
      </c>
      <c r="J113" t="str">
        <f>IF($B113="","",VLOOKUP($F113,女選手データ!$A:$O,MATCH("FAMILY NAME",女選手データ!$1:$1,0),0)&amp;" "&amp;VLOOKUP($F113,女選手データ!$A:$O,MATCH("Firstname",女選手データ!$1:$1,0),0))</f>
        <v/>
      </c>
      <c r="K113" t="str">
        <f>IF($B113="","",VLOOKUP($F113,女選手データ!$A:$O,MATCH("国籍",女選手データ!$1:$1,0),0))</f>
        <v/>
      </c>
      <c r="L113" t="str">
        <f t="shared" si="10"/>
        <v/>
      </c>
      <c r="M113" t="str">
        <f>IF($B113="","",VLOOKUP($F113,女選手データ!$A:$O,MATCH("学年",女選手データ!$1:$1,0),0))</f>
        <v/>
      </c>
      <c r="N113" t="str">
        <f>IF($B113="","",LEFT(VLOOKUP($F113,女選手データ!$A:$O,MATCH("Birthday",女選手データ!$1:$1,0),0),4))</f>
        <v/>
      </c>
      <c r="O113" t="str">
        <f t="shared" si="9"/>
        <v/>
      </c>
      <c r="P113" t="str">
        <f t="shared" si="11"/>
        <v/>
      </c>
      <c r="R113" t="str">
        <f>IF($B113="","",VALUE(一覧表!N16))</f>
        <v/>
      </c>
      <c r="S113" t="str">
        <f>IF($B113="","",IF(一覧表!V16="","",一覧表!V16&amp;".")&amp;IF(一覧表!W16="","",TEXT(一覧表!W16,"00")&amp;".")&amp;TEXT(一覧表!X16,"00"))</f>
        <v/>
      </c>
      <c r="T113" t="str">
        <f t="shared" si="12"/>
        <v/>
      </c>
      <c r="U113" t="str">
        <f t="shared" si="13"/>
        <v/>
      </c>
    </row>
    <row r="114" spans="1:21" x14ac:dyDescent="0.65">
      <c r="A114">
        <f t="shared" si="14"/>
        <v>0</v>
      </c>
      <c r="B114" t="str">
        <f>IF(一覧表!S17="","",20000+一覧表!S17)</f>
        <v/>
      </c>
      <c r="C114" t="str">
        <f>IF($B114="","",VLOOKUP(VLOOKUP(一覧表!S17,女選手データ!$A:$O,MATCH("所属",女選手データ!$1:$1,0),0),所属csv!$A:$H,MATCH("所属コード",所属csv!$1:$1,0),0))</f>
        <v/>
      </c>
      <c r="F114" t="str">
        <f>IF($B114="","",一覧表!S17)</f>
        <v/>
      </c>
      <c r="G114" t="str">
        <f>IF($B114="","",VLOOKUP($F114,女選手データ!$A:$O,MATCH("姓",女選手データ!$1:$1,0),0)&amp;" "&amp;VLOOKUP($F114,女選手データ!$A:$O,MATCH("名",女選手データ!$1:$1,0),0))</f>
        <v/>
      </c>
      <c r="H114" t="str">
        <f>IF($B114="","",VLOOKUP($F114,女選手データ!$A:$O,MATCH("ﾌﾘｶﾞﾅ(姓)",女選手データ!$1:$1,0),0)&amp;" "&amp;VLOOKUP($F114,女選手データ!$A:$O,MATCH("ﾌﾘｶﾞﾅ(名)",女選手データ!$1:$1,0),0))</f>
        <v/>
      </c>
      <c r="I114" t="str">
        <f>IF($B114="","",VLOOKUP($F114,女選手データ!$A:$O,MATCH("姓",女選手データ!$1:$1,0),0)&amp;" "&amp;VLOOKUP($F114,女選手データ!$A:$O,MATCH("名",女選手データ!$1:$1,0),0))</f>
        <v/>
      </c>
      <c r="J114" t="str">
        <f>IF($B114="","",VLOOKUP($F114,女選手データ!$A:$O,MATCH("FAMILY NAME",女選手データ!$1:$1,0),0)&amp;" "&amp;VLOOKUP($F114,女選手データ!$A:$O,MATCH("Firstname",女選手データ!$1:$1,0),0))</f>
        <v/>
      </c>
      <c r="K114" t="str">
        <f>IF($B114="","",VLOOKUP($F114,女選手データ!$A:$O,MATCH("国籍",女選手データ!$1:$1,0),0))</f>
        <v/>
      </c>
      <c r="L114" t="str">
        <f t="shared" si="10"/>
        <v/>
      </c>
      <c r="M114" t="str">
        <f>IF($B114="","",VLOOKUP($F114,女選手データ!$A:$O,MATCH("学年",女選手データ!$1:$1,0),0))</f>
        <v/>
      </c>
      <c r="N114" t="str">
        <f>IF($B114="","",LEFT(VLOOKUP($F114,女選手データ!$A:$O,MATCH("Birthday",女選手データ!$1:$1,0),0),4))</f>
        <v/>
      </c>
      <c r="O114" t="str">
        <f t="shared" si="9"/>
        <v/>
      </c>
      <c r="P114" t="str">
        <f t="shared" si="11"/>
        <v/>
      </c>
      <c r="R114" t="str">
        <f>IF($B114="","",VALUE(一覧表!N17))</f>
        <v/>
      </c>
      <c r="S114" t="str">
        <f>IF($B114="","",IF(一覧表!V17="","",一覧表!V17&amp;".")&amp;IF(一覧表!W17="","",TEXT(一覧表!W17,"00")&amp;".")&amp;TEXT(一覧表!X17,"00"))</f>
        <v/>
      </c>
      <c r="T114" t="str">
        <f t="shared" si="12"/>
        <v/>
      </c>
      <c r="U114" t="str">
        <f t="shared" si="13"/>
        <v/>
      </c>
    </row>
    <row r="115" spans="1:21" x14ac:dyDescent="0.65">
      <c r="A115">
        <f t="shared" si="14"/>
        <v>0</v>
      </c>
      <c r="B115" t="str">
        <f>IF(一覧表!S18="","",20000+一覧表!S18)</f>
        <v/>
      </c>
      <c r="C115" t="str">
        <f>IF($B115="","",VLOOKUP(VLOOKUP(一覧表!S18,女選手データ!$A:$O,MATCH("所属",女選手データ!$1:$1,0),0),所属csv!$A:$H,MATCH("所属コード",所属csv!$1:$1,0),0))</f>
        <v/>
      </c>
      <c r="F115" t="str">
        <f>IF($B115="","",一覧表!S18)</f>
        <v/>
      </c>
      <c r="G115" t="str">
        <f>IF($B115="","",VLOOKUP($F115,女選手データ!$A:$O,MATCH("姓",女選手データ!$1:$1,0),0)&amp;" "&amp;VLOOKUP($F115,女選手データ!$A:$O,MATCH("名",女選手データ!$1:$1,0),0))</f>
        <v/>
      </c>
      <c r="H115" t="str">
        <f>IF($B115="","",VLOOKUP($F115,女選手データ!$A:$O,MATCH("ﾌﾘｶﾞﾅ(姓)",女選手データ!$1:$1,0),0)&amp;" "&amp;VLOOKUP($F115,女選手データ!$A:$O,MATCH("ﾌﾘｶﾞﾅ(名)",女選手データ!$1:$1,0),0))</f>
        <v/>
      </c>
      <c r="I115" t="str">
        <f>IF($B115="","",VLOOKUP($F115,女選手データ!$A:$O,MATCH("姓",女選手データ!$1:$1,0),0)&amp;" "&amp;VLOOKUP($F115,女選手データ!$A:$O,MATCH("名",女選手データ!$1:$1,0),0))</f>
        <v/>
      </c>
      <c r="J115" t="str">
        <f>IF($B115="","",VLOOKUP($F115,女選手データ!$A:$O,MATCH("FAMILY NAME",女選手データ!$1:$1,0),0)&amp;" "&amp;VLOOKUP($F115,女選手データ!$A:$O,MATCH("Firstname",女選手データ!$1:$1,0),0))</f>
        <v/>
      </c>
      <c r="K115" t="str">
        <f>IF($B115="","",VLOOKUP($F115,女選手データ!$A:$O,MATCH("国籍",女選手データ!$1:$1,0),0))</f>
        <v/>
      </c>
      <c r="L115" t="str">
        <f t="shared" si="10"/>
        <v/>
      </c>
      <c r="M115" t="str">
        <f>IF($B115="","",VLOOKUP($F115,女選手データ!$A:$O,MATCH("学年",女選手データ!$1:$1,0),0))</f>
        <v/>
      </c>
      <c r="N115" t="str">
        <f>IF($B115="","",LEFT(VLOOKUP($F115,女選手データ!$A:$O,MATCH("Birthday",女選手データ!$1:$1,0),0),4))</f>
        <v/>
      </c>
      <c r="O115" t="str">
        <f t="shared" si="9"/>
        <v/>
      </c>
      <c r="P115" t="str">
        <f t="shared" si="11"/>
        <v/>
      </c>
      <c r="R115" t="str">
        <f>IF($B115="","",VALUE(一覧表!N18))</f>
        <v/>
      </c>
      <c r="S115" t="str">
        <f>IF($B115="","",IF(一覧表!V18="","",一覧表!V18&amp;".")&amp;IF(一覧表!W18="","",TEXT(一覧表!W18,"00")&amp;".")&amp;TEXT(一覧表!X18,"00"))</f>
        <v/>
      </c>
      <c r="T115" t="str">
        <f t="shared" si="12"/>
        <v/>
      </c>
      <c r="U115" t="str">
        <f t="shared" si="13"/>
        <v/>
      </c>
    </row>
    <row r="116" spans="1:21" x14ac:dyDescent="0.65">
      <c r="A116">
        <f t="shared" si="14"/>
        <v>0</v>
      </c>
      <c r="B116" t="str">
        <f>IF(一覧表!S19="","",20000+一覧表!S19)</f>
        <v/>
      </c>
      <c r="C116" t="str">
        <f>IF($B116="","",VLOOKUP(VLOOKUP(一覧表!S19,女選手データ!$A:$O,MATCH("所属",女選手データ!$1:$1,0),0),所属csv!$A:$H,MATCH("所属コード",所属csv!$1:$1,0),0))</f>
        <v/>
      </c>
      <c r="F116" t="str">
        <f>IF($B116="","",一覧表!S19)</f>
        <v/>
      </c>
      <c r="G116" t="str">
        <f>IF($B116="","",VLOOKUP($F116,女選手データ!$A:$O,MATCH("姓",女選手データ!$1:$1,0),0)&amp;" "&amp;VLOOKUP($F116,女選手データ!$A:$O,MATCH("名",女選手データ!$1:$1,0),0))</f>
        <v/>
      </c>
      <c r="H116" t="str">
        <f>IF($B116="","",VLOOKUP($F116,女選手データ!$A:$O,MATCH("ﾌﾘｶﾞﾅ(姓)",女選手データ!$1:$1,0),0)&amp;" "&amp;VLOOKUP($F116,女選手データ!$A:$O,MATCH("ﾌﾘｶﾞﾅ(名)",女選手データ!$1:$1,0),0))</f>
        <v/>
      </c>
      <c r="I116" t="str">
        <f>IF($B116="","",VLOOKUP($F116,女選手データ!$A:$O,MATCH("姓",女選手データ!$1:$1,0),0)&amp;" "&amp;VLOOKUP($F116,女選手データ!$A:$O,MATCH("名",女選手データ!$1:$1,0),0))</f>
        <v/>
      </c>
      <c r="J116" t="str">
        <f>IF($B116="","",VLOOKUP($F116,女選手データ!$A:$O,MATCH("FAMILY NAME",女選手データ!$1:$1,0),0)&amp;" "&amp;VLOOKUP($F116,女選手データ!$A:$O,MATCH("Firstname",女選手データ!$1:$1,0),0))</f>
        <v/>
      </c>
      <c r="K116" t="str">
        <f>IF($B116="","",VLOOKUP($F116,女選手データ!$A:$O,MATCH("国籍",女選手データ!$1:$1,0),0))</f>
        <v/>
      </c>
      <c r="L116" t="str">
        <f t="shared" si="10"/>
        <v/>
      </c>
      <c r="M116" t="str">
        <f>IF($B116="","",VLOOKUP($F116,女選手データ!$A:$O,MATCH("学年",女選手データ!$1:$1,0),0))</f>
        <v/>
      </c>
      <c r="N116" t="str">
        <f>IF($B116="","",LEFT(VLOOKUP($F116,女選手データ!$A:$O,MATCH("Birthday",女選手データ!$1:$1,0),0),4))</f>
        <v/>
      </c>
      <c r="O116" t="str">
        <f t="shared" si="9"/>
        <v/>
      </c>
      <c r="P116" t="str">
        <f t="shared" si="11"/>
        <v/>
      </c>
      <c r="R116" t="str">
        <f>IF($B116="","",VALUE(一覧表!N19))</f>
        <v/>
      </c>
      <c r="S116" t="str">
        <f>IF($B116="","",IF(一覧表!V19="","",一覧表!V19&amp;".")&amp;IF(一覧表!W19="","",TEXT(一覧表!W19,"00")&amp;".")&amp;TEXT(一覧表!X19,"00"))</f>
        <v/>
      </c>
      <c r="T116" t="str">
        <f t="shared" si="12"/>
        <v/>
      </c>
      <c r="U116" t="str">
        <f t="shared" si="13"/>
        <v/>
      </c>
    </row>
    <row r="117" spans="1:21" x14ac:dyDescent="0.65">
      <c r="A117">
        <f t="shared" si="14"/>
        <v>0</v>
      </c>
      <c r="B117" t="str">
        <f>IF(一覧表!S20="","",20000+一覧表!S20)</f>
        <v/>
      </c>
      <c r="C117" t="str">
        <f>IF($B117="","",VLOOKUP(VLOOKUP(一覧表!S20,女選手データ!$A:$O,MATCH("所属",女選手データ!$1:$1,0),0),所属csv!$A:$H,MATCH("所属コード",所属csv!$1:$1,0),0))</f>
        <v/>
      </c>
      <c r="F117" t="str">
        <f>IF($B117="","",一覧表!S20)</f>
        <v/>
      </c>
      <c r="G117" t="str">
        <f>IF($B117="","",VLOOKUP($F117,女選手データ!$A:$O,MATCH("姓",女選手データ!$1:$1,0),0)&amp;" "&amp;VLOOKUP($F117,女選手データ!$A:$O,MATCH("名",女選手データ!$1:$1,0),0))</f>
        <v/>
      </c>
      <c r="H117" t="str">
        <f>IF($B117="","",VLOOKUP($F117,女選手データ!$A:$O,MATCH("ﾌﾘｶﾞﾅ(姓)",女選手データ!$1:$1,0),0)&amp;" "&amp;VLOOKUP($F117,女選手データ!$A:$O,MATCH("ﾌﾘｶﾞﾅ(名)",女選手データ!$1:$1,0),0))</f>
        <v/>
      </c>
      <c r="I117" t="str">
        <f>IF($B117="","",VLOOKUP($F117,女選手データ!$A:$O,MATCH("姓",女選手データ!$1:$1,0),0)&amp;" "&amp;VLOOKUP($F117,女選手データ!$A:$O,MATCH("名",女選手データ!$1:$1,0),0))</f>
        <v/>
      </c>
      <c r="J117" t="str">
        <f>IF($B117="","",VLOOKUP($F117,女選手データ!$A:$O,MATCH("FAMILY NAME",女選手データ!$1:$1,0),0)&amp;" "&amp;VLOOKUP($F117,女選手データ!$A:$O,MATCH("Firstname",女選手データ!$1:$1,0),0))</f>
        <v/>
      </c>
      <c r="K117" t="str">
        <f>IF($B117="","",VLOOKUP($F117,女選手データ!$A:$O,MATCH("国籍",女選手データ!$1:$1,0),0))</f>
        <v/>
      </c>
      <c r="L117" t="str">
        <f t="shared" si="10"/>
        <v/>
      </c>
      <c r="M117" t="str">
        <f>IF($B117="","",VLOOKUP($F117,女選手データ!$A:$O,MATCH("学年",女選手データ!$1:$1,0),0))</f>
        <v/>
      </c>
      <c r="N117" t="str">
        <f>IF($B117="","",LEFT(VLOOKUP($F117,女選手データ!$A:$O,MATCH("Birthday",女選手データ!$1:$1,0),0),4))</f>
        <v/>
      </c>
      <c r="O117" t="str">
        <f t="shared" si="9"/>
        <v/>
      </c>
      <c r="P117" t="str">
        <f t="shared" si="11"/>
        <v/>
      </c>
      <c r="R117" t="str">
        <f>IF($B117="","",VALUE(一覧表!N20))</f>
        <v/>
      </c>
      <c r="S117" t="str">
        <f>IF($B117="","",IF(一覧表!V20="","",一覧表!V20&amp;".")&amp;IF(一覧表!W20="","",TEXT(一覧表!W20,"00")&amp;".")&amp;TEXT(一覧表!X20,"00"))</f>
        <v/>
      </c>
      <c r="T117" t="str">
        <f t="shared" si="12"/>
        <v/>
      </c>
      <c r="U117" t="str">
        <f t="shared" si="13"/>
        <v/>
      </c>
    </row>
    <row r="118" spans="1:21" x14ac:dyDescent="0.65">
      <c r="A118">
        <f t="shared" si="14"/>
        <v>0</v>
      </c>
      <c r="B118" t="str">
        <f>IF(一覧表!S21="","",20000+一覧表!S21)</f>
        <v/>
      </c>
      <c r="C118" t="str">
        <f>IF($B118="","",VLOOKUP(VLOOKUP(一覧表!S21,女選手データ!$A:$O,MATCH("所属",女選手データ!$1:$1,0),0),所属csv!$A:$H,MATCH("所属コード",所属csv!$1:$1,0),0))</f>
        <v/>
      </c>
      <c r="F118" t="str">
        <f>IF($B118="","",一覧表!S21)</f>
        <v/>
      </c>
      <c r="G118" t="str">
        <f>IF($B118="","",VLOOKUP($F118,女選手データ!$A:$O,MATCH("姓",女選手データ!$1:$1,0),0)&amp;" "&amp;VLOOKUP($F118,女選手データ!$A:$O,MATCH("名",女選手データ!$1:$1,0),0))</f>
        <v/>
      </c>
      <c r="H118" t="str">
        <f>IF($B118="","",VLOOKUP($F118,女選手データ!$A:$O,MATCH("ﾌﾘｶﾞﾅ(姓)",女選手データ!$1:$1,0),0)&amp;" "&amp;VLOOKUP($F118,女選手データ!$A:$O,MATCH("ﾌﾘｶﾞﾅ(名)",女選手データ!$1:$1,0),0))</f>
        <v/>
      </c>
      <c r="I118" t="str">
        <f>IF($B118="","",VLOOKUP($F118,女選手データ!$A:$O,MATCH("姓",女選手データ!$1:$1,0),0)&amp;" "&amp;VLOOKUP($F118,女選手データ!$A:$O,MATCH("名",女選手データ!$1:$1,0),0))</f>
        <v/>
      </c>
      <c r="J118" t="str">
        <f>IF($B118="","",VLOOKUP($F118,女選手データ!$A:$O,MATCH("FAMILY NAME",女選手データ!$1:$1,0),0)&amp;" "&amp;VLOOKUP($F118,女選手データ!$A:$O,MATCH("Firstname",女選手データ!$1:$1,0),0))</f>
        <v/>
      </c>
      <c r="K118" t="str">
        <f>IF($B118="","",VLOOKUP($F118,女選手データ!$A:$O,MATCH("国籍",女選手データ!$1:$1,0),0))</f>
        <v/>
      </c>
      <c r="L118" t="str">
        <f t="shared" si="10"/>
        <v/>
      </c>
      <c r="M118" t="str">
        <f>IF($B118="","",VLOOKUP($F118,女選手データ!$A:$O,MATCH("学年",女選手データ!$1:$1,0),0))</f>
        <v/>
      </c>
      <c r="N118" t="str">
        <f>IF($B118="","",LEFT(VLOOKUP($F118,女選手データ!$A:$O,MATCH("Birthday",女選手データ!$1:$1,0),0),4))</f>
        <v/>
      </c>
      <c r="O118" t="str">
        <f t="shared" si="9"/>
        <v/>
      </c>
      <c r="P118" t="str">
        <f t="shared" si="11"/>
        <v/>
      </c>
      <c r="R118" t="str">
        <f>IF($B118="","",VALUE(一覧表!N21))</f>
        <v/>
      </c>
      <c r="S118" t="str">
        <f>IF($B118="","",IF(一覧表!V21="","",一覧表!V21&amp;".")&amp;IF(一覧表!W21="","",TEXT(一覧表!W21,"00")&amp;".")&amp;TEXT(一覧表!X21,"00"))</f>
        <v/>
      </c>
      <c r="T118" t="str">
        <f t="shared" si="12"/>
        <v/>
      </c>
      <c r="U118" t="str">
        <f t="shared" si="13"/>
        <v/>
      </c>
    </row>
    <row r="119" spans="1:21" x14ac:dyDescent="0.65">
      <c r="A119">
        <f t="shared" si="14"/>
        <v>0</v>
      </c>
      <c r="B119" t="str">
        <f>IF(一覧表!S22="","",20000+一覧表!S22)</f>
        <v/>
      </c>
      <c r="C119" t="str">
        <f>IF($B119="","",VLOOKUP(VLOOKUP(一覧表!S22,女選手データ!$A:$O,MATCH("所属",女選手データ!$1:$1,0),0),所属csv!$A:$H,MATCH("所属コード",所属csv!$1:$1,0),0))</f>
        <v/>
      </c>
      <c r="F119" t="str">
        <f>IF($B119="","",一覧表!S22)</f>
        <v/>
      </c>
      <c r="G119" t="str">
        <f>IF($B119="","",VLOOKUP($F119,女選手データ!$A:$O,MATCH("姓",女選手データ!$1:$1,0),0)&amp;" "&amp;VLOOKUP($F119,女選手データ!$A:$O,MATCH("名",女選手データ!$1:$1,0),0))</f>
        <v/>
      </c>
      <c r="H119" t="str">
        <f>IF($B119="","",VLOOKUP($F119,女選手データ!$A:$O,MATCH("ﾌﾘｶﾞﾅ(姓)",女選手データ!$1:$1,0),0)&amp;" "&amp;VLOOKUP($F119,女選手データ!$A:$O,MATCH("ﾌﾘｶﾞﾅ(名)",女選手データ!$1:$1,0),0))</f>
        <v/>
      </c>
      <c r="I119" t="str">
        <f>IF($B119="","",VLOOKUP($F119,女選手データ!$A:$O,MATCH("姓",女選手データ!$1:$1,0),0)&amp;" "&amp;VLOOKUP($F119,女選手データ!$A:$O,MATCH("名",女選手データ!$1:$1,0),0))</f>
        <v/>
      </c>
      <c r="J119" t="str">
        <f>IF($B119="","",VLOOKUP($F119,女選手データ!$A:$O,MATCH("FAMILY NAME",女選手データ!$1:$1,0),0)&amp;" "&amp;VLOOKUP($F119,女選手データ!$A:$O,MATCH("Firstname",女選手データ!$1:$1,0),0))</f>
        <v/>
      </c>
      <c r="K119" t="str">
        <f>IF($B119="","",VLOOKUP($F119,女選手データ!$A:$O,MATCH("国籍",女選手データ!$1:$1,0),0))</f>
        <v/>
      </c>
      <c r="L119" t="str">
        <f t="shared" si="10"/>
        <v/>
      </c>
      <c r="M119" t="str">
        <f>IF($B119="","",VLOOKUP($F119,女選手データ!$A:$O,MATCH("学年",女選手データ!$1:$1,0),0))</f>
        <v/>
      </c>
      <c r="N119" t="str">
        <f>IF($B119="","",LEFT(VLOOKUP($F119,女選手データ!$A:$O,MATCH("Birthday",女選手データ!$1:$1,0),0),4))</f>
        <v/>
      </c>
      <c r="O119" t="str">
        <f t="shared" si="9"/>
        <v/>
      </c>
      <c r="P119" t="str">
        <f t="shared" si="11"/>
        <v/>
      </c>
      <c r="R119" t="str">
        <f>IF($B119="","",VALUE(一覧表!N22))</f>
        <v/>
      </c>
      <c r="S119" t="str">
        <f>IF($B119="","",IF(一覧表!V22="","",一覧表!V22&amp;".")&amp;IF(一覧表!W22="","",TEXT(一覧表!W22,"00")&amp;".")&amp;TEXT(一覧表!X22,"00"))</f>
        <v/>
      </c>
      <c r="T119" t="str">
        <f t="shared" si="12"/>
        <v/>
      </c>
      <c r="U119" t="str">
        <f t="shared" si="13"/>
        <v/>
      </c>
    </row>
    <row r="120" spans="1:21" x14ac:dyDescent="0.65">
      <c r="A120">
        <f t="shared" si="14"/>
        <v>0</v>
      </c>
      <c r="B120" t="str">
        <f>IF(一覧表!S23="","",20000+一覧表!S23)</f>
        <v/>
      </c>
      <c r="C120" t="str">
        <f>IF($B120="","",VLOOKUP(VLOOKUP(一覧表!S23,女選手データ!$A:$O,MATCH("所属",女選手データ!$1:$1,0),0),所属csv!$A:$H,MATCH("所属コード",所属csv!$1:$1,0),0))</f>
        <v/>
      </c>
      <c r="F120" t="str">
        <f>IF($B120="","",一覧表!S23)</f>
        <v/>
      </c>
      <c r="G120" t="str">
        <f>IF($B120="","",VLOOKUP($F120,女選手データ!$A:$O,MATCH("姓",女選手データ!$1:$1,0),0)&amp;" "&amp;VLOOKUP($F120,女選手データ!$A:$O,MATCH("名",女選手データ!$1:$1,0),0))</f>
        <v/>
      </c>
      <c r="H120" t="str">
        <f>IF($B120="","",VLOOKUP($F120,女選手データ!$A:$O,MATCH("ﾌﾘｶﾞﾅ(姓)",女選手データ!$1:$1,0),0)&amp;" "&amp;VLOOKUP($F120,女選手データ!$A:$O,MATCH("ﾌﾘｶﾞﾅ(名)",女選手データ!$1:$1,0),0))</f>
        <v/>
      </c>
      <c r="I120" t="str">
        <f>IF($B120="","",VLOOKUP($F120,女選手データ!$A:$O,MATCH("姓",女選手データ!$1:$1,0),0)&amp;" "&amp;VLOOKUP($F120,女選手データ!$A:$O,MATCH("名",女選手データ!$1:$1,0),0))</f>
        <v/>
      </c>
      <c r="J120" t="str">
        <f>IF($B120="","",VLOOKUP($F120,女選手データ!$A:$O,MATCH("FAMILY NAME",女選手データ!$1:$1,0),0)&amp;" "&amp;VLOOKUP($F120,女選手データ!$A:$O,MATCH("Firstname",女選手データ!$1:$1,0),0))</f>
        <v/>
      </c>
      <c r="K120" t="str">
        <f>IF($B120="","",VLOOKUP($F120,女選手データ!$A:$O,MATCH("国籍",女選手データ!$1:$1,0),0))</f>
        <v/>
      </c>
      <c r="L120" t="str">
        <f t="shared" si="10"/>
        <v/>
      </c>
      <c r="M120" t="str">
        <f>IF($B120="","",VLOOKUP($F120,女選手データ!$A:$O,MATCH("学年",女選手データ!$1:$1,0),0))</f>
        <v/>
      </c>
      <c r="N120" t="str">
        <f>IF($B120="","",LEFT(VLOOKUP($F120,女選手データ!$A:$O,MATCH("Birthday",女選手データ!$1:$1,0),0),4))</f>
        <v/>
      </c>
      <c r="O120" t="str">
        <f t="shared" si="9"/>
        <v/>
      </c>
      <c r="P120" t="str">
        <f t="shared" si="11"/>
        <v/>
      </c>
      <c r="R120" t="str">
        <f>IF($B120="","",VALUE(一覧表!N23))</f>
        <v/>
      </c>
      <c r="S120" t="str">
        <f>IF($B120="","",IF(一覧表!V23="","",一覧表!V23&amp;".")&amp;IF(一覧表!W23="","",TEXT(一覧表!W23,"00")&amp;".")&amp;TEXT(一覧表!X23,"00"))</f>
        <v/>
      </c>
      <c r="T120" t="str">
        <f t="shared" si="12"/>
        <v/>
      </c>
      <c r="U120" t="str">
        <f t="shared" si="13"/>
        <v/>
      </c>
    </row>
    <row r="121" spans="1:21" x14ac:dyDescent="0.65">
      <c r="A121">
        <f t="shared" si="14"/>
        <v>0</v>
      </c>
      <c r="B121" t="str">
        <f>IF(一覧表!S24="","",20000+一覧表!S24)</f>
        <v/>
      </c>
      <c r="C121" t="str">
        <f>IF($B121="","",VLOOKUP(VLOOKUP(一覧表!S24,女選手データ!$A:$O,MATCH("所属",女選手データ!$1:$1,0),0),所属csv!$A:$H,MATCH("所属コード",所属csv!$1:$1,0),0))</f>
        <v/>
      </c>
      <c r="F121" t="str">
        <f>IF($B121="","",一覧表!S24)</f>
        <v/>
      </c>
      <c r="G121" t="str">
        <f>IF($B121="","",VLOOKUP($F121,女選手データ!$A:$O,MATCH("姓",女選手データ!$1:$1,0),0)&amp;" "&amp;VLOOKUP($F121,女選手データ!$A:$O,MATCH("名",女選手データ!$1:$1,0),0))</f>
        <v/>
      </c>
      <c r="H121" t="str">
        <f>IF($B121="","",VLOOKUP($F121,女選手データ!$A:$O,MATCH("ﾌﾘｶﾞﾅ(姓)",女選手データ!$1:$1,0),0)&amp;" "&amp;VLOOKUP($F121,女選手データ!$A:$O,MATCH("ﾌﾘｶﾞﾅ(名)",女選手データ!$1:$1,0),0))</f>
        <v/>
      </c>
      <c r="I121" t="str">
        <f>IF($B121="","",VLOOKUP($F121,女選手データ!$A:$O,MATCH("姓",女選手データ!$1:$1,0),0)&amp;" "&amp;VLOOKUP($F121,女選手データ!$A:$O,MATCH("名",女選手データ!$1:$1,0),0))</f>
        <v/>
      </c>
      <c r="J121" t="str">
        <f>IF($B121="","",VLOOKUP($F121,女選手データ!$A:$O,MATCH("FAMILY NAME",女選手データ!$1:$1,0),0)&amp;" "&amp;VLOOKUP($F121,女選手データ!$A:$O,MATCH("Firstname",女選手データ!$1:$1,0),0))</f>
        <v/>
      </c>
      <c r="K121" t="str">
        <f>IF($B121="","",VLOOKUP($F121,女選手データ!$A:$O,MATCH("国籍",女選手データ!$1:$1,0),0))</f>
        <v/>
      </c>
      <c r="L121" t="str">
        <f t="shared" si="10"/>
        <v/>
      </c>
      <c r="M121" t="str">
        <f>IF($B121="","",VLOOKUP($F121,女選手データ!$A:$O,MATCH("学年",女選手データ!$1:$1,0),0))</f>
        <v/>
      </c>
      <c r="N121" t="str">
        <f>IF($B121="","",LEFT(VLOOKUP($F121,女選手データ!$A:$O,MATCH("Birthday",女選手データ!$1:$1,0),0),4))</f>
        <v/>
      </c>
      <c r="O121" t="str">
        <f t="shared" si="9"/>
        <v/>
      </c>
      <c r="P121" t="str">
        <f t="shared" si="11"/>
        <v/>
      </c>
      <c r="R121" t="str">
        <f>IF($B121="","",VALUE(一覧表!N24))</f>
        <v/>
      </c>
      <c r="S121" t="str">
        <f>IF($B121="","",IF(一覧表!V24="","",一覧表!V24&amp;".")&amp;IF(一覧表!W24="","",TEXT(一覧表!W24,"00")&amp;".")&amp;TEXT(一覧表!X24,"00"))</f>
        <v/>
      </c>
      <c r="T121" t="str">
        <f t="shared" si="12"/>
        <v/>
      </c>
      <c r="U121" t="str">
        <f t="shared" si="13"/>
        <v/>
      </c>
    </row>
    <row r="122" spans="1:21" x14ac:dyDescent="0.65">
      <c r="A122">
        <f t="shared" si="14"/>
        <v>0</v>
      </c>
      <c r="B122" t="str">
        <f>IF(一覧表!S25="","",20000+一覧表!S25)</f>
        <v/>
      </c>
      <c r="C122" t="str">
        <f>IF($B122="","",VLOOKUP(VLOOKUP(一覧表!S25,女選手データ!$A:$O,MATCH("所属",女選手データ!$1:$1,0),0),所属csv!$A:$H,MATCH("所属コード",所属csv!$1:$1,0),0))</f>
        <v/>
      </c>
      <c r="F122" t="str">
        <f>IF($B122="","",一覧表!S25)</f>
        <v/>
      </c>
      <c r="G122" t="str">
        <f>IF($B122="","",VLOOKUP($F122,女選手データ!$A:$O,MATCH("姓",女選手データ!$1:$1,0),0)&amp;" "&amp;VLOOKUP($F122,女選手データ!$A:$O,MATCH("名",女選手データ!$1:$1,0),0))</f>
        <v/>
      </c>
      <c r="H122" t="str">
        <f>IF($B122="","",VLOOKUP($F122,女選手データ!$A:$O,MATCH("ﾌﾘｶﾞﾅ(姓)",女選手データ!$1:$1,0),0)&amp;" "&amp;VLOOKUP($F122,女選手データ!$A:$O,MATCH("ﾌﾘｶﾞﾅ(名)",女選手データ!$1:$1,0),0))</f>
        <v/>
      </c>
      <c r="I122" t="str">
        <f>IF($B122="","",VLOOKUP($F122,女選手データ!$A:$O,MATCH("姓",女選手データ!$1:$1,0),0)&amp;" "&amp;VLOOKUP($F122,女選手データ!$A:$O,MATCH("名",女選手データ!$1:$1,0),0))</f>
        <v/>
      </c>
      <c r="J122" t="str">
        <f>IF($B122="","",VLOOKUP($F122,女選手データ!$A:$O,MATCH("FAMILY NAME",女選手データ!$1:$1,0),0)&amp;" "&amp;VLOOKUP($F122,女選手データ!$A:$O,MATCH("Firstname",女選手データ!$1:$1,0),0))</f>
        <v/>
      </c>
      <c r="K122" t="str">
        <f>IF($B122="","",VLOOKUP($F122,女選手データ!$A:$O,MATCH("国籍",女選手データ!$1:$1,0),0))</f>
        <v/>
      </c>
      <c r="L122" t="str">
        <f t="shared" si="10"/>
        <v/>
      </c>
      <c r="M122" t="str">
        <f>IF($B122="","",VLOOKUP($F122,女選手データ!$A:$O,MATCH("学年",女選手データ!$1:$1,0),0))</f>
        <v/>
      </c>
      <c r="N122" t="str">
        <f>IF($B122="","",LEFT(VLOOKUP($F122,女選手データ!$A:$O,MATCH("Birthday",女選手データ!$1:$1,0),0),4))</f>
        <v/>
      </c>
      <c r="O122" t="str">
        <f t="shared" si="9"/>
        <v/>
      </c>
      <c r="P122" t="str">
        <f t="shared" si="11"/>
        <v/>
      </c>
      <c r="R122" t="str">
        <f>IF($B122="","",VALUE(一覧表!N25))</f>
        <v/>
      </c>
      <c r="S122" t="str">
        <f>IF($B122="","",IF(一覧表!V25="","",一覧表!V25&amp;".")&amp;IF(一覧表!W25="","",TEXT(一覧表!W25,"00")&amp;".")&amp;TEXT(一覧表!X25,"00"))</f>
        <v/>
      </c>
      <c r="T122" t="str">
        <f t="shared" si="12"/>
        <v/>
      </c>
      <c r="U122" t="str">
        <f t="shared" si="13"/>
        <v/>
      </c>
    </row>
    <row r="123" spans="1:21" x14ac:dyDescent="0.65">
      <c r="A123">
        <f t="shared" si="14"/>
        <v>0</v>
      </c>
      <c r="B123" t="str">
        <f>IF(一覧表!S26="","",20000+一覧表!S26)</f>
        <v/>
      </c>
      <c r="C123" t="str">
        <f>IF($B123="","",VLOOKUP(VLOOKUP(一覧表!S26,女選手データ!$A:$O,MATCH("所属",女選手データ!$1:$1,0),0),所属csv!$A:$H,MATCH("所属コード",所属csv!$1:$1,0),0))</f>
        <v/>
      </c>
      <c r="F123" t="str">
        <f>IF($B123="","",一覧表!S26)</f>
        <v/>
      </c>
      <c r="G123" t="str">
        <f>IF($B123="","",VLOOKUP($F123,女選手データ!$A:$O,MATCH("姓",女選手データ!$1:$1,0),0)&amp;" "&amp;VLOOKUP($F123,女選手データ!$A:$O,MATCH("名",女選手データ!$1:$1,0),0))</f>
        <v/>
      </c>
      <c r="H123" t="str">
        <f>IF($B123="","",VLOOKUP($F123,女選手データ!$A:$O,MATCH("ﾌﾘｶﾞﾅ(姓)",女選手データ!$1:$1,0),0)&amp;" "&amp;VLOOKUP($F123,女選手データ!$A:$O,MATCH("ﾌﾘｶﾞﾅ(名)",女選手データ!$1:$1,0),0))</f>
        <v/>
      </c>
      <c r="I123" t="str">
        <f>IF($B123="","",VLOOKUP($F123,女選手データ!$A:$O,MATCH("姓",女選手データ!$1:$1,0),0)&amp;" "&amp;VLOOKUP($F123,女選手データ!$A:$O,MATCH("名",女選手データ!$1:$1,0),0))</f>
        <v/>
      </c>
      <c r="J123" t="str">
        <f>IF($B123="","",VLOOKUP($F123,女選手データ!$A:$O,MATCH("FAMILY NAME",女選手データ!$1:$1,0),0)&amp;" "&amp;VLOOKUP($F123,女選手データ!$A:$O,MATCH("Firstname",女選手データ!$1:$1,0),0))</f>
        <v/>
      </c>
      <c r="K123" t="str">
        <f>IF($B123="","",VLOOKUP($F123,女選手データ!$A:$O,MATCH("国籍",女選手データ!$1:$1,0),0))</f>
        <v/>
      </c>
      <c r="L123" t="str">
        <f t="shared" si="10"/>
        <v/>
      </c>
      <c r="M123" t="str">
        <f>IF($B123="","",VLOOKUP($F123,女選手データ!$A:$O,MATCH("学年",女選手データ!$1:$1,0),0))</f>
        <v/>
      </c>
      <c r="N123" t="str">
        <f>IF($B123="","",LEFT(VLOOKUP($F123,女選手データ!$A:$O,MATCH("Birthday",女選手データ!$1:$1,0),0),4))</f>
        <v/>
      </c>
      <c r="O123" t="str">
        <f t="shared" si="9"/>
        <v/>
      </c>
      <c r="P123" t="str">
        <f t="shared" si="11"/>
        <v/>
      </c>
      <c r="R123" t="str">
        <f>IF($B123="","",VALUE(一覧表!N26))</f>
        <v/>
      </c>
      <c r="S123" t="str">
        <f>IF($B123="","",IF(一覧表!V26="","",一覧表!V26&amp;".")&amp;IF(一覧表!W26="","",TEXT(一覧表!W26,"00")&amp;".")&amp;TEXT(一覧表!X26,"00"))</f>
        <v/>
      </c>
      <c r="T123" t="str">
        <f t="shared" si="12"/>
        <v/>
      </c>
      <c r="U123" t="str">
        <f t="shared" si="13"/>
        <v/>
      </c>
    </row>
    <row r="124" spans="1:21" x14ac:dyDescent="0.65">
      <c r="A124">
        <f t="shared" si="14"/>
        <v>0</v>
      </c>
      <c r="B124" t="str">
        <f>IF(一覧表!S27="","",20000+一覧表!S27)</f>
        <v/>
      </c>
      <c r="C124" t="str">
        <f>IF($B124="","",VLOOKUP(VLOOKUP(一覧表!S27,女選手データ!$A:$O,MATCH("所属",女選手データ!$1:$1,0),0),所属csv!$A:$H,MATCH("所属コード",所属csv!$1:$1,0),0))</f>
        <v/>
      </c>
      <c r="F124" t="str">
        <f>IF($B124="","",一覧表!S27)</f>
        <v/>
      </c>
      <c r="G124" t="str">
        <f>IF($B124="","",VLOOKUP($F124,女選手データ!$A:$O,MATCH("姓",女選手データ!$1:$1,0),0)&amp;" "&amp;VLOOKUP($F124,女選手データ!$A:$O,MATCH("名",女選手データ!$1:$1,0),0))</f>
        <v/>
      </c>
      <c r="H124" t="str">
        <f>IF($B124="","",VLOOKUP($F124,女選手データ!$A:$O,MATCH("ﾌﾘｶﾞﾅ(姓)",女選手データ!$1:$1,0),0)&amp;" "&amp;VLOOKUP($F124,女選手データ!$A:$O,MATCH("ﾌﾘｶﾞﾅ(名)",女選手データ!$1:$1,0),0))</f>
        <v/>
      </c>
      <c r="I124" t="str">
        <f>IF($B124="","",VLOOKUP($F124,女選手データ!$A:$O,MATCH("姓",女選手データ!$1:$1,0),0)&amp;" "&amp;VLOOKUP($F124,女選手データ!$A:$O,MATCH("名",女選手データ!$1:$1,0),0))</f>
        <v/>
      </c>
      <c r="J124" t="str">
        <f>IF($B124="","",VLOOKUP($F124,女選手データ!$A:$O,MATCH("FAMILY NAME",女選手データ!$1:$1,0),0)&amp;" "&amp;VLOOKUP($F124,女選手データ!$A:$O,MATCH("Firstname",女選手データ!$1:$1,0),0))</f>
        <v/>
      </c>
      <c r="K124" t="str">
        <f>IF($B124="","",VLOOKUP($F124,女選手データ!$A:$O,MATCH("国籍",女選手データ!$1:$1,0),0))</f>
        <v/>
      </c>
      <c r="L124" t="str">
        <f t="shared" si="10"/>
        <v/>
      </c>
      <c r="M124" t="str">
        <f>IF($B124="","",VLOOKUP($F124,女選手データ!$A:$O,MATCH("学年",女選手データ!$1:$1,0),0))</f>
        <v/>
      </c>
      <c r="N124" t="str">
        <f>IF($B124="","",LEFT(VLOOKUP($F124,女選手データ!$A:$O,MATCH("Birthday",女選手データ!$1:$1,0),0),4))</f>
        <v/>
      </c>
      <c r="O124" t="str">
        <f t="shared" si="9"/>
        <v/>
      </c>
      <c r="P124" t="str">
        <f t="shared" si="11"/>
        <v/>
      </c>
      <c r="R124" t="str">
        <f>IF($B124="","",VALUE(一覧表!N27))</f>
        <v/>
      </c>
      <c r="S124" t="str">
        <f>IF($B124="","",IF(一覧表!V27="","",一覧表!V27&amp;".")&amp;IF(一覧表!W27="","",TEXT(一覧表!W27,"00")&amp;".")&amp;TEXT(一覧表!X27,"00"))</f>
        <v/>
      </c>
      <c r="T124" t="str">
        <f t="shared" si="12"/>
        <v/>
      </c>
      <c r="U124" t="str">
        <f t="shared" si="13"/>
        <v/>
      </c>
    </row>
    <row r="125" spans="1:21" x14ac:dyDescent="0.65">
      <c r="A125">
        <f t="shared" si="14"/>
        <v>0</v>
      </c>
      <c r="B125" t="str">
        <f>IF(一覧表!S28="","",20000+一覧表!S28)</f>
        <v/>
      </c>
      <c r="C125" t="str">
        <f>IF($B125="","",VLOOKUP(VLOOKUP(一覧表!S28,女選手データ!$A:$O,MATCH("所属",女選手データ!$1:$1,0),0),所属csv!$A:$H,MATCH("所属コード",所属csv!$1:$1,0),0))</f>
        <v/>
      </c>
      <c r="F125" t="str">
        <f>IF($B125="","",一覧表!S28)</f>
        <v/>
      </c>
      <c r="G125" t="str">
        <f>IF($B125="","",VLOOKUP($F125,女選手データ!$A:$O,MATCH("姓",女選手データ!$1:$1,0),0)&amp;" "&amp;VLOOKUP($F125,女選手データ!$A:$O,MATCH("名",女選手データ!$1:$1,0),0))</f>
        <v/>
      </c>
      <c r="H125" t="str">
        <f>IF($B125="","",VLOOKUP($F125,女選手データ!$A:$O,MATCH("ﾌﾘｶﾞﾅ(姓)",女選手データ!$1:$1,0),0)&amp;" "&amp;VLOOKUP($F125,女選手データ!$A:$O,MATCH("ﾌﾘｶﾞﾅ(名)",女選手データ!$1:$1,0),0))</f>
        <v/>
      </c>
      <c r="I125" t="str">
        <f>IF($B125="","",VLOOKUP($F125,女選手データ!$A:$O,MATCH("姓",女選手データ!$1:$1,0),0)&amp;" "&amp;VLOOKUP($F125,女選手データ!$A:$O,MATCH("名",女選手データ!$1:$1,0),0))</f>
        <v/>
      </c>
      <c r="J125" t="str">
        <f>IF($B125="","",VLOOKUP($F125,女選手データ!$A:$O,MATCH("FAMILY NAME",女選手データ!$1:$1,0),0)&amp;" "&amp;VLOOKUP($F125,女選手データ!$A:$O,MATCH("Firstname",女選手データ!$1:$1,0),0))</f>
        <v/>
      </c>
      <c r="K125" t="str">
        <f>IF($B125="","",VLOOKUP($F125,女選手データ!$A:$O,MATCH("国籍",女選手データ!$1:$1,0),0))</f>
        <v/>
      </c>
      <c r="L125" t="str">
        <f t="shared" si="10"/>
        <v/>
      </c>
      <c r="M125" t="str">
        <f>IF($B125="","",VLOOKUP($F125,女選手データ!$A:$O,MATCH("学年",女選手データ!$1:$1,0),0))</f>
        <v/>
      </c>
      <c r="N125" t="str">
        <f>IF($B125="","",LEFT(VLOOKUP($F125,女選手データ!$A:$O,MATCH("Birthday",女選手データ!$1:$1,0),0),4))</f>
        <v/>
      </c>
      <c r="O125" t="str">
        <f t="shared" si="9"/>
        <v/>
      </c>
      <c r="P125" t="str">
        <f t="shared" si="11"/>
        <v/>
      </c>
      <c r="R125" t="str">
        <f>IF($B125="","",VALUE(一覧表!N28))</f>
        <v/>
      </c>
      <c r="S125" t="str">
        <f>IF($B125="","",IF(一覧表!V28="","",一覧表!V28&amp;".")&amp;IF(一覧表!W28="","",TEXT(一覧表!W28,"00")&amp;".")&amp;TEXT(一覧表!X28,"00"))</f>
        <v/>
      </c>
      <c r="T125" t="str">
        <f t="shared" si="12"/>
        <v/>
      </c>
      <c r="U125" t="str">
        <f t="shared" si="13"/>
        <v/>
      </c>
    </row>
    <row r="126" spans="1:21" x14ac:dyDescent="0.65">
      <c r="A126">
        <f t="shared" si="14"/>
        <v>0</v>
      </c>
      <c r="B126" t="str">
        <f>IF(一覧表!S29="","",20000+一覧表!S29)</f>
        <v/>
      </c>
      <c r="C126" t="str">
        <f>IF($B126="","",VLOOKUP(VLOOKUP(一覧表!S29,女選手データ!$A:$O,MATCH("所属",女選手データ!$1:$1,0),0),所属csv!$A:$H,MATCH("所属コード",所属csv!$1:$1,0),0))</f>
        <v/>
      </c>
      <c r="F126" t="str">
        <f>IF($B126="","",一覧表!S29)</f>
        <v/>
      </c>
      <c r="G126" t="str">
        <f>IF($B126="","",VLOOKUP($F126,女選手データ!$A:$O,MATCH("姓",女選手データ!$1:$1,0),0)&amp;" "&amp;VLOOKUP($F126,女選手データ!$A:$O,MATCH("名",女選手データ!$1:$1,0),0))</f>
        <v/>
      </c>
      <c r="H126" t="str">
        <f>IF($B126="","",VLOOKUP($F126,女選手データ!$A:$O,MATCH("ﾌﾘｶﾞﾅ(姓)",女選手データ!$1:$1,0),0)&amp;" "&amp;VLOOKUP($F126,女選手データ!$A:$O,MATCH("ﾌﾘｶﾞﾅ(名)",女選手データ!$1:$1,0),0))</f>
        <v/>
      </c>
      <c r="I126" t="str">
        <f>IF($B126="","",VLOOKUP($F126,女選手データ!$A:$O,MATCH("姓",女選手データ!$1:$1,0),0)&amp;" "&amp;VLOOKUP($F126,女選手データ!$A:$O,MATCH("名",女選手データ!$1:$1,0),0))</f>
        <v/>
      </c>
      <c r="J126" t="str">
        <f>IF($B126="","",VLOOKUP($F126,女選手データ!$A:$O,MATCH("FAMILY NAME",女選手データ!$1:$1,0),0)&amp;" "&amp;VLOOKUP($F126,女選手データ!$A:$O,MATCH("Firstname",女選手データ!$1:$1,0),0))</f>
        <v/>
      </c>
      <c r="K126" t="str">
        <f>IF($B126="","",VLOOKUP($F126,女選手データ!$A:$O,MATCH("国籍",女選手データ!$1:$1,0),0))</f>
        <v/>
      </c>
      <c r="L126" t="str">
        <f t="shared" si="10"/>
        <v/>
      </c>
      <c r="M126" t="str">
        <f>IF($B126="","",VLOOKUP($F126,女選手データ!$A:$O,MATCH("学年",女選手データ!$1:$1,0),0))</f>
        <v/>
      </c>
      <c r="N126" t="str">
        <f>IF($B126="","",LEFT(VLOOKUP($F126,女選手データ!$A:$O,MATCH("Birthday",女選手データ!$1:$1,0),0),4))</f>
        <v/>
      </c>
      <c r="O126" t="str">
        <f t="shared" si="9"/>
        <v/>
      </c>
      <c r="P126" t="str">
        <f t="shared" si="11"/>
        <v/>
      </c>
      <c r="R126" t="str">
        <f>IF($B126="","",VALUE(一覧表!N29))</f>
        <v/>
      </c>
      <c r="S126" t="str">
        <f>IF($B126="","",IF(一覧表!V29="","",一覧表!V29&amp;".")&amp;IF(一覧表!W29="","",TEXT(一覧表!W29,"00")&amp;".")&amp;TEXT(一覧表!X29,"00"))</f>
        <v/>
      </c>
      <c r="T126" t="str">
        <f t="shared" si="12"/>
        <v/>
      </c>
      <c r="U126" t="str">
        <f t="shared" si="13"/>
        <v/>
      </c>
    </row>
    <row r="127" spans="1:21" x14ac:dyDescent="0.65">
      <c r="A127">
        <f t="shared" si="14"/>
        <v>0</v>
      </c>
      <c r="B127" t="str">
        <f>IF(一覧表!S30="","",20000+一覧表!S30)</f>
        <v/>
      </c>
      <c r="C127" t="str">
        <f>IF($B127="","",VLOOKUP(VLOOKUP(一覧表!S30,女選手データ!$A:$O,MATCH("所属",女選手データ!$1:$1,0),0),所属csv!$A:$H,MATCH("所属コード",所属csv!$1:$1,0),0))</f>
        <v/>
      </c>
      <c r="F127" t="str">
        <f>IF($B127="","",一覧表!S30)</f>
        <v/>
      </c>
      <c r="G127" t="str">
        <f>IF($B127="","",VLOOKUP($F127,女選手データ!$A:$O,MATCH("姓",女選手データ!$1:$1,0),0)&amp;" "&amp;VLOOKUP($F127,女選手データ!$A:$O,MATCH("名",女選手データ!$1:$1,0),0))</f>
        <v/>
      </c>
      <c r="H127" t="str">
        <f>IF($B127="","",VLOOKUP($F127,女選手データ!$A:$O,MATCH("ﾌﾘｶﾞﾅ(姓)",女選手データ!$1:$1,0),0)&amp;" "&amp;VLOOKUP($F127,女選手データ!$A:$O,MATCH("ﾌﾘｶﾞﾅ(名)",女選手データ!$1:$1,0),0))</f>
        <v/>
      </c>
      <c r="I127" t="str">
        <f>IF($B127="","",VLOOKUP($F127,女選手データ!$A:$O,MATCH("姓",女選手データ!$1:$1,0),0)&amp;" "&amp;VLOOKUP($F127,女選手データ!$A:$O,MATCH("名",女選手データ!$1:$1,0),0))</f>
        <v/>
      </c>
      <c r="J127" t="str">
        <f>IF($B127="","",VLOOKUP($F127,女選手データ!$A:$O,MATCH("FAMILY NAME",女選手データ!$1:$1,0),0)&amp;" "&amp;VLOOKUP($F127,女選手データ!$A:$O,MATCH("Firstname",女選手データ!$1:$1,0),0))</f>
        <v/>
      </c>
      <c r="K127" t="str">
        <f>IF($B127="","",VLOOKUP($F127,女選手データ!$A:$O,MATCH("国籍",女選手データ!$1:$1,0),0))</f>
        <v/>
      </c>
      <c r="L127" t="str">
        <f t="shared" si="10"/>
        <v/>
      </c>
      <c r="M127" t="str">
        <f>IF($B127="","",VLOOKUP($F127,女選手データ!$A:$O,MATCH("学年",女選手データ!$1:$1,0),0))</f>
        <v/>
      </c>
      <c r="N127" t="str">
        <f>IF($B127="","",LEFT(VLOOKUP($F127,女選手データ!$A:$O,MATCH("Birthday",女選手データ!$1:$1,0),0),4))</f>
        <v/>
      </c>
      <c r="O127" t="str">
        <f t="shared" si="9"/>
        <v/>
      </c>
      <c r="P127" t="str">
        <f t="shared" si="11"/>
        <v/>
      </c>
      <c r="R127" t="str">
        <f>IF($B127="","",VALUE(一覧表!N30))</f>
        <v/>
      </c>
      <c r="S127" t="str">
        <f>IF($B127="","",IF(一覧表!V30="","",一覧表!V30&amp;".")&amp;IF(一覧表!W30="","",TEXT(一覧表!W30,"00")&amp;".")&amp;TEXT(一覧表!X30,"00"))</f>
        <v/>
      </c>
      <c r="T127" t="str">
        <f t="shared" si="12"/>
        <v/>
      </c>
      <c r="U127" t="str">
        <f t="shared" si="13"/>
        <v/>
      </c>
    </row>
    <row r="128" spans="1:21" x14ac:dyDescent="0.65">
      <c r="A128">
        <f t="shared" si="14"/>
        <v>0</v>
      </c>
      <c r="B128" t="str">
        <f>IF(一覧表!S31="","",20000+一覧表!S31)</f>
        <v/>
      </c>
      <c r="C128" t="str">
        <f>IF($B128="","",VLOOKUP(VLOOKUP(一覧表!S31,女選手データ!$A:$O,MATCH("所属",女選手データ!$1:$1,0),0),所属csv!$A:$H,MATCH("所属コード",所属csv!$1:$1,0),0))</f>
        <v/>
      </c>
      <c r="F128" t="str">
        <f>IF($B128="","",一覧表!S31)</f>
        <v/>
      </c>
      <c r="G128" t="str">
        <f>IF($B128="","",VLOOKUP($F128,女選手データ!$A:$O,MATCH("姓",女選手データ!$1:$1,0),0)&amp;" "&amp;VLOOKUP($F128,女選手データ!$A:$O,MATCH("名",女選手データ!$1:$1,0),0))</f>
        <v/>
      </c>
      <c r="H128" t="str">
        <f>IF($B128="","",VLOOKUP($F128,女選手データ!$A:$O,MATCH("ﾌﾘｶﾞﾅ(姓)",女選手データ!$1:$1,0),0)&amp;" "&amp;VLOOKUP($F128,女選手データ!$A:$O,MATCH("ﾌﾘｶﾞﾅ(名)",女選手データ!$1:$1,0),0))</f>
        <v/>
      </c>
      <c r="I128" t="str">
        <f>IF($B128="","",VLOOKUP($F128,女選手データ!$A:$O,MATCH("姓",女選手データ!$1:$1,0),0)&amp;" "&amp;VLOOKUP($F128,女選手データ!$A:$O,MATCH("名",女選手データ!$1:$1,0),0))</f>
        <v/>
      </c>
      <c r="J128" t="str">
        <f>IF($B128="","",VLOOKUP($F128,女選手データ!$A:$O,MATCH("FAMILY NAME",女選手データ!$1:$1,0),0)&amp;" "&amp;VLOOKUP($F128,女選手データ!$A:$O,MATCH("Firstname",女選手データ!$1:$1,0),0))</f>
        <v/>
      </c>
      <c r="K128" t="str">
        <f>IF($B128="","",VLOOKUP($F128,女選手データ!$A:$O,MATCH("国籍",女選手データ!$1:$1,0),0))</f>
        <v/>
      </c>
      <c r="L128" t="str">
        <f t="shared" si="10"/>
        <v/>
      </c>
      <c r="M128" t="str">
        <f>IF($B128="","",VLOOKUP($F128,女選手データ!$A:$O,MATCH("学年",女選手データ!$1:$1,0),0))</f>
        <v/>
      </c>
      <c r="N128" t="str">
        <f>IF($B128="","",LEFT(VLOOKUP($F128,女選手データ!$A:$O,MATCH("Birthday",女選手データ!$1:$1,0),0),4))</f>
        <v/>
      </c>
      <c r="O128" t="str">
        <f t="shared" si="9"/>
        <v/>
      </c>
      <c r="P128" t="str">
        <f t="shared" si="11"/>
        <v/>
      </c>
      <c r="R128" t="str">
        <f>IF($B128="","",VALUE(一覧表!N31))</f>
        <v/>
      </c>
      <c r="S128" t="str">
        <f>IF($B128="","",IF(一覧表!V31="","",一覧表!V31&amp;".")&amp;IF(一覧表!W31="","",TEXT(一覧表!W31,"00")&amp;".")&amp;TEXT(一覧表!X31,"00"))</f>
        <v/>
      </c>
      <c r="T128" t="str">
        <f t="shared" si="12"/>
        <v/>
      </c>
      <c r="U128" t="str">
        <f t="shared" si="13"/>
        <v/>
      </c>
    </row>
    <row r="129" spans="1:21" x14ac:dyDescent="0.65">
      <c r="A129">
        <f t="shared" si="14"/>
        <v>0</v>
      </c>
      <c r="B129" t="str">
        <f>IF(一覧表!S32="","",20000+一覧表!S32)</f>
        <v/>
      </c>
      <c r="C129" t="str">
        <f>IF($B129="","",VLOOKUP(VLOOKUP(一覧表!S32,女選手データ!$A:$O,MATCH("所属",女選手データ!$1:$1,0),0),所属csv!$A:$H,MATCH("所属コード",所属csv!$1:$1,0),0))</f>
        <v/>
      </c>
      <c r="F129" t="str">
        <f>IF($B129="","",一覧表!S32)</f>
        <v/>
      </c>
      <c r="G129" t="str">
        <f>IF($B129="","",VLOOKUP($F129,女選手データ!$A:$O,MATCH("姓",女選手データ!$1:$1,0),0)&amp;" "&amp;VLOOKUP($F129,女選手データ!$A:$O,MATCH("名",女選手データ!$1:$1,0),0))</f>
        <v/>
      </c>
      <c r="H129" t="str">
        <f>IF($B129="","",VLOOKUP($F129,女選手データ!$A:$O,MATCH("ﾌﾘｶﾞﾅ(姓)",女選手データ!$1:$1,0),0)&amp;" "&amp;VLOOKUP($F129,女選手データ!$A:$O,MATCH("ﾌﾘｶﾞﾅ(名)",女選手データ!$1:$1,0),0))</f>
        <v/>
      </c>
      <c r="I129" t="str">
        <f>IF($B129="","",VLOOKUP($F129,女選手データ!$A:$O,MATCH("姓",女選手データ!$1:$1,0),0)&amp;" "&amp;VLOOKUP($F129,女選手データ!$A:$O,MATCH("名",女選手データ!$1:$1,0),0))</f>
        <v/>
      </c>
      <c r="J129" t="str">
        <f>IF($B129="","",VLOOKUP($F129,女選手データ!$A:$O,MATCH("FAMILY NAME",女選手データ!$1:$1,0),0)&amp;" "&amp;VLOOKUP($F129,女選手データ!$A:$O,MATCH("Firstname",女選手データ!$1:$1,0),0))</f>
        <v/>
      </c>
      <c r="K129" t="str">
        <f>IF($B129="","",VLOOKUP($F129,女選手データ!$A:$O,MATCH("国籍",女選手データ!$1:$1,0),0))</f>
        <v/>
      </c>
      <c r="L129" t="str">
        <f t="shared" si="10"/>
        <v/>
      </c>
      <c r="M129" t="str">
        <f>IF($B129="","",VLOOKUP($F129,女選手データ!$A:$O,MATCH("学年",女選手データ!$1:$1,0),0))</f>
        <v/>
      </c>
      <c r="N129" t="str">
        <f>IF($B129="","",LEFT(VLOOKUP($F129,女選手データ!$A:$O,MATCH("Birthday",女選手データ!$1:$1,0),0),4))</f>
        <v/>
      </c>
      <c r="O129" t="str">
        <f t="shared" si="9"/>
        <v/>
      </c>
      <c r="P129" t="str">
        <f t="shared" si="11"/>
        <v/>
      </c>
      <c r="R129" t="str">
        <f>IF($B129="","",VALUE(一覧表!N32))</f>
        <v/>
      </c>
      <c r="S129" t="str">
        <f>IF($B129="","",IF(一覧表!V32="","",一覧表!V32&amp;".")&amp;IF(一覧表!W32="","",TEXT(一覧表!W32,"00")&amp;".")&amp;TEXT(一覧表!X32,"00"))</f>
        <v/>
      </c>
      <c r="T129" t="str">
        <f t="shared" si="12"/>
        <v/>
      </c>
      <c r="U129" t="str">
        <f t="shared" si="13"/>
        <v/>
      </c>
    </row>
    <row r="130" spans="1:21" x14ac:dyDescent="0.65">
      <c r="A130">
        <f t="shared" ref="A130:A160" si="15">IF(B130="",A129,A129+1)</f>
        <v>0</v>
      </c>
      <c r="B130" t="str">
        <f>IF(一覧表!S33="","",20000+一覧表!S33)</f>
        <v/>
      </c>
      <c r="C130" t="str">
        <f>IF($B130="","",VLOOKUP(VLOOKUP(一覧表!S33,女選手データ!$A:$O,MATCH("所属",女選手データ!$1:$1,0),0),所属csv!$A:$H,MATCH("所属コード",所属csv!$1:$1,0),0))</f>
        <v/>
      </c>
      <c r="F130" t="str">
        <f>IF($B130="","",一覧表!S33)</f>
        <v/>
      </c>
      <c r="G130" t="str">
        <f>IF($B130="","",VLOOKUP($F130,女選手データ!$A:$O,MATCH("姓",女選手データ!$1:$1,0),0)&amp;" "&amp;VLOOKUP($F130,女選手データ!$A:$O,MATCH("名",女選手データ!$1:$1,0),0))</f>
        <v/>
      </c>
      <c r="H130" t="str">
        <f>IF($B130="","",VLOOKUP($F130,女選手データ!$A:$O,MATCH("ﾌﾘｶﾞﾅ(姓)",女選手データ!$1:$1,0),0)&amp;" "&amp;VLOOKUP($F130,女選手データ!$A:$O,MATCH("ﾌﾘｶﾞﾅ(名)",女選手データ!$1:$1,0),0))</f>
        <v/>
      </c>
      <c r="I130" t="str">
        <f>IF($B130="","",VLOOKUP($F130,女選手データ!$A:$O,MATCH("姓",女選手データ!$1:$1,0),0)&amp;" "&amp;VLOOKUP($F130,女選手データ!$A:$O,MATCH("名",女選手データ!$1:$1,0),0))</f>
        <v/>
      </c>
      <c r="J130" t="str">
        <f>IF($B130="","",VLOOKUP($F130,女選手データ!$A:$O,MATCH("FAMILY NAME",女選手データ!$1:$1,0),0)&amp;" "&amp;VLOOKUP($F130,女選手データ!$A:$O,MATCH("Firstname",女選手データ!$1:$1,0),0))</f>
        <v/>
      </c>
      <c r="K130" t="str">
        <f>IF($B130="","",VLOOKUP($F130,女選手データ!$A:$O,MATCH("国籍",女選手データ!$1:$1,0),0))</f>
        <v/>
      </c>
      <c r="L130" t="str">
        <f t="shared" si="10"/>
        <v/>
      </c>
      <c r="M130" t="str">
        <f>IF($B130="","",VLOOKUP($F130,女選手データ!$A:$O,MATCH("学年",女選手データ!$1:$1,0),0))</f>
        <v/>
      </c>
      <c r="N130" t="str">
        <f>IF($B130="","",LEFT(VLOOKUP($F130,女選手データ!$A:$O,MATCH("Birthday",女選手データ!$1:$1,0),0),4))</f>
        <v/>
      </c>
      <c r="O130" t="str">
        <f t="shared" ref="O130:O193" si="16">IF($B130="","",)</f>
        <v/>
      </c>
      <c r="P130" t="str">
        <f t="shared" si="11"/>
        <v/>
      </c>
      <c r="R130" t="str">
        <f>IF($B130="","",VALUE(一覧表!N33))</f>
        <v/>
      </c>
      <c r="S130" t="str">
        <f>IF($B130="","",IF(一覧表!V33="","",一覧表!V33&amp;".")&amp;IF(一覧表!W33="","",TEXT(一覧表!W33,"00")&amp;".")&amp;TEXT(一覧表!X33,"00"))</f>
        <v/>
      </c>
      <c r="T130" t="str">
        <f t="shared" si="12"/>
        <v/>
      </c>
      <c r="U130" t="str">
        <f t="shared" si="13"/>
        <v/>
      </c>
    </row>
    <row r="131" spans="1:21" x14ac:dyDescent="0.65">
      <c r="A131">
        <f t="shared" si="15"/>
        <v>0</v>
      </c>
      <c r="B131" t="str">
        <f>IF(一覧表!S34="","",20000+一覧表!S34)</f>
        <v/>
      </c>
      <c r="C131" t="str">
        <f>IF($B131="","",VLOOKUP(VLOOKUP(一覧表!S34,女選手データ!$A:$O,MATCH("所属",女選手データ!$1:$1,0),0),所属csv!$A:$H,MATCH("所属コード",所属csv!$1:$1,0),0))</f>
        <v/>
      </c>
      <c r="F131" t="str">
        <f>IF($B131="","",一覧表!S34)</f>
        <v/>
      </c>
      <c r="G131" t="str">
        <f>IF($B131="","",VLOOKUP($F131,女選手データ!$A:$O,MATCH("姓",女選手データ!$1:$1,0),0)&amp;" "&amp;VLOOKUP($F131,女選手データ!$A:$O,MATCH("名",女選手データ!$1:$1,0),0))</f>
        <v/>
      </c>
      <c r="H131" t="str">
        <f>IF($B131="","",VLOOKUP($F131,女選手データ!$A:$O,MATCH("ﾌﾘｶﾞﾅ(姓)",女選手データ!$1:$1,0),0)&amp;" "&amp;VLOOKUP($F131,女選手データ!$A:$O,MATCH("ﾌﾘｶﾞﾅ(名)",女選手データ!$1:$1,0),0))</f>
        <v/>
      </c>
      <c r="I131" t="str">
        <f>IF($B131="","",VLOOKUP($F131,女選手データ!$A:$O,MATCH("姓",女選手データ!$1:$1,0),0)&amp;" "&amp;VLOOKUP($F131,女選手データ!$A:$O,MATCH("名",女選手データ!$1:$1,0),0))</f>
        <v/>
      </c>
      <c r="J131" t="str">
        <f>IF($B131="","",VLOOKUP($F131,女選手データ!$A:$O,MATCH("FAMILY NAME",女選手データ!$1:$1,0),0)&amp;" "&amp;VLOOKUP($F131,女選手データ!$A:$O,MATCH("Firstname",女選手データ!$1:$1,0),0))</f>
        <v/>
      </c>
      <c r="K131" t="str">
        <f>IF($B131="","",VLOOKUP($F131,女選手データ!$A:$O,MATCH("国籍",女選手データ!$1:$1,0),0))</f>
        <v/>
      </c>
      <c r="L131" t="str">
        <f t="shared" ref="L131:L194" si="17">IF($B131="","",1)</f>
        <v/>
      </c>
      <c r="M131" t="str">
        <f>IF($B131="","",VLOOKUP($F131,女選手データ!$A:$O,MATCH("学年",女選手データ!$1:$1,0),0))</f>
        <v/>
      </c>
      <c r="N131" t="str">
        <f>IF($B131="","",LEFT(VLOOKUP($F131,女選手データ!$A:$O,MATCH("Birthday",女選手データ!$1:$1,0),0),4))</f>
        <v/>
      </c>
      <c r="O131" t="str">
        <f t="shared" si="16"/>
        <v/>
      </c>
      <c r="P131" t="str">
        <f t="shared" ref="P131:P194" si="18">IF($B131="","","千葉")</f>
        <v/>
      </c>
      <c r="R131" t="str">
        <f>IF($B131="","",VALUE(一覧表!N34))</f>
        <v/>
      </c>
      <c r="S131" t="str">
        <f>IF($B131="","",IF(一覧表!V34="","",一覧表!V34&amp;".")&amp;IF(一覧表!W34="","",TEXT(一覧表!W34,"00")&amp;".")&amp;TEXT(一覧表!X34,"00"))</f>
        <v/>
      </c>
      <c r="T131" t="str">
        <f t="shared" ref="T131:T194" si="19">IF($B131="","",0)</f>
        <v/>
      </c>
      <c r="U131" t="str">
        <f t="shared" ref="U131:U194" si="20">IF($B131="","",2)</f>
        <v/>
      </c>
    </row>
    <row r="132" spans="1:21" x14ac:dyDescent="0.65">
      <c r="A132">
        <f t="shared" si="15"/>
        <v>0</v>
      </c>
      <c r="B132" t="str">
        <f>IF(一覧表!S35="","",20000+一覧表!S35)</f>
        <v/>
      </c>
      <c r="C132" t="str">
        <f>IF($B132="","",VLOOKUP(VLOOKUP(一覧表!S35,女選手データ!$A:$O,MATCH("所属",女選手データ!$1:$1,0),0),所属csv!$A:$H,MATCH("所属コード",所属csv!$1:$1,0),0))</f>
        <v/>
      </c>
      <c r="F132" t="str">
        <f>IF($B132="","",一覧表!S35)</f>
        <v/>
      </c>
      <c r="G132" t="str">
        <f>IF($B132="","",VLOOKUP($F132,女選手データ!$A:$O,MATCH("姓",女選手データ!$1:$1,0),0)&amp;" "&amp;VLOOKUP($F132,女選手データ!$A:$O,MATCH("名",女選手データ!$1:$1,0),0))</f>
        <v/>
      </c>
      <c r="H132" t="str">
        <f>IF($B132="","",VLOOKUP($F132,女選手データ!$A:$O,MATCH("ﾌﾘｶﾞﾅ(姓)",女選手データ!$1:$1,0),0)&amp;" "&amp;VLOOKUP($F132,女選手データ!$A:$O,MATCH("ﾌﾘｶﾞﾅ(名)",女選手データ!$1:$1,0),0))</f>
        <v/>
      </c>
      <c r="I132" t="str">
        <f>IF($B132="","",VLOOKUP($F132,女選手データ!$A:$O,MATCH("姓",女選手データ!$1:$1,0),0)&amp;" "&amp;VLOOKUP($F132,女選手データ!$A:$O,MATCH("名",女選手データ!$1:$1,0),0))</f>
        <v/>
      </c>
      <c r="J132" t="str">
        <f>IF($B132="","",VLOOKUP($F132,女選手データ!$A:$O,MATCH("FAMILY NAME",女選手データ!$1:$1,0),0)&amp;" "&amp;VLOOKUP($F132,女選手データ!$A:$O,MATCH("Firstname",女選手データ!$1:$1,0),0))</f>
        <v/>
      </c>
      <c r="K132" t="str">
        <f>IF($B132="","",VLOOKUP($F132,女選手データ!$A:$O,MATCH("国籍",女選手データ!$1:$1,0),0))</f>
        <v/>
      </c>
      <c r="L132" t="str">
        <f t="shared" si="17"/>
        <v/>
      </c>
      <c r="M132" t="str">
        <f>IF($B132="","",VLOOKUP($F132,女選手データ!$A:$O,MATCH("学年",女選手データ!$1:$1,0),0))</f>
        <v/>
      </c>
      <c r="N132" t="str">
        <f>IF($B132="","",LEFT(VLOOKUP($F132,女選手データ!$A:$O,MATCH("Birthday",女選手データ!$1:$1,0),0),4))</f>
        <v/>
      </c>
      <c r="O132" t="str">
        <f t="shared" si="16"/>
        <v/>
      </c>
      <c r="P132" t="str">
        <f t="shared" si="18"/>
        <v/>
      </c>
      <c r="R132" t="str">
        <f>IF($B132="","",VALUE(一覧表!N35))</f>
        <v/>
      </c>
      <c r="S132" t="str">
        <f>IF($B132="","",IF(一覧表!V35="","",一覧表!V35&amp;".")&amp;IF(一覧表!W35="","",TEXT(一覧表!W35,"00")&amp;".")&amp;TEXT(一覧表!X35,"00"))</f>
        <v/>
      </c>
      <c r="T132" t="str">
        <f t="shared" si="19"/>
        <v/>
      </c>
      <c r="U132" t="str">
        <f t="shared" si="20"/>
        <v/>
      </c>
    </row>
    <row r="133" spans="1:21" x14ac:dyDescent="0.65">
      <c r="A133">
        <f t="shared" si="15"/>
        <v>0</v>
      </c>
      <c r="B133" t="str">
        <f>IF(一覧表!S36="","",20000+一覧表!S36)</f>
        <v/>
      </c>
      <c r="C133" t="str">
        <f>IF($B133="","",VLOOKUP(VLOOKUP(一覧表!S36,女選手データ!$A:$O,MATCH("所属",女選手データ!$1:$1,0),0),所属csv!$A:$H,MATCH("所属コード",所属csv!$1:$1,0),0))</f>
        <v/>
      </c>
      <c r="F133" t="str">
        <f>IF($B133="","",一覧表!S36)</f>
        <v/>
      </c>
      <c r="G133" t="str">
        <f>IF($B133="","",VLOOKUP($F133,女選手データ!$A:$O,MATCH("姓",女選手データ!$1:$1,0),0)&amp;" "&amp;VLOOKUP($F133,女選手データ!$A:$O,MATCH("名",女選手データ!$1:$1,0),0))</f>
        <v/>
      </c>
      <c r="H133" t="str">
        <f>IF($B133="","",VLOOKUP($F133,女選手データ!$A:$O,MATCH("ﾌﾘｶﾞﾅ(姓)",女選手データ!$1:$1,0),0)&amp;" "&amp;VLOOKUP($F133,女選手データ!$A:$O,MATCH("ﾌﾘｶﾞﾅ(名)",女選手データ!$1:$1,0),0))</f>
        <v/>
      </c>
      <c r="I133" t="str">
        <f>IF($B133="","",VLOOKUP($F133,女選手データ!$A:$O,MATCH("姓",女選手データ!$1:$1,0),0)&amp;" "&amp;VLOOKUP($F133,女選手データ!$A:$O,MATCH("名",女選手データ!$1:$1,0),0))</f>
        <v/>
      </c>
      <c r="J133" t="str">
        <f>IF($B133="","",VLOOKUP($F133,女選手データ!$A:$O,MATCH("FAMILY NAME",女選手データ!$1:$1,0),0)&amp;" "&amp;VLOOKUP($F133,女選手データ!$A:$O,MATCH("Firstname",女選手データ!$1:$1,0),0))</f>
        <v/>
      </c>
      <c r="K133" t="str">
        <f>IF($B133="","",VLOOKUP($F133,女選手データ!$A:$O,MATCH("国籍",女選手データ!$1:$1,0),0))</f>
        <v/>
      </c>
      <c r="L133" t="str">
        <f t="shared" si="17"/>
        <v/>
      </c>
      <c r="M133" t="str">
        <f>IF($B133="","",VLOOKUP($F133,女選手データ!$A:$O,MATCH("学年",女選手データ!$1:$1,0),0))</f>
        <v/>
      </c>
      <c r="N133" t="str">
        <f>IF($B133="","",LEFT(VLOOKUP($F133,女選手データ!$A:$O,MATCH("Birthday",女選手データ!$1:$1,0),0),4))</f>
        <v/>
      </c>
      <c r="O133" t="str">
        <f t="shared" si="16"/>
        <v/>
      </c>
      <c r="P133" t="str">
        <f t="shared" si="18"/>
        <v/>
      </c>
      <c r="R133" t="str">
        <f>IF($B133="","",VALUE(一覧表!N36))</f>
        <v/>
      </c>
      <c r="S133" t="str">
        <f>IF($B133="","",IF(一覧表!V36="","",一覧表!V36&amp;".")&amp;IF(一覧表!W36="","",TEXT(一覧表!W36,"00")&amp;".")&amp;TEXT(一覧表!X36,"00"))</f>
        <v/>
      </c>
      <c r="T133" t="str">
        <f t="shared" si="19"/>
        <v/>
      </c>
      <c r="U133" t="str">
        <f t="shared" si="20"/>
        <v/>
      </c>
    </row>
    <row r="134" spans="1:21" x14ac:dyDescent="0.65">
      <c r="A134">
        <f t="shared" si="15"/>
        <v>0</v>
      </c>
      <c r="B134" t="str">
        <f>IF(一覧表!S37="","",20000+一覧表!S37)</f>
        <v/>
      </c>
      <c r="C134" t="str">
        <f>IF($B134="","",VLOOKUP(VLOOKUP(一覧表!S37,女選手データ!$A:$O,MATCH("所属",女選手データ!$1:$1,0),0),所属csv!$A:$H,MATCH("所属コード",所属csv!$1:$1,0),0))</f>
        <v/>
      </c>
      <c r="F134" t="str">
        <f>IF($B134="","",一覧表!S37)</f>
        <v/>
      </c>
      <c r="G134" t="str">
        <f>IF($B134="","",VLOOKUP($F134,女選手データ!$A:$O,MATCH("姓",女選手データ!$1:$1,0),0)&amp;" "&amp;VLOOKUP($F134,女選手データ!$A:$O,MATCH("名",女選手データ!$1:$1,0),0))</f>
        <v/>
      </c>
      <c r="H134" t="str">
        <f>IF($B134="","",VLOOKUP($F134,女選手データ!$A:$O,MATCH("ﾌﾘｶﾞﾅ(姓)",女選手データ!$1:$1,0),0)&amp;" "&amp;VLOOKUP($F134,女選手データ!$A:$O,MATCH("ﾌﾘｶﾞﾅ(名)",女選手データ!$1:$1,0),0))</f>
        <v/>
      </c>
      <c r="I134" t="str">
        <f>IF($B134="","",VLOOKUP($F134,女選手データ!$A:$O,MATCH("姓",女選手データ!$1:$1,0),0)&amp;" "&amp;VLOOKUP($F134,女選手データ!$A:$O,MATCH("名",女選手データ!$1:$1,0),0))</f>
        <v/>
      </c>
      <c r="J134" t="str">
        <f>IF($B134="","",VLOOKUP($F134,女選手データ!$A:$O,MATCH("FAMILY NAME",女選手データ!$1:$1,0),0)&amp;" "&amp;VLOOKUP($F134,女選手データ!$A:$O,MATCH("Firstname",女選手データ!$1:$1,0),0))</f>
        <v/>
      </c>
      <c r="K134" t="str">
        <f>IF($B134="","",VLOOKUP($F134,女選手データ!$A:$O,MATCH("国籍",女選手データ!$1:$1,0),0))</f>
        <v/>
      </c>
      <c r="L134" t="str">
        <f t="shared" si="17"/>
        <v/>
      </c>
      <c r="M134" t="str">
        <f>IF($B134="","",VLOOKUP($F134,女選手データ!$A:$O,MATCH("学年",女選手データ!$1:$1,0),0))</f>
        <v/>
      </c>
      <c r="N134" t="str">
        <f>IF($B134="","",LEFT(VLOOKUP($F134,女選手データ!$A:$O,MATCH("Birthday",女選手データ!$1:$1,0),0),4))</f>
        <v/>
      </c>
      <c r="O134" t="str">
        <f t="shared" si="16"/>
        <v/>
      </c>
      <c r="P134" t="str">
        <f t="shared" si="18"/>
        <v/>
      </c>
      <c r="R134" t="str">
        <f>IF($B134="","",VALUE(一覧表!N37))</f>
        <v/>
      </c>
      <c r="S134" t="str">
        <f>IF($B134="","",IF(一覧表!V37="","",一覧表!V37&amp;".")&amp;IF(一覧表!W37="","",TEXT(一覧表!W37,"00")&amp;".")&amp;TEXT(一覧表!X37,"00"))</f>
        <v/>
      </c>
      <c r="T134" t="str">
        <f t="shared" si="19"/>
        <v/>
      </c>
      <c r="U134" t="str">
        <f t="shared" si="20"/>
        <v/>
      </c>
    </row>
    <row r="135" spans="1:21" x14ac:dyDescent="0.65">
      <c r="A135">
        <f t="shared" si="15"/>
        <v>0</v>
      </c>
      <c r="B135" t="str">
        <f>IF(一覧表!S38="","",20000+一覧表!S38)</f>
        <v/>
      </c>
      <c r="C135" t="str">
        <f>IF($B135="","",VLOOKUP(VLOOKUP(一覧表!S38,女選手データ!$A:$O,MATCH("所属",女選手データ!$1:$1,0),0),所属csv!$A:$H,MATCH("所属コード",所属csv!$1:$1,0),0))</f>
        <v/>
      </c>
      <c r="F135" t="str">
        <f>IF($B135="","",一覧表!S38)</f>
        <v/>
      </c>
      <c r="G135" t="str">
        <f>IF($B135="","",VLOOKUP($F135,女選手データ!$A:$O,MATCH("姓",女選手データ!$1:$1,0),0)&amp;" "&amp;VLOOKUP($F135,女選手データ!$A:$O,MATCH("名",女選手データ!$1:$1,0),0))</f>
        <v/>
      </c>
      <c r="H135" t="str">
        <f>IF($B135="","",VLOOKUP($F135,女選手データ!$A:$O,MATCH("ﾌﾘｶﾞﾅ(姓)",女選手データ!$1:$1,0),0)&amp;" "&amp;VLOOKUP($F135,女選手データ!$A:$O,MATCH("ﾌﾘｶﾞﾅ(名)",女選手データ!$1:$1,0),0))</f>
        <v/>
      </c>
      <c r="I135" t="str">
        <f>IF($B135="","",VLOOKUP($F135,女選手データ!$A:$O,MATCH("姓",女選手データ!$1:$1,0),0)&amp;" "&amp;VLOOKUP($F135,女選手データ!$A:$O,MATCH("名",女選手データ!$1:$1,0),0))</f>
        <v/>
      </c>
      <c r="J135" t="str">
        <f>IF($B135="","",VLOOKUP($F135,女選手データ!$A:$O,MATCH("FAMILY NAME",女選手データ!$1:$1,0),0)&amp;" "&amp;VLOOKUP($F135,女選手データ!$A:$O,MATCH("Firstname",女選手データ!$1:$1,0),0))</f>
        <v/>
      </c>
      <c r="K135" t="str">
        <f>IF($B135="","",VLOOKUP($F135,女選手データ!$A:$O,MATCH("国籍",女選手データ!$1:$1,0),0))</f>
        <v/>
      </c>
      <c r="L135" t="str">
        <f t="shared" si="17"/>
        <v/>
      </c>
      <c r="M135" t="str">
        <f>IF($B135="","",VLOOKUP($F135,女選手データ!$A:$O,MATCH("学年",女選手データ!$1:$1,0),0))</f>
        <v/>
      </c>
      <c r="N135" t="str">
        <f>IF($B135="","",LEFT(VLOOKUP($F135,女選手データ!$A:$O,MATCH("Birthday",女選手データ!$1:$1,0),0),4))</f>
        <v/>
      </c>
      <c r="O135" t="str">
        <f t="shared" si="16"/>
        <v/>
      </c>
      <c r="P135" t="str">
        <f t="shared" si="18"/>
        <v/>
      </c>
      <c r="R135" t="str">
        <f>IF($B135="","",VALUE(一覧表!N38))</f>
        <v/>
      </c>
      <c r="S135" t="str">
        <f>IF($B135="","",IF(一覧表!V38="","",一覧表!V38&amp;".")&amp;IF(一覧表!W38="","",TEXT(一覧表!W38,"00")&amp;".")&amp;TEXT(一覧表!X38,"00"))</f>
        <v/>
      </c>
      <c r="T135" t="str">
        <f t="shared" si="19"/>
        <v/>
      </c>
      <c r="U135" t="str">
        <f t="shared" si="20"/>
        <v/>
      </c>
    </row>
    <row r="136" spans="1:21" x14ac:dyDescent="0.65">
      <c r="A136">
        <f t="shared" si="15"/>
        <v>0</v>
      </c>
      <c r="B136" t="str">
        <f>IF(一覧表!S39="","",20000+一覧表!S39)</f>
        <v/>
      </c>
      <c r="C136" t="str">
        <f>IF($B136="","",VLOOKUP(VLOOKUP(一覧表!S39,女選手データ!$A:$O,MATCH("所属",女選手データ!$1:$1,0),0),所属csv!$A:$H,MATCH("所属コード",所属csv!$1:$1,0),0))</f>
        <v/>
      </c>
      <c r="F136" t="str">
        <f>IF($B136="","",一覧表!S39)</f>
        <v/>
      </c>
      <c r="G136" t="str">
        <f>IF($B136="","",VLOOKUP($F136,女選手データ!$A:$O,MATCH("姓",女選手データ!$1:$1,0),0)&amp;" "&amp;VLOOKUP($F136,女選手データ!$A:$O,MATCH("名",女選手データ!$1:$1,0),0))</f>
        <v/>
      </c>
      <c r="H136" t="str">
        <f>IF($B136="","",VLOOKUP($F136,女選手データ!$A:$O,MATCH("ﾌﾘｶﾞﾅ(姓)",女選手データ!$1:$1,0),0)&amp;" "&amp;VLOOKUP($F136,女選手データ!$A:$O,MATCH("ﾌﾘｶﾞﾅ(名)",女選手データ!$1:$1,0),0))</f>
        <v/>
      </c>
      <c r="I136" t="str">
        <f>IF($B136="","",VLOOKUP($F136,女選手データ!$A:$O,MATCH("姓",女選手データ!$1:$1,0),0)&amp;" "&amp;VLOOKUP($F136,女選手データ!$A:$O,MATCH("名",女選手データ!$1:$1,0),0))</f>
        <v/>
      </c>
      <c r="J136" t="str">
        <f>IF($B136="","",VLOOKUP($F136,女選手データ!$A:$O,MATCH("FAMILY NAME",女選手データ!$1:$1,0),0)&amp;" "&amp;VLOOKUP($F136,女選手データ!$A:$O,MATCH("Firstname",女選手データ!$1:$1,0),0))</f>
        <v/>
      </c>
      <c r="K136" t="str">
        <f>IF($B136="","",VLOOKUP($F136,女選手データ!$A:$O,MATCH("国籍",女選手データ!$1:$1,0),0))</f>
        <v/>
      </c>
      <c r="L136" t="str">
        <f t="shared" si="17"/>
        <v/>
      </c>
      <c r="M136" t="str">
        <f>IF($B136="","",VLOOKUP($F136,女選手データ!$A:$O,MATCH("学年",女選手データ!$1:$1,0),0))</f>
        <v/>
      </c>
      <c r="N136" t="str">
        <f>IF($B136="","",LEFT(VLOOKUP($F136,女選手データ!$A:$O,MATCH("Birthday",女選手データ!$1:$1,0),0),4))</f>
        <v/>
      </c>
      <c r="O136" t="str">
        <f t="shared" si="16"/>
        <v/>
      </c>
      <c r="P136" t="str">
        <f t="shared" si="18"/>
        <v/>
      </c>
      <c r="R136" t="str">
        <f>IF($B136="","",VALUE(一覧表!N39))</f>
        <v/>
      </c>
      <c r="S136" t="str">
        <f>IF($B136="","",IF(一覧表!V39="","",一覧表!V39&amp;".")&amp;IF(一覧表!W39="","",TEXT(一覧表!W39,"00")&amp;".")&amp;TEXT(一覧表!X39,"00"))</f>
        <v/>
      </c>
      <c r="T136" t="str">
        <f t="shared" si="19"/>
        <v/>
      </c>
      <c r="U136" t="str">
        <f t="shared" si="20"/>
        <v/>
      </c>
    </row>
    <row r="137" spans="1:21" x14ac:dyDescent="0.65">
      <c r="A137">
        <f t="shared" si="15"/>
        <v>0</v>
      </c>
      <c r="B137" t="str">
        <f>IF(一覧表!S40="","",20000+一覧表!S40)</f>
        <v/>
      </c>
      <c r="C137" t="str">
        <f>IF($B137="","",VLOOKUP(VLOOKUP(一覧表!S40,女選手データ!$A:$O,MATCH("所属",女選手データ!$1:$1,0),0),所属csv!$A:$H,MATCH("所属コード",所属csv!$1:$1,0),0))</f>
        <v/>
      </c>
      <c r="F137" t="str">
        <f>IF($B137="","",一覧表!S40)</f>
        <v/>
      </c>
      <c r="G137" t="str">
        <f>IF($B137="","",VLOOKUP($F137,女選手データ!$A:$O,MATCH("姓",女選手データ!$1:$1,0),0)&amp;" "&amp;VLOOKUP($F137,女選手データ!$A:$O,MATCH("名",女選手データ!$1:$1,0),0))</f>
        <v/>
      </c>
      <c r="H137" t="str">
        <f>IF($B137="","",VLOOKUP($F137,女選手データ!$A:$O,MATCH("ﾌﾘｶﾞﾅ(姓)",女選手データ!$1:$1,0),0)&amp;" "&amp;VLOOKUP($F137,女選手データ!$A:$O,MATCH("ﾌﾘｶﾞﾅ(名)",女選手データ!$1:$1,0),0))</f>
        <v/>
      </c>
      <c r="I137" t="str">
        <f>IF($B137="","",VLOOKUP($F137,女選手データ!$A:$O,MATCH("姓",女選手データ!$1:$1,0),0)&amp;" "&amp;VLOOKUP($F137,女選手データ!$A:$O,MATCH("名",女選手データ!$1:$1,0),0))</f>
        <v/>
      </c>
      <c r="J137" t="str">
        <f>IF($B137="","",VLOOKUP($F137,女選手データ!$A:$O,MATCH("FAMILY NAME",女選手データ!$1:$1,0),0)&amp;" "&amp;VLOOKUP($F137,女選手データ!$A:$O,MATCH("Firstname",女選手データ!$1:$1,0),0))</f>
        <v/>
      </c>
      <c r="K137" t="str">
        <f>IF($B137="","",VLOOKUP($F137,女選手データ!$A:$O,MATCH("国籍",女選手データ!$1:$1,0),0))</f>
        <v/>
      </c>
      <c r="L137" t="str">
        <f t="shared" si="17"/>
        <v/>
      </c>
      <c r="M137" t="str">
        <f>IF($B137="","",VLOOKUP($F137,女選手データ!$A:$O,MATCH("学年",女選手データ!$1:$1,0),0))</f>
        <v/>
      </c>
      <c r="N137" t="str">
        <f>IF($B137="","",LEFT(VLOOKUP($F137,女選手データ!$A:$O,MATCH("Birthday",女選手データ!$1:$1,0),0),4))</f>
        <v/>
      </c>
      <c r="O137" t="str">
        <f t="shared" si="16"/>
        <v/>
      </c>
      <c r="P137" t="str">
        <f t="shared" si="18"/>
        <v/>
      </c>
      <c r="R137" t="str">
        <f>IF($B137="","",VALUE(一覧表!N40))</f>
        <v/>
      </c>
      <c r="S137" t="str">
        <f>IF($B137="","",IF(一覧表!V40="","",一覧表!V40&amp;".")&amp;IF(一覧表!W40="","",TEXT(一覧表!W40,"00")&amp;".")&amp;TEXT(一覧表!X40,"00"))</f>
        <v/>
      </c>
      <c r="T137" t="str">
        <f t="shared" si="19"/>
        <v/>
      </c>
      <c r="U137" t="str">
        <f t="shared" si="20"/>
        <v/>
      </c>
    </row>
    <row r="138" spans="1:21" x14ac:dyDescent="0.65">
      <c r="A138">
        <f t="shared" si="15"/>
        <v>0</v>
      </c>
      <c r="B138" t="str">
        <f>IF(一覧表!S41="","",20000+一覧表!S41)</f>
        <v/>
      </c>
      <c r="C138" t="str">
        <f>IF($B138="","",VLOOKUP(VLOOKUP(一覧表!S41,女選手データ!$A:$O,MATCH("所属",女選手データ!$1:$1,0),0),所属csv!$A:$H,MATCH("所属コード",所属csv!$1:$1,0),0))</f>
        <v/>
      </c>
      <c r="F138" t="str">
        <f>IF($B138="","",一覧表!S41)</f>
        <v/>
      </c>
      <c r="G138" t="str">
        <f>IF($B138="","",VLOOKUP($F138,女選手データ!$A:$O,MATCH("姓",女選手データ!$1:$1,0),0)&amp;" "&amp;VLOOKUP($F138,女選手データ!$A:$O,MATCH("名",女選手データ!$1:$1,0),0))</f>
        <v/>
      </c>
      <c r="H138" t="str">
        <f>IF($B138="","",VLOOKUP($F138,女選手データ!$A:$O,MATCH("ﾌﾘｶﾞﾅ(姓)",女選手データ!$1:$1,0),0)&amp;" "&amp;VLOOKUP($F138,女選手データ!$A:$O,MATCH("ﾌﾘｶﾞﾅ(名)",女選手データ!$1:$1,0),0))</f>
        <v/>
      </c>
      <c r="I138" t="str">
        <f>IF($B138="","",VLOOKUP($F138,女選手データ!$A:$O,MATCH("姓",女選手データ!$1:$1,0),0)&amp;" "&amp;VLOOKUP($F138,女選手データ!$A:$O,MATCH("名",女選手データ!$1:$1,0),0))</f>
        <v/>
      </c>
      <c r="J138" t="str">
        <f>IF($B138="","",VLOOKUP($F138,女選手データ!$A:$O,MATCH("FAMILY NAME",女選手データ!$1:$1,0),0)&amp;" "&amp;VLOOKUP($F138,女選手データ!$A:$O,MATCH("Firstname",女選手データ!$1:$1,0),0))</f>
        <v/>
      </c>
      <c r="K138" t="str">
        <f>IF($B138="","",VLOOKUP($F138,女選手データ!$A:$O,MATCH("国籍",女選手データ!$1:$1,0),0))</f>
        <v/>
      </c>
      <c r="L138" t="str">
        <f t="shared" si="17"/>
        <v/>
      </c>
      <c r="M138" t="str">
        <f>IF($B138="","",VLOOKUP($F138,女選手データ!$A:$O,MATCH("学年",女選手データ!$1:$1,0),0))</f>
        <v/>
      </c>
      <c r="N138" t="str">
        <f>IF($B138="","",LEFT(VLOOKUP($F138,女選手データ!$A:$O,MATCH("Birthday",女選手データ!$1:$1,0),0),4))</f>
        <v/>
      </c>
      <c r="O138" t="str">
        <f t="shared" si="16"/>
        <v/>
      </c>
      <c r="P138" t="str">
        <f t="shared" si="18"/>
        <v/>
      </c>
      <c r="R138" t="str">
        <f>IF($B138="","",VALUE(一覧表!N41))</f>
        <v/>
      </c>
      <c r="S138" t="str">
        <f>IF($B138="","",IF(一覧表!V41="","",一覧表!V41&amp;".")&amp;IF(一覧表!W41="","",TEXT(一覧表!W41,"00")&amp;".")&amp;TEXT(一覧表!X41,"00"))</f>
        <v/>
      </c>
      <c r="T138" t="str">
        <f t="shared" si="19"/>
        <v/>
      </c>
      <c r="U138" t="str">
        <f t="shared" si="20"/>
        <v/>
      </c>
    </row>
    <row r="139" spans="1:21" x14ac:dyDescent="0.65">
      <c r="A139">
        <f t="shared" si="15"/>
        <v>0</v>
      </c>
      <c r="B139" t="str">
        <f>IF(一覧表!S42="","",20000+一覧表!S42)</f>
        <v/>
      </c>
      <c r="C139" t="str">
        <f>IF($B139="","",VLOOKUP(VLOOKUP(一覧表!S42,女選手データ!$A:$O,MATCH("所属",女選手データ!$1:$1,0),0),所属csv!$A:$H,MATCH("所属コード",所属csv!$1:$1,0),0))</f>
        <v/>
      </c>
      <c r="F139" t="str">
        <f>IF($B139="","",一覧表!S42)</f>
        <v/>
      </c>
      <c r="G139" t="str">
        <f>IF($B139="","",VLOOKUP($F139,女選手データ!$A:$O,MATCH("姓",女選手データ!$1:$1,0),0)&amp;" "&amp;VLOOKUP($F139,女選手データ!$A:$O,MATCH("名",女選手データ!$1:$1,0),0))</f>
        <v/>
      </c>
      <c r="H139" t="str">
        <f>IF($B139="","",VLOOKUP($F139,女選手データ!$A:$O,MATCH("ﾌﾘｶﾞﾅ(姓)",女選手データ!$1:$1,0),0)&amp;" "&amp;VLOOKUP($F139,女選手データ!$A:$O,MATCH("ﾌﾘｶﾞﾅ(名)",女選手データ!$1:$1,0),0))</f>
        <v/>
      </c>
      <c r="I139" t="str">
        <f>IF($B139="","",VLOOKUP($F139,女選手データ!$A:$O,MATCH("姓",女選手データ!$1:$1,0),0)&amp;" "&amp;VLOOKUP($F139,女選手データ!$A:$O,MATCH("名",女選手データ!$1:$1,0),0))</f>
        <v/>
      </c>
      <c r="J139" t="str">
        <f>IF($B139="","",VLOOKUP($F139,女選手データ!$A:$O,MATCH("FAMILY NAME",女選手データ!$1:$1,0),0)&amp;" "&amp;VLOOKUP($F139,女選手データ!$A:$O,MATCH("Firstname",女選手データ!$1:$1,0),0))</f>
        <v/>
      </c>
      <c r="K139" t="str">
        <f>IF($B139="","",VLOOKUP($F139,女選手データ!$A:$O,MATCH("国籍",女選手データ!$1:$1,0),0))</f>
        <v/>
      </c>
      <c r="L139" t="str">
        <f t="shared" si="17"/>
        <v/>
      </c>
      <c r="M139" t="str">
        <f>IF($B139="","",VLOOKUP($F139,女選手データ!$A:$O,MATCH("学年",女選手データ!$1:$1,0),0))</f>
        <v/>
      </c>
      <c r="N139" t="str">
        <f>IF($B139="","",LEFT(VLOOKUP($F139,女選手データ!$A:$O,MATCH("Birthday",女選手データ!$1:$1,0),0),4))</f>
        <v/>
      </c>
      <c r="O139" t="str">
        <f t="shared" si="16"/>
        <v/>
      </c>
      <c r="P139" t="str">
        <f t="shared" si="18"/>
        <v/>
      </c>
      <c r="R139" t="str">
        <f>IF($B139="","",VALUE(一覧表!N42))</f>
        <v/>
      </c>
      <c r="S139" t="str">
        <f>IF($B139="","",IF(一覧表!V42="","",一覧表!V42&amp;".")&amp;IF(一覧表!W42="","",TEXT(一覧表!W42,"00")&amp;".")&amp;TEXT(一覧表!X42,"00"))</f>
        <v/>
      </c>
      <c r="T139" t="str">
        <f t="shared" si="19"/>
        <v/>
      </c>
      <c r="U139" t="str">
        <f t="shared" si="20"/>
        <v/>
      </c>
    </row>
    <row r="140" spans="1:21" x14ac:dyDescent="0.65">
      <c r="A140">
        <f t="shared" si="15"/>
        <v>0</v>
      </c>
      <c r="B140" t="str">
        <f>IF(一覧表!S43="","",20000+一覧表!S43)</f>
        <v/>
      </c>
      <c r="C140" t="str">
        <f>IF($B140="","",VLOOKUP(VLOOKUP(一覧表!S43,女選手データ!$A:$O,MATCH("所属",女選手データ!$1:$1,0),0),所属csv!$A:$H,MATCH("所属コード",所属csv!$1:$1,0),0))</f>
        <v/>
      </c>
      <c r="F140" t="str">
        <f>IF($B140="","",一覧表!S43)</f>
        <v/>
      </c>
      <c r="G140" t="str">
        <f>IF($B140="","",VLOOKUP($F140,女選手データ!$A:$O,MATCH("姓",女選手データ!$1:$1,0),0)&amp;" "&amp;VLOOKUP($F140,女選手データ!$A:$O,MATCH("名",女選手データ!$1:$1,0),0))</f>
        <v/>
      </c>
      <c r="H140" t="str">
        <f>IF($B140="","",VLOOKUP($F140,女選手データ!$A:$O,MATCH("ﾌﾘｶﾞﾅ(姓)",女選手データ!$1:$1,0),0)&amp;" "&amp;VLOOKUP($F140,女選手データ!$A:$O,MATCH("ﾌﾘｶﾞﾅ(名)",女選手データ!$1:$1,0),0))</f>
        <v/>
      </c>
      <c r="I140" t="str">
        <f>IF($B140="","",VLOOKUP($F140,女選手データ!$A:$O,MATCH("姓",女選手データ!$1:$1,0),0)&amp;" "&amp;VLOOKUP($F140,女選手データ!$A:$O,MATCH("名",女選手データ!$1:$1,0),0))</f>
        <v/>
      </c>
      <c r="J140" t="str">
        <f>IF($B140="","",VLOOKUP($F140,女選手データ!$A:$O,MATCH("FAMILY NAME",女選手データ!$1:$1,0),0)&amp;" "&amp;VLOOKUP($F140,女選手データ!$A:$O,MATCH("Firstname",女選手データ!$1:$1,0),0))</f>
        <v/>
      </c>
      <c r="K140" t="str">
        <f>IF($B140="","",VLOOKUP($F140,女選手データ!$A:$O,MATCH("国籍",女選手データ!$1:$1,0),0))</f>
        <v/>
      </c>
      <c r="L140" t="str">
        <f t="shared" si="17"/>
        <v/>
      </c>
      <c r="M140" t="str">
        <f>IF($B140="","",VLOOKUP($F140,女選手データ!$A:$O,MATCH("学年",女選手データ!$1:$1,0),0))</f>
        <v/>
      </c>
      <c r="N140" t="str">
        <f>IF($B140="","",LEFT(VLOOKUP($F140,女選手データ!$A:$O,MATCH("Birthday",女選手データ!$1:$1,0),0),4))</f>
        <v/>
      </c>
      <c r="O140" t="str">
        <f t="shared" si="16"/>
        <v/>
      </c>
      <c r="P140" t="str">
        <f t="shared" si="18"/>
        <v/>
      </c>
      <c r="R140" t="str">
        <f>IF($B140="","",VALUE(一覧表!N43))</f>
        <v/>
      </c>
      <c r="S140" t="str">
        <f>IF($B140="","",IF(一覧表!V43="","",一覧表!V43&amp;".")&amp;IF(一覧表!W43="","",TEXT(一覧表!W43,"00")&amp;".")&amp;TEXT(一覧表!X43,"00"))</f>
        <v/>
      </c>
      <c r="T140" t="str">
        <f t="shared" si="19"/>
        <v/>
      </c>
      <c r="U140" t="str">
        <f t="shared" si="20"/>
        <v/>
      </c>
    </row>
    <row r="141" spans="1:21" x14ac:dyDescent="0.65">
      <c r="A141">
        <f t="shared" si="15"/>
        <v>0</v>
      </c>
      <c r="B141" t="str">
        <f>IF(一覧表!S44="","",20000+一覧表!S44)</f>
        <v/>
      </c>
      <c r="C141" t="str">
        <f>IF($B141="","",VLOOKUP(VLOOKUP(一覧表!S44,女選手データ!$A:$O,MATCH("所属",女選手データ!$1:$1,0),0),所属csv!$A:$H,MATCH("所属コード",所属csv!$1:$1,0),0))</f>
        <v/>
      </c>
      <c r="F141" t="str">
        <f>IF($B141="","",一覧表!S44)</f>
        <v/>
      </c>
      <c r="G141" t="str">
        <f>IF($B141="","",VLOOKUP($F141,女選手データ!$A:$O,MATCH("姓",女選手データ!$1:$1,0),0)&amp;" "&amp;VLOOKUP($F141,女選手データ!$A:$O,MATCH("名",女選手データ!$1:$1,0),0))</f>
        <v/>
      </c>
      <c r="H141" t="str">
        <f>IF($B141="","",VLOOKUP($F141,女選手データ!$A:$O,MATCH("ﾌﾘｶﾞﾅ(姓)",女選手データ!$1:$1,0),0)&amp;" "&amp;VLOOKUP($F141,女選手データ!$A:$O,MATCH("ﾌﾘｶﾞﾅ(名)",女選手データ!$1:$1,0),0))</f>
        <v/>
      </c>
      <c r="I141" t="str">
        <f>IF($B141="","",VLOOKUP($F141,女選手データ!$A:$O,MATCH("姓",女選手データ!$1:$1,0),0)&amp;" "&amp;VLOOKUP($F141,女選手データ!$A:$O,MATCH("名",女選手データ!$1:$1,0),0))</f>
        <v/>
      </c>
      <c r="J141" t="str">
        <f>IF($B141="","",VLOOKUP($F141,女選手データ!$A:$O,MATCH("FAMILY NAME",女選手データ!$1:$1,0),0)&amp;" "&amp;VLOOKUP($F141,女選手データ!$A:$O,MATCH("Firstname",女選手データ!$1:$1,0),0))</f>
        <v/>
      </c>
      <c r="K141" t="str">
        <f>IF($B141="","",VLOOKUP($F141,女選手データ!$A:$O,MATCH("国籍",女選手データ!$1:$1,0),0))</f>
        <v/>
      </c>
      <c r="L141" t="str">
        <f t="shared" si="17"/>
        <v/>
      </c>
      <c r="M141" t="str">
        <f>IF($B141="","",VLOOKUP($F141,女選手データ!$A:$O,MATCH("学年",女選手データ!$1:$1,0),0))</f>
        <v/>
      </c>
      <c r="N141" t="str">
        <f>IF($B141="","",LEFT(VLOOKUP($F141,女選手データ!$A:$O,MATCH("Birthday",女選手データ!$1:$1,0),0),4))</f>
        <v/>
      </c>
      <c r="O141" t="str">
        <f t="shared" si="16"/>
        <v/>
      </c>
      <c r="P141" t="str">
        <f t="shared" si="18"/>
        <v/>
      </c>
      <c r="R141" t="str">
        <f>IF($B141="","",VALUE(一覧表!N44))</f>
        <v/>
      </c>
      <c r="S141" t="str">
        <f>IF($B141="","",IF(一覧表!V44="","",一覧表!V44&amp;".")&amp;IF(一覧表!W44="","",TEXT(一覧表!W44,"00")&amp;".")&amp;TEXT(一覧表!X44,"00"))</f>
        <v/>
      </c>
      <c r="T141" t="str">
        <f t="shared" si="19"/>
        <v/>
      </c>
      <c r="U141" t="str">
        <f t="shared" si="20"/>
        <v/>
      </c>
    </row>
    <row r="142" spans="1:21" x14ac:dyDescent="0.65">
      <c r="A142">
        <f t="shared" si="15"/>
        <v>0</v>
      </c>
      <c r="B142" t="str">
        <f>IF(一覧表!S45="","",20000+一覧表!S45)</f>
        <v/>
      </c>
      <c r="C142" t="str">
        <f>IF($B142="","",VLOOKUP(VLOOKUP(一覧表!S45,女選手データ!$A:$O,MATCH("所属",女選手データ!$1:$1,0),0),所属csv!$A:$H,MATCH("所属コード",所属csv!$1:$1,0),0))</f>
        <v/>
      </c>
      <c r="F142" t="str">
        <f>IF($B142="","",一覧表!S45)</f>
        <v/>
      </c>
      <c r="G142" t="str">
        <f>IF($B142="","",VLOOKUP($F142,女選手データ!$A:$O,MATCH("姓",女選手データ!$1:$1,0),0)&amp;" "&amp;VLOOKUP($F142,女選手データ!$A:$O,MATCH("名",女選手データ!$1:$1,0),0))</f>
        <v/>
      </c>
      <c r="H142" t="str">
        <f>IF($B142="","",VLOOKUP($F142,女選手データ!$A:$O,MATCH("ﾌﾘｶﾞﾅ(姓)",女選手データ!$1:$1,0),0)&amp;" "&amp;VLOOKUP($F142,女選手データ!$A:$O,MATCH("ﾌﾘｶﾞﾅ(名)",女選手データ!$1:$1,0),0))</f>
        <v/>
      </c>
      <c r="I142" t="str">
        <f>IF($B142="","",VLOOKUP($F142,女選手データ!$A:$O,MATCH("姓",女選手データ!$1:$1,0),0)&amp;" "&amp;VLOOKUP($F142,女選手データ!$A:$O,MATCH("名",女選手データ!$1:$1,0),0))</f>
        <v/>
      </c>
      <c r="J142" t="str">
        <f>IF($B142="","",VLOOKUP($F142,女選手データ!$A:$O,MATCH("FAMILY NAME",女選手データ!$1:$1,0),0)&amp;" "&amp;VLOOKUP($F142,女選手データ!$A:$O,MATCH("Firstname",女選手データ!$1:$1,0),0))</f>
        <v/>
      </c>
      <c r="K142" t="str">
        <f>IF($B142="","",VLOOKUP($F142,女選手データ!$A:$O,MATCH("国籍",女選手データ!$1:$1,0),0))</f>
        <v/>
      </c>
      <c r="L142" t="str">
        <f t="shared" si="17"/>
        <v/>
      </c>
      <c r="M142" t="str">
        <f>IF($B142="","",VLOOKUP($F142,女選手データ!$A:$O,MATCH("学年",女選手データ!$1:$1,0),0))</f>
        <v/>
      </c>
      <c r="N142" t="str">
        <f>IF($B142="","",LEFT(VLOOKUP($F142,女選手データ!$A:$O,MATCH("Birthday",女選手データ!$1:$1,0),0),4))</f>
        <v/>
      </c>
      <c r="O142" t="str">
        <f t="shared" si="16"/>
        <v/>
      </c>
      <c r="P142" t="str">
        <f t="shared" si="18"/>
        <v/>
      </c>
      <c r="R142" t="str">
        <f>IF($B142="","",VALUE(一覧表!N45))</f>
        <v/>
      </c>
      <c r="S142" t="str">
        <f>IF($B142="","",IF(一覧表!V45="","",一覧表!V45&amp;".")&amp;IF(一覧表!W45="","",TEXT(一覧表!W45,"00")&amp;".")&amp;TEXT(一覧表!X45,"00"))</f>
        <v/>
      </c>
      <c r="T142" t="str">
        <f t="shared" si="19"/>
        <v/>
      </c>
      <c r="U142" t="str">
        <f t="shared" si="20"/>
        <v/>
      </c>
    </row>
    <row r="143" spans="1:21" x14ac:dyDescent="0.65">
      <c r="A143">
        <f t="shared" si="15"/>
        <v>0</v>
      </c>
      <c r="B143" t="str">
        <f>IF(一覧表!S46="","",20000+一覧表!S46)</f>
        <v/>
      </c>
      <c r="C143" t="str">
        <f>IF($B143="","",VLOOKUP(VLOOKUP(一覧表!S46,女選手データ!$A:$O,MATCH("所属",女選手データ!$1:$1,0),0),所属csv!$A:$H,MATCH("所属コード",所属csv!$1:$1,0),0))</f>
        <v/>
      </c>
      <c r="F143" t="str">
        <f>IF($B143="","",一覧表!S46)</f>
        <v/>
      </c>
      <c r="G143" t="str">
        <f>IF($B143="","",VLOOKUP($F143,女選手データ!$A:$O,MATCH("姓",女選手データ!$1:$1,0),0)&amp;" "&amp;VLOOKUP($F143,女選手データ!$A:$O,MATCH("名",女選手データ!$1:$1,0),0))</f>
        <v/>
      </c>
      <c r="H143" t="str">
        <f>IF($B143="","",VLOOKUP($F143,女選手データ!$A:$O,MATCH("ﾌﾘｶﾞﾅ(姓)",女選手データ!$1:$1,0),0)&amp;" "&amp;VLOOKUP($F143,女選手データ!$A:$O,MATCH("ﾌﾘｶﾞﾅ(名)",女選手データ!$1:$1,0),0))</f>
        <v/>
      </c>
      <c r="I143" t="str">
        <f>IF($B143="","",VLOOKUP($F143,女選手データ!$A:$O,MATCH("姓",女選手データ!$1:$1,0),0)&amp;" "&amp;VLOOKUP($F143,女選手データ!$A:$O,MATCH("名",女選手データ!$1:$1,0),0))</f>
        <v/>
      </c>
      <c r="J143" t="str">
        <f>IF($B143="","",VLOOKUP($F143,女選手データ!$A:$O,MATCH("FAMILY NAME",女選手データ!$1:$1,0),0)&amp;" "&amp;VLOOKUP($F143,女選手データ!$A:$O,MATCH("Firstname",女選手データ!$1:$1,0),0))</f>
        <v/>
      </c>
      <c r="K143" t="str">
        <f>IF($B143="","",VLOOKUP($F143,女選手データ!$A:$O,MATCH("国籍",女選手データ!$1:$1,0),0))</f>
        <v/>
      </c>
      <c r="L143" t="str">
        <f t="shared" si="17"/>
        <v/>
      </c>
      <c r="M143" t="str">
        <f>IF($B143="","",VLOOKUP($F143,女選手データ!$A:$O,MATCH("学年",女選手データ!$1:$1,0),0))</f>
        <v/>
      </c>
      <c r="N143" t="str">
        <f>IF($B143="","",LEFT(VLOOKUP($F143,女選手データ!$A:$O,MATCH("Birthday",女選手データ!$1:$1,0),0),4))</f>
        <v/>
      </c>
      <c r="O143" t="str">
        <f t="shared" si="16"/>
        <v/>
      </c>
      <c r="P143" t="str">
        <f t="shared" si="18"/>
        <v/>
      </c>
      <c r="R143" t="str">
        <f>IF($B143="","",VALUE(一覧表!N46))</f>
        <v/>
      </c>
      <c r="S143" t="str">
        <f>IF($B143="","",IF(一覧表!V46="","",一覧表!V46&amp;".")&amp;IF(一覧表!W46="","",TEXT(一覧表!W46,"00")&amp;".")&amp;TEXT(一覧表!X46,"00"))</f>
        <v/>
      </c>
      <c r="T143" t="str">
        <f t="shared" si="19"/>
        <v/>
      </c>
      <c r="U143" t="str">
        <f t="shared" si="20"/>
        <v/>
      </c>
    </row>
    <row r="144" spans="1:21" x14ac:dyDescent="0.65">
      <c r="A144">
        <f t="shared" si="15"/>
        <v>0</v>
      </c>
      <c r="B144" t="str">
        <f>IF(一覧表!S47="","",20000+一覧表!S47)</f>
        <v/>
      </c>
      <c r="C144" t="str">
        <f>IF($B144="","",VLOOKUP(VLOOKUP(一覧表!S47,女選手データ!$A:$O,MATCH("所属",女選手データ!$1:$1,0),0),所属csv!$A:$H,MATCH("所属コード",所属csv!$1:$1,0),0))</f>
        <v/>
      </c>
      <c r="F144" t="str">
        <f>IF($B144="","",一覧表!S47)</f>
        <v/>
      </c>
      <c r="G144" t="str">
        <f>IF($B144="","",VLOOKUP($F144,女選手データ!$A:$O,MATCH("姓",女選手データ!$1:$1,0),0)&amp;" "&amp;VLOOKUP($F144,女選手データ!$A:$O,MATCH("名",女選手データ!$1:$1,0),0))</f>
        <v/>
      </c>
      <c r="H144" t="str">
        <f>IF($B144="","",VLOOKUP($F144,女選手データ!$A:$O,MATCH("ﾌﾘｶﾞﾅ(姓)",女選手データ!$1:$1,0),0)&amp;" "&amp;VLOOKUP($F144,女選手データ!$A:$O,MATCH("ﾌﾘｶﾞﾅ(名)",女選手データ!$1:$1,0),0))</f>
        <v/>
      </c>
      <c r="I144" t="str">
        <f>IF($B144="","",VLOOKUP($F144,女選手データ!$A:$O,MATCH("姓",女選手データ!$1:$1,0),0)&amp;" "&amp;VLOOKUP($F144,女選手データ!$A:$O,MATCH("名",女選手データ!$1:$1,0),0))</f>
        <v/>
      </c>
      <c r="J144" t="str">
        <f>IF($B144="","",VLOOKUP($F144,女選手データ!$A:$O,MATCH("FAMILY NAME",女選手データ!$1:$1,0),0)&amp;" "&amp;VLOOKUP($F144,女選手データ!$A:$O,MATCH("Firstname",女選手データ!$1:$1,0),0))</f>
        <v/>
      </c>
      <c r="K144" t="str">
        <f>IF($B144="","",VLOOKUP($F144,女選手データ!$A:$O,MATCH("国籍",女選手データ!$1:$1,0),0))</f>
        <v/>
      </c>
      <c r="L144" t="str">
        <f t="shared" si="17"/>
        <v/>
      </c>
      <c r="M144" t="str">
        <f>IF($B144="","",VLOOKUP($F144,女選手データ!$A:$O,MATCH("学年",女選手データ!$1:$1,0),0))</f>
        <v/>
      </c>
      <c r="N144" t="str">
        <f>IF($B144="","",LEFT(VLOOKUP($F144,女選手データ!$A:$O,MATCH("Birthday",女選手データ!$1:$1,0),0),4))</f>
        <v/>
      </c>
      <c r="O144" t="str">
        <f t="shared" si="16"/>
        <v/>
      </c>
      <c r="P144" t="str">
        <f t="shared" si="18"/>
        <v/>
      </c>
      <c r="R144" t="str">
        <f>IF($B144="","",VALUE(一覧表!N47))</f>
        <v/>
      </c>
      <c r="S144" t="str">
        <f>IF($B144="","",IF(一覧表!V47="","",一覧表!V47&amp;".")&amp;IF(一覧表!W47="","",TEXT(一覧表!W47,"00")&amp;".")&amp;TEXT(一覧表!X47,"00"))</f>
        <v/>
      </c>
      <c r="T144" t="str">
        <f t="shared" si="19"/>
        <v/>
      </c>
      <c r="U144" t="str">
        <f t="shared" si="20"/>
        <v/>
      </c>
    </row>
    <row r="145" spans="1:21" x14ac:dyDescent="0.65">
      <c r="A145">
        <f t="shared" si="15"/>
        <v>0</v>
      </c>
      <c r="B145" t="str">
        <f>IF(一覧表!S48="","",20000+一覧表!S48)</f>
        <v/>
      </c>
      <c r="C145" t="str">
        <f>IF($B145="","",VLOOKUP(VLOOKUP(一覧表!S48,女選手データ!$A:$O,MATCH("所属",女選手データ!$1:$1,0),0),所属csv!$A:$H,MATCH("所属コード",所属csv!$1:$1,0),0))</f>
        <v/>
      </c>
      <c r="F145" t="str">
        <f>IF($B145="","",一覧表!S48)</f>
        <v/>
      </c>
      <c r="G145" t="str">
        <f>IF($B145="","",VLOOKUP($F145,女選手データ!$A:$O,MATCH("姓",女選手データ!$1:$1,0),0)&amp;" "&amp;VLOOKUP($F145,女選手データ!$A:$O,MATCH("名",女選手データ!$1:$1,0),0))</f>
        <v/>
      </c>
      <c r="H145" t="str">
        <f>IF($B145="","",VLOOKUP($F145,女選手データ!$A:$O,MATCH("ﾌﾘｶﾞﾅ(姓)",女選手データ!$1:$1,0),0)&amp;" "&amp;VLOOKUP($F145,女選手データ!$A:$O,MATCH("ﾌﾘｶﾞﾅ(名)",女選手データ!$1:$1,0),0))</f>
        <v/>
      </c>
      <c r="I145" t="str">
        <f>IF($B145="","",VLOOKUP($F145,女選手データ!$A:$O,MATCH("姓",女選手データ!$1:$1,0),0)&amp;" "&amp;VLOOKUP($F145,女選手データ!$A:$O,MATCH("名",女選手データ!$1:$1,0),0))</f>
        <v/>
      </c>
      <c r="J145" t="str">
        <f>IF($B145="","",VLOOKUP($F145,女選手データ!$A:$O,MATCH("FAMILY NAME",女選手データ!$1:$1,0),0)&amp;" "&amp;VLOOKUP($F145,女選手データ!$A:$O,MATCH("Firstname",女選手データ!$1:$1,0),0))</f>
        <v/>
      </c>
      <c r="K145" t="str">
        <f>IF($B145="","",VLOOKUP($F145,女選手データ!$A:$O,MATCH("国籍",女選手データ!$1:$1,0),0))</f>
        <v/>
      </c>
      <c r="L145" t="str">
        <f t="shared" si="17"/>
        <v/>
      </c>
      <c r="M145" t="str">
        <f>IF($B145="","",VLOOKUP($F145,女選手データ!$A:$O,MATCH("学年",女選手データ!$1:$1,0),0))</f>
        <v/>
      </c>
      <c r="N145" t="str">
        <f>IF($B145="","",LEFT(VLOOKUP($F145,女選手データ!$A:$O,MATCH("Birthday",女選手データ!$1:$1,0),0),4))</f>
        <v/>
      </c>
      <c r="O145" t="str">
        <f t="shared" si="16"/>
        <v/>
      </c>
      <c r="P145" t="str">
        <f t="shared" si="18"/>
        <v/>
      </c>
      <c r="R145" t="str">
        <f>IF($B145="","",VALUE(一覧表!N48))</f>
        <v/>
      </c>
      <c r="S145" t="str">
        <f>IF($B145="","",IF(一覧表!V48="","",一覧表!V48&amp;".")&amp;IF(一覧表!W48="","",TEXT(一覧表!W48,"00")&amp;".")&amp;TEXT(一覧表!X48,"00"))</f>
        <v/>
      </c>
      <c r="T145" t="str">
        <f t="shared" si="19"/>
        <v/>
      </c>
      <c r="U145" t="str">
        <f t="shared" si="20"/>
        <v/>
      </c>
    </row>
    <row r="146" spans="1:21" x14ac:dyDescent="0.65">
      <c r="A146">
        <f t="shared" si="15"/>
        <v>0</v>
      </c>
      <c r="B146" t="str">
        <f>IF(一覧表!S49="","",20000+一覧表!S49)</f>
        <v/>
      </c>
      <c r="C146" t="str">
        <f>IF($B146="","",VLOOKUP(VLOOKUP(一覧表!S49,女選手データ!$A:$O,MATCH("所属",女選手データ!$1:$1,0),0),所属csv!$A:$H,MATCH("所属コード",所属csv!$1:$1,0),0))</f>
        <v/>
      </c>
      <c r="F146" t="str">
        <f>IF($B146="","",一覧表!S49)</f>
        <v/>
      </c>
      <c r="G146" t="str">
        <f>IF($B146="","",VLOOKUP($F146,女選手データ!$A:$O,MATCH("姓",女選手データ!$1:$1,0),0)&amp;" "&amp;VLOOKUP($F146,女選手データ!$A:$O,MATCH("名",女選手データ!$1:$1,0),0))</f>
        <v/>
      </c>
      <c r="H146" t="str">
        <f>IF($B146="","",VLOOKUP($F146,女選手データ!$A:$O,MATCH("ﾌﾘｶﾞﾅ(姓)",女選手データ!$1:$1,0),0)&amp;" "&amp;VLOOKUP($F146,女選手データ!$A:$O,MATCH("ﾌﾘｶﾞﾅ(名)",女選手データ!$1:$1,0),0))</f>
        <v/>
      </c>
      <c r="I146" t="str">
        <f>IF($B146="","",VLOOKUP($F146,女選手データ!$A:$O,MATCH("姓",女選手データ!$1:$1,0),0)&amp;" "&amp;VLOOKUP($F146,女選手データ!$A:$O,MATCH("名",女選手データ!$1:$1,0),0))</f>
        <v/>
      </c>
      <c r="J146" t="str">
        <f>IF($B146="","",VLOOKUP($F146,女選手データ!$A:$O,MATCH("FAMILY NAME",女選手データ!$1:$1,0),0)&amp;" "&amp;VLOOKUP($F146,女選手データ!$A:$O,MATCH("Firstname",女選手データ!$1:$1,0),0))</f>
        <v/>
      </c>
      <c r="K146" t="str">
        <f>IF($B146="","",VLOOKUP($F146,女選手データ!$A:$O,MATCH("国籍",女選手データ!$1:$1,0),0))</f>
        <v/>
      </c>
      <c r="L146" t="str">
        <f t="shared" si="17"/>
        <v/>
      </c>
      <c r="M146" t="str">
        <f>IF($B146="","",VLOOKUP($F146,女選手データ!$A:$O,MATCH("学年",女選手データ!$1:$1,0),0))</f>
        <v/>
      </c>
      <c r="N146" t="str">
        <f>IF($B146="","",LEFT(VLOOKUP($F146,女選手データ!$A:$O,MATCH("Birthday",女選手データ!$1:$1,0),0),4))</f>
        <v/>
      </c>
      <c r="O146" t="str">
        <f t="shared" si="16"/>
        <v/>
      </c>
      <c r="P146" t="str">
        <f t="shared" si="18"/>
        <v/>
      </c>
      <c r="R146" t="str">
        <f>IF($B146="","",VALUE(一覧表!N49))</f>
        <v/>
      </c>
      <c r="S146" t="str">
        <f>IF($B146="","",IF(一覧表!V49="","",一覧表!V49&amp;".")&amp;IF(一覧表!W49="","",TEXT(一覧表!W49,"00")&amp;".")&amp;TEXT(一覧表!X49,"00"))</f>
        <v/>
      </c>
      <c r="T146" t="str">
        <f t="shared" si="19"/>
        <v/>
      </c>
      <c r="U146" t="str">
        <f t="shared" si="20"/>
        <v/>
      </c>
    </row>
    <row r="147" spans="1:21" x14ac:dyDescent="0.65">
      <c r="A147">
        <f t="shared" si="15"/>
        <v>0</v>
      </c>
      <c r="B147" t="str">
        <f>IF(一覧表!S50="","",20000+一覧表!S50)</f>
        <v/>
      </c>
      <c r="C147" t="str">
        <f>IF($B147="","",VLOOKUP(VLOOKUP(一覧表!S50,女選手データ!$A:$O,MATCH("所属",女選手データ!$1:$1,0),0),所属csv!$A:$H,MATCH("所属コード",所属csv!$1:$1,0),0))</f>
        <v/>
      </c>
      <c r="F147" t="str">
        <f>IF($B147="","",一覧表!S50)</f>
        <v/>
      </c>
      <c r="G147" t="str">
        <f>IF($B147="","",VLOOKUP($F147,女選手データ!$A:$O,MATCH("姓",女選手データ!$1:$1,0),0)&amp;" "&amp;VLOOKUP($F147,女選手データ!$A:$O,MATCH("名",女選手データ!$1:$1,0),0))</f>
        <v/>
      </c>
      <c r="H147" t="str">
        <f>IF($B147="","",VLOOKUP($F147,女選手データ!$A:$O,MATCH("ﾌﾘｶﾞﾅ(姓)",女選手データ!$1:$1,0),0)&amp;" "&amp;VLOOKUP($F147,女選手データ!$A:$O,MATCH("ﾌﾘｶﾞﾅ(名)",女選手データ!$1:$1,0),0))</f>
        <v/>
      </c>
      <c r="I147" t="str">
        <f>IF($B147="","",VLOOKUP($F147,女選手データ!$A:$O,MATCH("姓",女選手データ!$1:$1,0),0)&amp;" "&amp;VLOOKUP($F147,女選手データ!$A:$O,MATCH("名",女選手データ!$1:$1,0),0))</f>
        <v/>
      </c>
      <c r="J147" t="str">
        <f>IF($B147="","",VLOOKUP($F147,女選手データ!$A:$O,MATCH("FAMILY NAME",女選手データ!$1:$1,0),0)&amp;" "&amp;VLOOKUP($F147,女選手データ!$A:$O,MATCH("Firstname",女選手データ!$1:$1,0),0))</f>
        <v/>
      </c>
      <c r="K147" t="str">
        <f>IF($B147="","",VLOOKUP($F147,女選手データ!$A:$O,MATCH("国籍",女選手データ!$1:$1,0),0))</f>
        <v/>
      </c>
      <c r="L147" t="str">
        <f t="shared" si="17"/>
        <v/>
      </c>
      <c r="M147" t="str">
        <f>IF($B147="","",VLOOKUP($F147,女選手データ!$A:$O,MATCH("学年",女選手データ!$1:$1,0),0))</f>
        <v/>
      </c>
      <c r="N147" t="str">
        <f>IF($B147="","",LEFT(VLOOKUP($F147,女選手データ!$A:$O,MATCH("Birthday",女選手データ!$1:$1,0),0),4))</f>
        <v/>
      </c>
      <c r="O147" t="str">
        <f t="shared" si="16"/>
        <v/>
      </c>
      <c r="P147" t="str">
        <f t="shared" si="18"/>
        <v/>
      </c>
      <c r="R147" t="str">
        <f>IF($B147="","",VALUE(一覧表!N50))</f>
        <v/>
      </c>
      <c r="S147" t="str">
        <f>IF($B147="","",IF(一覧表!V50="","",一覧表!V50&amp;".")&amp;IF(一覧表!W50="","",TEXT(一覧表!W50,"00")&amp;".")&amp;TEXT(一覧表!X50,"00"))</f>
        <v/>
      </c>
      <c r="T147" t="str">
        <f t="shared" si="19"/>
        <v/>
      </c>
      <c r="U147" t="str">
        <f t="shared" si="20"/>
        <v/>
      </c>
    </row>
    <row r="148" spans="1:21" x14ac:dyDescent="0.65">
      <c r="A148">
        <f t="shared" si="15"/>
        <v>0</v>
      </c>
      <c r="B148" t="str">
        <f>IF(一覧表!S51="","",20000+一覧表!S51)</f>
        <v/>
      </c>
      <c r="C148" t="str">
        <f>IF($B148="","",VLOOKUP(VLOOKUP(一覧表!S51,女選手データ!$A:$O,MATCH("所属",女選手データ!$1:$1,0),0),所属csv!$A:$H,MATCH("所属コード",所属csv!$1:$1,0),0))</f>
        <v/>
      </c>
      <c r="F148" t="str">
        <f>IF($B148="","",一覧表!S51)</f>
        <v/>
      </c>
      <c r="G148" t="str">
        <f>IF($B148="","",VLOOKUP($F148,女選手データ!$A:$O,MATCH("姓",女選手データ!$1:$1,0),0)&amp;" "&amp;VLOOKUP($F148,女選手データ!$A:$O,MATCH("名",女選手データ!$1:$1,0),0))</f>
        <v/>
      </c>
      <c r="H148" t="str">
        <f>IF($B148="","",VLOOKUP($F148,女選手データ!$A:$O,MATCH("ﾌﾘｶﾞﾅ(姓)",女選手データ!$1:$1,0),0)&amp;" "&amp;VLOOKUP($F148,女選手データ!$A:$O,MATCH("ﾌﾘｶﾞﾅ(名)",女選手データ!$1:$1,0),0))</f>
        <v/>
      </c>
      <c r="I148" t="str">
        <f>IF($B148="","",VLOOKUP($F148,女選手データ!$A:$O,MATCH("姓",女選手データ!$1:$1,0),0)&amp;" "&amp;VLOOKUP($F148,女選手データ!$A:$O,MATCH("名",女選手データ!$1:$1,0),0))</f>
        <v/>
      </c>
      <c r="J148" t="str">
        <f>IF($B148="","",VLOOKUP($F148,女選手データ!$A:$O,MATCH("FAMILY NAME",女選手データ!$1:$1,0),0)&amp;" "&amp;VLOOKUP($F148,女選手データ!$A:$O,MATCH("Firstname",女選手データ!$1:$1,0),0))</f>
        <v/>
      </c>
      <c r="K148" t="str">
        <f>IF($B148="","",VLOOKUP($F148,女選手データ!$A:$O,MATCH("国籍",女選手データ!$1:$1,0),0))</f>
        <v/>
      </c>
      <c r="L148" t="str">
        <f t="shared" si="17"/>
        <v/>
      </c>
      <c r="M148" t="str">
        <f>IF($B148="","",VLOOKUP($F148,女選手データ!$A:$O,MATCH("学年",女選手データ!$1:$1,0),0))</f>
        <v/>
      </c>
      <c r="N148" t="str">
        <f>IF($B148="","",LEFT(VLOOKUP($F148,女選手データ!$A:$O,MATCH("Birthday",女選手データ!$1:$1,0),0),4))</f>
        <v/>
      </c>
      <c r="O148" t="str">
        <f t="shared" si="16"/>
        <v/>
      </c>
      <c r="P148" t="str">
        <f t="shared" si="18"/>
        <v/>
      </c>
      <c r="R148" t="str">
        <f>IF($B148="","",VALUE(一覧表!N51))</f>
        <v/>
      </c>
      <c r="S148" t="str">
        <f>IF($B148="","",IF(一覧表!V51="","",一覧表!V51&amp;".")&amp;IF(一覧表!W51="","",TEXT(一覧表!W51,"00")&amp;".")&amp;TEXT(一覧表!X51,"00"))</f>
        <v/>
      </c>
      <c r="T148" t="str">
        <f t="shared" si="19"/>
        <v/>
      </c>
      <c r="U148" t="str">
        <f t="shared" si="20"/>
        <v/>
      </c>
    </row>
    <row r="149" spans="1:21" x14ac:dyDescent="0.65">
      <c r="A149">
        <f t="shared" si="15"/>
        <v>0</v>
      </c>
      <c r="B149" t="str">
        <f>IF(一覧表!S52="","",20000+一覧表!S52)</f>
        <v/>
      </c>
      <c r="C149" t="str">
        <f>IF($B149="","",VLOOKUP(VLOOKUP(一覧表!S52,女選手データ!$A:$O,MATCH("所属",女選手データ!$1:$1,0),0),所属csv!$A:$H,MATCH("所属コード",所属csv!$1:$1,0),0))</f>
        <v/>
      </c>
      <c r="F149" t="str">
        <f>IF($B149="","",一覧表!S52)</f>
        <v/>
      </c>
      <c r="G149" t="str">
        <f>IF($B149="","",VLOOKUP($F149,女選手データ!$A:$O,MATCH("姓",女選手データ!$1:$1,0),0)&amp;" "&amp;VLOOKUP($F149,女選手データ!$A:$O,MATCH("名",女選手データ!$1:$1,0),0))</f>
        <v/>
      </c>
      <c r="H149" t="str">
        <f>IF($B149="","",VLOOKUP($F149,女選手データ!$A:$O,MATCH("ﾌﾘｶﾞﾅ(姓)",女選手データ!$1:$1,0),0)&amp;" "&amp;VLOOKUP($F149,女選手データ!$A:$O,MATCH("ﾌﾘｶﾞﾅ(名)",女選手データ!$1:$1,0),0))</f>
        <v/>
      </c>
      <c r="I149" t="str">
        <f>IF($B149="","",VLOOKUP($F149,女選手データ!$A:$O,MATCH("姓",女選手データ!$1:$1,0),0)&amp;" "&amp;VLOOKUP($F149,女選手データ!$A:$O,MATCH("名",女選手データ!$1:$1,0),0))</f>
        <v/>
      </c>
      <c r="J149" t="str">
        <f>IF($B149="","",VLOOKUP($F149,女選手データ!$A:$O,MATCH("FAMILY NAME",女選手データ!$1:$1,0),0)&amp;" "&amp;VLOOKUP($F149,女選手データ!$A:$O,MATCH("Firstname",女選手データ!$1:$1,0),0))</f>
        <v/>
      </c>
      <c r="K149" t="str">
        <f>IF($B149="","",VLOOKUP($F149,女選手データ!$A:$O,MATCH("国籍",女選手データ!$1:$1,0),0))</f>
        <v/>
      </c>
      <c r="L149" t="str">
        <f t="shared" si="17"/>
        <v/>
      </c>
      <c r="M149" t="str">
        <f>IF($B149="","",VLOOKUP($F149,女選手データ!$A:$O,MATCH("学年",女選手データ!$1:$1,0),0))</f>
        <v/>
      </c>
      <c r="N149" t="str">
        <f>IF($B149="","",LEFT(VLOOKUP($F149,女選手データ!$A:$O,MATCH("Birthday",女選手データ!$1:$1,0),0),4))</f>
        <v/>
      </c>
      <c r="O149" t="str">
        <f t="shared" si="16"/>
        <v/>
      </c>
      <c r="P149" t="str">
        <f t="shared" si="18"/>
        <v/>
      </c>
      <c r="R149" t="str">
        <f>IF($B149="","",VALUE(一覧表!N52))</f>
        <v/>
      </c>
      <c r="S149" t="str">
        <f>IF($B149="","",IF(一覧表!V52="","",一覧表!V52&amp;".")&amp;IF(一覧表!W52="","",TEXT(一覧表!W52,"00")&amp;".")&amp;TEXT(一覧表!X52,"00"))</f>
        <v/>
      </c>
      <c r="T149" t="str">
        <f t="shared" si="19"/>
        <v/>
      </c>
      <c r="U149" t="str">
        <f t="shared" si="20"/>
        <v/>
      </c>
    </row>
    <row r="150" spans="1:21" x14ac:dyDescent="0.65">
      <c r="A150">
        <f t="shared" si="15"/>
        <v>0</v>
      </c>
      <c r="B150" t="str">
        <f>IF(一覧表!S53="","",20000+一覧表!S53)</f>
        <v/>
      </c>
      <c r="C150" t="str">
        <f>IF($B150="","",VLOOKUP(VLOOKUP(一覧表!S53,女選手データ!$A:$O,MATCH("所属",女選手データ!$1:$1,0),0),所属csv!$A:$H,MATCH("所属コード",所属csv!$1:$1,0),0))</f>
        <v/>
      </c>
      <c r="F150" t="str">
        <f>IF($B150="","",一覧表!S53)</f>
        <v/>
      </c>
      <c r="G150" t="str">
        <f>IF($B150="","",VLOOKUP($F150,女選手データ!$A:$O,MATCH("姓",女選手データ!$1:$1,0),0)&amp;" "&amp;VLOOKUP($F150,女選手データ!$A:$O,MATCH("名",女選手データ!$1:$1,0),0))</f>
        <v/>
      </c>
      <c r="H150" t="str">
        <f>IF($B150="","",VLOOKUP($F150,女選手データ!$A:$O,MATCH("ﾌﾘｶﾞﾅ(姓)",女選手データ!$1:$1,0),0)&amp;" "&amp;VLOOKUP($F150,女選手データ!$A:$O,MATCH("ﾌﾘｶﾞﾅ(名)",女選手データ!$1:$1,0),0))</f>
        <v/>
      </c>
      <c r="I150" t="str">
        <f>IF($B150="","",VLOOKUP($F150,女選手データ!$A:$O,MATCH("姓",女選手データ!$1:$1,0),0)&amp;" "&amp;VLOOKUP($F150,女選手データ!$A:$O,MATCH("名",女選手データ!$1:$1,0),0))</f>
        <v/>
      </c>
      <c r="J150" t="str">
        <f>IF($B150="","",VLOOKUP($F150,女選手データ!$A:$O,MATCH("FAMILY NAME",女選手データ!$1:$1,0),0)&amp;" "&amp;VLOOKUP($F150,女選手データ!$A:$O,MATCH("Firstname",女選手データ!$1:$1,0),0))</f>
        <v/>
      </c>
      <c r="K150" t="str">
        <f>IF($B150="","",VLOOKUP($F150,女選手データ!$A:$O,MATCH("国籍",女選手データ!$1:$1,0),0))</f>
        <v/>
      </c>
      <c r="L150" t="str">
        <f t="shared" si="17"/>
        <v/>
      </c>
      <c r="M150" t="str">
        <f>IF($B150="","",VLOOKUP($F150,女選手データ!$A:$O,MATCH("学年",女選手データ!$1:$1,0),0))</f>
        <v/>
      </c>
      <c r="N150" t="str">
        <f>IF($B150="","",LEFT(VLOOKUP($F150,女選手データ!$A:$O,MATCH("Birthday",女選手データ!$1:$1,0),0),4))</f>
        <v/>
      </c>
      <c r="O150" t="str">
        <f t="shared" si="16"/>
        <v/>
      </c>
      <c r="P150" t="str">
        <f t="shared" si="18"/>
        <v/>
      </c>
      <c r="R150" t="str">
        <f>IF($B150="","",VALUE(一覧表!N53))</f>
        <v/>
      </c>
      <c r="S150" t="str">
        <f>IF($B150="","",IF(一覧表!V53="","",一覧表!V53&amp;".")&amp;IF(一覧表!W53="","",TEXT(一覧表!W53,"00")&amp;".")&amp;TEXT(一覧表!X53,"00"))</f>
        <v/>
      </c>
      <c r="T150" t="str">
        <f t="shared" si="19"/>
        <v/>
      </c>
      <c r="U150" t="str">
        <f t="shared" si="20"/>
        <v/>
      </c>
    </row>
    <row r="151" spans="1:21" x14ac:dyDescent="0.65">
      <c r="A151">
        <f t="shared" si="15"/>
        <v>0</v>
      </c>
      <c r="B151" t="str">
        <f>IF(一覧表!S54="","",20000+一覧表!S54)</f>
        <v/>
      </c>
      <c r="C151" t="str">
        <f>IF($B151="","",VLOOKUP(VLOOKUP(一覧表!S54,女選手データ!$A:$O,MATCH("所属",女選手データ!$1:$1,0),0),所属csv!$A:$H,MATCH("所属コード",所属csv!$1:$1,0),0))</f>
        <v/>
      </c>
      <c r="F151" t="str">
        <f>IF($B151="","",一覧表!S54)</f>
        <v/>
      </c>
      <c r="G151" t="str">
        <f>IF($B151="","",VLOOKUP($F151,女選手データ!$A:$O,MATCH("姓",女選手データ!$1:$1,0),0)&amp;" "&amp;VLOOKUP($F151,女選手データ!$A:$O,MATCH("名",女選手データ!$1:$1,0),0))</f>
        <v/>
      </c>
      <c r="H151" t="str">
        <f>IF($B151="","",VLOOKUP($F151,女選手データ!$A:$O,MATCH("ﾌﾘｶﾞﾅ(姓)",女選手データ!$1:$1,0),0)&amp;" "&amp;VLOOKUP($F151,女選手データ!$A:$O,MATCH("ﾌﾘｶﾞﾅ(名)",女選手データ!$1:$1,0),0))</f>
        <v/>
      </c>
      <c r="I151" t="str">
        <f>IF($B151="","",VLOOKUP($F151,女選手データ!$A:$O,MATCH("姓",女選手データ!$1:$1,0),0)&amp;" "&amp;VLOOKUP($F151,女選手データ!$A:$O,MATCH("名",女選手データ!$1:$1,0),0))</f>
        <v/>
      </c>
      <c r="J151" t="str">
        <f>IF($B151="","",VLOOKUP($F151,女選手データ!$A:$O,MATCH("FAMILY NAME",女選手データ!$1:$1,0),0)&amp;" "&amp;VLOOKUP($F151,女選手データ!$A:$O,MATCH("Firstname",女選手データ!$1:$1,0),0))</f>
        <v/>
      </c>
      <c r="K151" t="str">
        <f>IF($B151="","",VLOOKUP($F151,女選手データ!$A:$O,MATCH("国籍",女選手データ!$1:$1,0),0))</f>
        <v/>
      </c>
      <c r="L151" t="str">
        <f t="shared" si="17"/>
        <v/>
      </c>
      <c r="M151" t="str">
        <f>IF($B151="","",VLOOKUP($F151,女選手データ!$A:$O,MATCH("学年",女選手データ!$1:$1,0),0))</f>
        <v/>
      </c>
      <c r="N151" t="str">
        <f>IF($B151="","",LEFT(VLOOKUP($F151,女選手データ!$A:$O,MATCH("Birthday",女選手データ!$1:$1,0),0),4))</f>
        <v/>
      </c>
      <c r="O151" t="str">
        <f t="shared" si="16"/>
        <v/>
      </c>
      <c r="P151" t="str">
        <f t="shared" si="18"/>
        <v/>
      </c>
      <c r="R151" t="str">
        <f>IF($B151="","",VALUE(一覧表!N54))</f>
        <v/>
      </c>
      <c r="S151" t="str">
        <f>IF($B151="","",IF(一覧表!V54="","",一覧表!V54&amp;".")&amp;IF(一覧表!W54="","",TEXT(一覧表!W54,"00")&amp;".")&amp;TEXT(一覧表!X54,"00"))</f>
        <v/>
      </c>
      <c r="T151" t="str">
        <f t="shared" si="19"/>
        <v/>
      </c>
      <c r="U151" t="str">
        <f t="shared" si="20"/>
        <v/>
      </c>
    </row>
    <row r="152" spans="1:21" x14ac:dyDescent="0.65">
      <c r="A152">
        <f t="shared" si="15"/>
        <v>0</v>
      </c>
      <c r="B152" t="str">
        <f>IF(一覧表!S55="","",20000+一覧表!S55)</f>
        <v/>
      </c>
      <c r="C152" t="str">
        <f>IF($B152="","",VLOOKUP(VLOOKUP(一覧表!S55,女選手データ!$A:$O,MATCH("所属",女選手データ!$1:$1,0),0),所属csv!$A:$H,MATCH("所属コード",所属csv!$1:$1,0),0))</f>
        <v/>
      </c>
      <c r="F152" t="str">
        <f>IF($B152="","",一覧表!S55)</f>
        <v/>
      </c>
      <c r="G152" t="str">
        <f>IF($B152="","",VLOOKUP($F152,女選手データ!$A:$O,MATCH("姓",女選手データ!$1:$1,0),0)&amp;" "&amp;VLOOKUP($F152,女選手データ!$A:$O,MATCH("名",女選手データ!$1:$1,0),0))</f>
        <v/>
      </c>
      <c r="H152" t="str">
        <f>IF($B152="","",VLOOKUP($F152,女選手データ!$A:$O,MATCH("ﾌﾘｶﾞﾅ(姓)",女選手データ!$1:$1,0),0)&amp;" "&amp;VLOOKUP($F152,女選手データ!$A:$O,MATCH("ﾌﾘｶﾞﾅ(名)",女選手データ!$1:$1,0),0))</f>
        <v/>
      </c>
      <c r="I152" t="str">
        <f>IF($B152="","",VLOOKUP($F152,女選手データ!$A:$O,MATCH("姓",女選手データ!$1:$1,0),0)&amp;" "&amp;VLOOKUP($F152,女選手データ!$A:$O,MATCH("名",女選手データ!$1:$1,0),0))</f>
        <v/>
      </c>
      <c r="J152" t="str">
        <f>IF($B152="","",VLOOKUP($F152,女選手データ!$A:$O,MATCH("FAMILY NAME",女選手データ!$1:$1,0),0)&amp;" "&amp;VLOOKUP($F152,女選手データ!$A:$O,MATCH("Firstname",女選手データ!$1:$1,0),0))</f>
        <v/>
      </c>
      <c r="K152" t="str">
        <f>IF($B152="","",VLOOKUP($F152,女選手データ!$A:$O,MATCH("国籍",女選手データ!$1:$1,0),0))</f>
        <v/>
      </c>
      <c r="L152" t="str">
        <f t="shared" si="17"/>
        <v/>
      </c>
      <c r="M152" t="str">
        <f>IF($B152="","",VLOOKUP($F152,女選手データ!$A:$O,MATCH("学年",女選手データ!$1:$1,0),0))</f>
        <v/>
      </c>
      <c r="N152" t="str">
        <f>IF($B152="","",LEFT(VLOOKUP($F152,女選手データ!$A:$O,MATCH("Birthday",女選手データ!$1:$1,0),0),4))</f>
        <v/>
      </c>
      <c r="O152" t="str">
        <f t="shared" si="16"/>
        <v/>
      </c>
      <c r="P152" t="str">
        <f t="shared" si="18"/>
        <v/>
      </c>
      <c r="R152" t="str">
        <f>IF($B152="","",VALUE(一覧表!N55))</f>
        <v/>
      </c>
      <c r="S152" t="str">
        <f>IF($B152="","",IF(一覧表!V55="","",一覧表!V55&amp;".")&amp;IF(一覧表!W55="","",TEXT(一覧表!W55,"00")&amp;".")&amp;TEXT(一覧表!X55,"00"))</f>
        <v/>
      </c>
      <c r="T152" t="str">
        <f t="shared" si="19"/>
        <v/>
      </c>
      <c r="U152" t="str">
        <f t="shared" si="20"/>
        <v/>
      </c>
    </row>
    <row r="153" spans="1:21" x14ac:dyDescent="0.65">
      <c r="A153">
        <f t="shared" si="15"/>
        <v>0</v>
      </c>
      <c r="B153" t="str">
        <f>IF(一覧表!S56="","",20000+一覧表!S56)</f>
        <v/>
      </c>
      <c r="C153" t="str">
        <f>IF($B153="","",VLOOKUP(VLOOKUP(一覧表!S56,女選手データ!$A:$O,MATCH("所属",女選手データ!$1:$1,0),0),所属csv!$A:$H,MATCH("所属コード",所属csv!$1:$1,0),0))</f>
        <v/>
      </c>
      <c r="F153" t="str">
        <f>IF($B153="","",一覧表!S56)</f>
        <v/>
      </c>
      <c r="G153" t="str">
        <f>IF($B153="","",VLOOKUP($F153,女選手データ!$A:$O,MATCH("姓",女選手データ!$1:$1,0),0)&amp;" "&amp;VLOOKUP($F153,女選手データ!$A:$O,MATCH("名",女選手データ!$1:$1,0),0))</f>
        <v/>
      </c>
      <c r="H153" t="str">
        <f>IF($B153="","",VLOOKUP($F153,女選手データ!$A:$O,MATCH("ﾌﾘｶﾞﾅ(姓)",女選手データ!$1:$1,0),0)&amp;" "&amp;VLOOKUP($F153,女選手データ!$A:$O,MATCH("ﾌﾘｶﾞﾅ(名)",女選手データ!$1:$1,0),0))</f>
        <v/>
      </c>
      <c r="I153" t="str">
        <f>IF($B153="","",VLOOKUP($F153,女選手データ!$A:$O,MATCH("姓",女選手データ!$1:$1,0),0)&amp;" "&amp;VLOOKUP($F153,女選手データ!$A:$O,MATCH("名",女選手データ!$1:$1,0),0))</f>
        <v/>
      </c>
      <c r="J153" t="str">
        <f>IF($B153="","",VLOOKUP($F153,女選手データ!$A:$O,MATCH("FAMILY NAME",女選手データ!$1:$1,0),0)&amp;" "&amp;VLOOKUP($F153,女選手データ!$A:$O,MATCH("Firstname",女選手データ!$1:$1,0),0))</f>
        <v/>
      </c>
      <c r="K153" t="str">
        <f>IF($B153="","",VLOOKUP($F153,女選手データ!$A:$O,MATCH("国籍",女選手データ!$1:$1,0),0))</f>
        <v/>
      </c>
      <c r="L153" t="str">
        <f t="shared" si="17"/>
        <v/>
      </c>
      <c r="M153" t="str">
        <f>IF($B153="","",VLOOKUP($F153,女選手データ!$A:$O,MATCH("学年",女選手データ!$1:$1,0),0))</f>
        <v/>
      </c>
      <c r="N153" t="str">
        <f>IF($B153="","",LEFT(VLOOKUP($F153,女選手データ!$A:$O,MATCH("Birthday",女選手データ!$1:$1,0),0),4))</f>
        <v/>
      </c>
      <c r="O153" t="str">
        <f t="shared" si="16"/>
        <v/>
      </c>
      <c r="P153" t="str">
        <f t="shared" si="18"/>
        <v/>
      </c>
      <c r="R153" t="str">
        <f>IF($B153="","",VALUE(一覧表!N56))</f>
        <v/>
      </c>
      <c r="S153" t="str">
        <f>IF($B153="","",IF(一覧表!V56="","",一覧表!V56&amp;".")&amp;IF(一覧表!W56="","",TEXT(一覧表!W56,"00")&amp;".")&amp;TEXT(一覧表!X56,"00"))</f>
        <v/>
      </c>
      <c r="T153" t="str">
        <f t="shared" si="19"/>
        <v/>
      </c>
      <c r="U153" t="str">
        <f t="shared" si="20"/>
        <v/>
      </c>
    </row>
    <row r="154" spans="1:21" x14ac:dyDescent="0.65">
      <c r="A154">
        <f t="shared" si="15"/>
        <v>0</v>
      </c>
      <c r="B154" t="str">
        <f>IF(一覧表!S57="","",20000+一覧表!S57)</f>
        <v/>
      </c>
      <c r="C154" t="str">
        <f>IF($B154="","",VLOOKUP(VLOOKUP(一覧表!S57,女選手データ!$A:$O,MATCH("所属",女選手データ!$1:$1,0),0),所属csv!$A:$H,MATCH("所属コード",所属csv!$1:$1,0),0))</f>
        <v/>
      </c>
      <c r="F154" t="str">
        <f>IF($B154="","",一覧表!S57)</f>
        <v/>
      </c>
      <c r="G154" t="str">
        <f>IF($B154="","",VLOOKUP($F154,女選手データ!$A:$O,MATCH("姓",女選手データ!$1:$1,0),0)&amp;" "&amp;VLOOKUP($F154,女選手データ!$A:$O,MATCH("名",女選手データ!$1:$1,0),0))</f>
        <v/>
      </c>
      <c r="H154" t="str">
        <f>IF($B154="","",VLOOKUP($F154,女選手データ!$A:$O,MATCH("ﾌﾘｶﾞﾅ(姓)",女選手データ!$1:$1,0),0)&amp;" "&amp;VLOOKUP($F154,女選手データ!$A:$O,MATCH("ﾌﾘｶﾞﾅ(名)",女選手データ!$1:$1,0),0))</f>
        <v/>
      </c>
      <c r="I154" t="str">
        <f>IF($B154="","",VLOOKUP($F154,女選手データ!$A:$O,MATCH("姓",女選手データ!$1:$1,0),0)&amp;" "&amp;VLOOKUP($F154,女選手データ!$A:$O,MATCH("名",女選手データ!$1:$1,0),0))</f>
        <v/>
      </c>
      <c r="J154" t="str">
        <f>IF($B154="","",VLOOKUP($F154,女選手データ!$A:$O,MATCH("FAMILY NAME",女選手データ!$1:$1,0),0)&amp;" "&amp;VLOOKUP($F154,女選手データ!$A:$O,MATCH("Firstname",女選手データ!$1:$1,0),0))</f>
        <v/>
      </c>
      <c r="K154" t="str">
        <f>IF($B154="","",VLOOKUP($F154,女選手データ!$A:$O,MATCH("国籍",女選手データ!$1:$1,0),0))</f>
        <v/>
      </c>
      <c r="L154" t="str">
        <f t="shared" si="17"/>
        <v/>
      </c>
      <c r="M154" t="str">
        <f>IF($B154="","",VLOOKUP($F154,女選手データ!$A:$O,MATCH("学年",女選手データ!$1:$1,0),0))</f>
        <v/>
      </c>
      <c r="N154" t="str">
        <f>IF($B154="","",LEFT(VLOOKUP($F154,女選手データ!$A:$O,MATCH("Birthday",女選手データ!$1:$1,0),0),4))</f>
        <v/>
      </c>
      <c r="O154" t="str">
        <f t="shared" si="16"/>
        <v/>
      </c>
      <c r="P154" t="str">
        <f t="shared" si="18"/>
        <v/>
      </c>
      <c r="R154" t="str">
        <f>IF($B154="","",VALUE(一覧表!N57))</f>
        <v/>
      </c>
      <c r="S154" t="str">
        <f>IF($B154="","",IF(一覧表!V57="","",一覧表!V57&amp;".")&amp;IF(一覧表!W57="","",TEXT(一覧表!W57,"00")&amp;".")&amp;TEXT(一覧表!X57,"00"))</f>
        <v/>
      </c>
      <c r="T154" t="str">
        <f t="shared" si="19"/>
        <v/>
      </c>
      <c r="U154" t="str">
        <f t="shared" si="20"/>
        <v/>
      </c>
    </row>
    <row r="155" spans="1:21" x14ac:dyDescent="0.65">
      <c r="A155">
        <f t="shared" si="15"/>
        <v>0</v>
      </c>
      <c r="B155" t="str">
        <f>IF(一覧表!S58="","",20000+一覧表!S58)</f>
        <v/>
      </c>
      <c r="C155" t="str">
        <f>IF($B155="","",VLOOKUP(VLOOKUP(一覧表!S58,女選手データ!$A:$O,MATCH("所属",女選手データ!$1:$1,0),0),所属csv!$A:$H,MATCH("所属コード",所属csv!$1:$1,0),0))</f>
        <v/>
      </c>
      <c r="F155" t="str">
        <f>IF($B155="","",一覧表!S58)</f>
        <v/>
      </c>
      <c r="G155" t="str">
        <f>IF($B155="","",VLOOKUP($F155,女選手データ!$A:$O,MATCH("姓",女選手データ!$1:$1,0),0)&amp;" "&amp;VLOOKUP($F155,女選手データ!$A:$O,MATCH("名",女選手データ!$1:$1,0),0))</f>
        <v/>
      </c>
      <c r="H155" t="str">
        <f>IF($B155="","",VLOOKUP($F155,女選手データ!$A:$O,MATCH("ﾌﾘｶﾞﾅ(姓)",女選手データ!$1:$1,0),0)&amp;" "&amp;VLOOKUP($F155,女選手データ!$A:$O,MATCH("ﾌﾘｶﾞﾅ(名)",女選手データ!$1:$1,0),0))</f>
        <v/>
      </c>
      <c r="I155" t="str">
        <f>IF($B155="","",VLOOKUP($F155,女選手データ!$A:$O,MATCH("姓",女選手データ!$1:$1,0),0)&amp;" "&amp;VLOOKUP($F155,女選手データ!$A:$O,MATCH("名",女選手データ!$1:$1,0),0))</f>
        <v/>
      </c>
      <c r="J155" t="str">
        <f>IF($B155="","",VLOOKUP($F155,女選手データ!$A:$O,MATCH("FAMILY NAME",女選手データ!$1:$1,0),0)&amp;" "&amp;VLOOKUP($F155,女選手データ!$A:$O,MATCH("Firstname",女選手データ!$1:$1,0),0))</f>
        <v/>
      </c>
      <c r="K155" t="str">
        <f>IF($B155="","",VLOOKUP($F155,女選手データ!$A:$O,MATCH("国籍",女選手データ!$1:$1,0),0))</f>
        <v/>
      </c>
      <c r="L155" t="str">
        <f t="shared" si="17"/>
        <v/>
      </c>
      <c r="M155" t="str">
        <f>IF($B155="","",VLOOKUP($F155,女選手データ!$A:$O,MATCH("学年",女選手データ!$1:$1,0),0))</f>
        <v/>
      </c>
      <c r="N155" t="str">
        <f>IF($B155="","",LEFT(VLOOKUP($F155,女選手データ!$A:$O,MATCH("Birthday",女選手データ!$1:$1,0),0),4))</f>
        <v/>
      </c>
      <c r="O155" t="str">
        <f t="shared" si="16"/>
        <v/>
      </c>
      <c r="P155" t="str">
        <f t="shared" si="18"/>
        <v/>
      </c>
      <c r="R155" t="str">
        <f>IF($B155="","",VALUE(一覧表!N58))</f>
        <v/>
      </c>
      <c r="S155" t="str">
        <f>IF($B155="","",IF(一覧表!V58="","",一覧表!V58&amp;".")&amp;IF(一覧表!W58="","",TEXT(一覧表!W58,"00")&amp;".")&amp;TEXT(一覧表!X58,"00"))</f>
        <v/>
      </c>
      <c r="T155" t="str">
        <f t="shared" si="19"/>
        <v/>
      </c>
      <c r="U155" t="str">
        <f t="shared" si="20"/>
        <v/>
      </c>
    </row>
    <row r="156" spans="1:21" x14ac:dyDescent="0.65">
      <c r="A156">
        <f t="shared" si="15"/>
        <v>0</v>
      </c>
      <c r="B156" t="str">
        <f>IF(一覧表!S59="","",20000+一覧表!S59)</f>
        <v/>
      </c>
      <c r="C156" t="str">
        <f>IF($B156="","",VLOOKUP(VLOOKUP(一覧表!S59,女選手データ!$A:$O,MATCH("所属",女選手データ!$1:$1,0),0),所属csv!$A:$H,MATCH("所属コード",所属csv!$1:$1,0),0))</f>
        <v/>
      </c>
      <c r="F156" t="str">
        <f>IF($B156="","",一覧表!S59)</f>
        <v/>
      </c>
      <c r="G156" t="str">
        <f>IF($B156="","",VLOOKUP($F156,女選手データ!$A:$O,MATCH("姓",女選手データ!$1:$1,0),0)&amp;" "&amp;VLOOKUP($F156,女選手データ!$A:$O,MATCH("名",女選手データ!$1:$1,0),0))</f>
        <v/>
      </c>
      <c r="H156" t="str">
        <f>IF($B156="","",VLOOKUP($F156,女選手データ!$A:$O,MATCH("ﾌﾘｶﾞﾅ(姓)",女選手データ!$1:$1,0),0)&amp;" "&amp;VLOOKUP($F156,女選手データ!$A:$O,MATCH("ﾌﾘｶﾞﾅ(名)",女選手データ!$1:$1,0),0))</f>
        <v/>
      </c>
      <c r="I156" t="str">
        <f>IF($B156="","",VLOOKUP($F156,女選手データ!$A:$O,MATCH("姓",女選手データ!$1:$1,0),0)&amp;" "&amp;VLOOKUP($F156,女選手データ!$A:$O,MATCH("名",女選手データ!$1:$1,0),0))</f>
        <v/>
      </c>
      <c r="J156" t="str">
        <f>IF($B156="","",VLOOKUP($F156,女選手データ!$A:$O,MATCH("FAMILY NAME",女選手データ!$1:$1,0),0)&amp;" "&amp;VLOOKUP($F156,女選手データ!$A:$O,MATCH("Firstname",女選手データ!$1:$1,0),0))</f>
        <v/>
      </c>
      <c r="K156" t="str">
        <f>IF($B156="","",VLOOKUP($F156,女選手データ!$A:$O,MATCH("国籍",女選手データ!$1:$1,0),0))</f>
        <v/>
      </c>
      <c r="L156" t="str">
        <f t="shared" si="17"/>
        <v/>
      </c>
      <c r="M156" t="str">
        <f>IF($B156="","",VLOOKUP($F156,女選手データ!$A:$O,MATCH("学年",女選手データ!$1:$1,0),0))</f>
        <v/>
      </c>
      <c r="N156" t="str">
        <f>IF($B156="","",LEFT(VLOOKUP($F156,女選手データ!$A:$O,MATCH("Birthday",女選手データ!$1:$1,0),0),4))</f>
        <v/>
      </c>
      <c r="O156" t="str">
        <f t="shared" si="16"/>
        <v/>
      </c>
      <c r="P156" t="str">
        <f t="shared" si="18"/>
        <v/>
      </c>
      <c r="R156" t="str">
        <f>IF($B156="","",VALUE(一覧表!N59))</f>
        <v/>
      </c>
      <c r="S156" t="str">
        <f>IF($B156="","",IF(一覧表!V59="","",一覧表!V59&amp;".")&amp;IF(一覧表!W59="","",TEXT(一覧表!W59,"00")&amp;".")&amp;TEXT(一覧表!X59,"00"))</f>
        <v/>
      </c>
      <c r="T156" t="str">
        <f t="shared" si="19"/>
        <v/>
      </c>
      <c r="U156" t="str">
        <f t="shared" si="20"/>
        <v/>
      </c>
    </row>
    <row r="157" spans="1:21" x14ac:dyDescent="0.65">
      <c r="A157">
        <f t="shared" si="15"/>
        <v>0</v>
      </c>
      <c r="B157" t="str">
        <f>IF(一覧表!S60="","",20000+一覧表!S60)</f>
        <v/>
      </c>
      <c r="C157" t="str">
        <f>IF($B157="","",VLOOKUP(VLOOKUP(一覧表!S60,女選手データ!$A:$O,MATCH("所属",女選手データ!$1:$1,0),0),所属csv!$A:$H,MATCH("所属コード",所属csv!$1:$1,0),0))</f>
        <v/>
      </c>
      <c r="F157" t="str">
        <f>IF($B157="","",一覧表!S60)</f>
        <v/>
      </c>
      <c r="G157" t="str">
        <f>IF($B157="","",VLOOKUP($F157,女選手データ!$A:$O,MATCH("姓",女選手データ!$1:$1,0),0)&amp;" "&amp;VLOOKUP($F157,女選手データ!$A:$O,MATCH("名",女選手データ!$1:$1,0),0))</f>
        <v/>
      </c>
      <c r="H157" t="str">
        <f>IF($B157="","",VLOOKUP($F157,女選手データ!$A:$O,MATCH("ﾌﾘｶﾞﾅ(姓)",女選手データ!$1:$1,0),0)&amp;" "&amp;VLOOKUP($F157,女選手データ!$A:$O,MATCH("ﾌﾘｶﾞﾅ(名)",女選手データ!$1:$1,0),0))</f>
        <v/>
      </c>
      <c r="I157" t="str">
        <f>IF($B157="","",VLOOKUP($F157,女選手データ!$A:$O,MATCH("姓",女選手データ!$1:$1,0),0)&amp;" "&amp;VLOOKUP($F157,女選手データ!$A:$O,MATCH("名",女選手データ!$1:$1,0),0))</f>
        <v/>
      </c>
      <c r="J157" t="str">
        <f>IF($B157="","",VLOOKUP($F157,女選手データ!$A:$O,MATCH("FAMILY NAME",女選手データ!$1:$1,0),0)&amp;" "&amp;VLOOKUP($F157,女選手データ!$A:$O,MATCH("Firstname",女選手データ!$1:$1,0),0))</f>
        <v/>
      </c>
      <c r="K157" t="str">
        <f>IF($B157="","",VLOOKUP($F157,女選手データ!$A:$O,MATCH("国籍",女選手データ!$1:$1,0),0))</f>
        <v/>
      </c>
      <c r="L157" t="str">
        <f t="shared" si="17"/>
        <v/>
      </c>
      <c r="M157" t="str">
        <f>IF($B157="","",VLOOKUP($F157,女選手データ!$A:$O,MATCH("学年",女選手データ!$1:$1,0),0))</f>
        <v/>
      </c>
      <c r="N157" t="str">
        <f>IF($B157="","",LEFT(VLOOKUP($F157,女選手データ!$A:$O,MATCH("Birthday",女選手データ!$1:$1,0),0),4))</f>
        <v/>
      </c>
      <c r="O157" t="str">
        <f t="shared" si="16"/>
        <v/>
      </c>
      <c r="P157" t="str">
        <f t="shared" si="18"/>
        <v/>
      </c>
      <c r="R157" t="str">
        <f>IF($B157="","",VALUE(一覧表!N60))</f>
        <v/>
      </c>
      <c r="S157" t="str">
        <f>IF($B157="","",IF(一覧表!V60="","",一覧表!V60&amp;".")&amp;IF(一覧表!W60="","",TEXT(一覧表!W60,"00")&amp;".")&amp;TEXT(一覧表!X60,"00"))</f>
        <v/>
      </c>
      <c r="T157" t="str">
        <f t="shared" si="19"/>
        <v/>
      </c>
      <c r="U157" t="str">
        <f t="shared" si="20"/>
        <v/>
      </c>
    </row>
    <row r="158" spans="1:21" x14ac:dyDescent="0.65">
      <c r="A158">
        <f t="shared" si="15"/>
        <v>0</v>
      </c>
      <c r="B158" t="str">
        <f>IF(一覧表!S61="","",20000+一覧表!S61)</f>
        <v/>
      </c>
      <c r="C158" t="str">
        <f>IF($B158="","",VLOOKUP(VLOOKUP(一覧表!S61,女選手データ!$A:$O,MATCH("所属",女選手データ!$1:$1,0),0),所属csv!$A:$H,MATCH("所属コード",所属csv!$1:$1,0),0))</f>
        <v/>
      </c>
      <c r="F158" t="str">
        <f>IF($B158="","",一覧表!S61)</f>
        <v/>
      </c>
      <c r="G158" t="str">
        <f>IF($B158="","",VLOOKUP($F158,女選手データ!$A:$O,MATCH("姓",女選手データ!$1:$1,0),0)&amp;" "&amp;VLOOKUP($F158,女選手データ!$A:$O,MATCH("名",女選手データ!$1:$1,0),0))</f>
        <v/>
      </c>
      <c r="H158" t="str">
        <f>IF($B158="","",VLOOKUP($F158,女選手データ!$A:$O,MATCH("ﾌﾘｶﾞﾅ(姓)",女選手データ!$1:$1,0),0)&amp;" "&amp;VLOOKUP($F158,女選手データ!$A:$O,MATCH("ﾌﾘｶﾞﾅ(名)",女選手データ!$1:$1,0),0))</f>
        <v/>
      </c>
      <c r="I158" t="str">
        <f>IF($B158="","",VLOOKUP($F158,女選手データ!$A:$O,MATCH("姓",女選手データ!$1:$1,0),0)&amp;" "&amp;VLOOKUP($F158,女選手データ!$A:$O,MATCH("名",女選手データ!$1:$1,0),0))</f>
        <v/>
      </c>
      <c r="J158" t="str">
        <f>IF($B158="","",VLOOKUP($F158,女選手データ!$A:$O,MATCH("FAMILY NAME",女選手データ!$1:$1,0),0)&amp;" "&amp;VLOOKUP($F158,女選手データ!$A:$O,MATCH("Firstname",女選手データ!$1:$1,0),0))</f>
        <v/>
      </c>
      <c r="K158" t="str">
        <f>IF($B158="","",VLOOKUP($F158,女選手データ!$A:$O,MATCH("国籍",女選手データ!$1:$1,0),0))</f>
        <v/>
      </c>
      <c r="L158" t="str">
        <f t="shared" si="17"/>
        <v/>
      </c>
      <c r="M158" t="str">
        <f>IF($B158="","",VLOOKUP($F158,女選手データ!$A:$O,MATCH("学年",女選手データ!$1:$1,0),0))</f>
        <v/>
      </c>
      <c r="N158" t="str">
        <f>IF($B158="","",LEFT(VLOOKUP($F158,女選手データ!$A:$O,MATCH("Birthday",女選手データ!$1:$1,0),0),4))</f>
        <v/>
      </c>
      <c r="O158" t="str">
        <f t="shared" si="16"/>
        <v/>
      </c>
      <c r="P158" t="str">
        <f t="shared" si="18"/>
        <v/>
      </c>
      <c r="R158" t="str">
        <f>IF($B158="","",VALUE(一覧表!N61))</f>
        <v/>
      </c>
      <c r="S158" t="str">
        <f>IF($B158="","",IF(一覧表!V61="","",一覧表!V61&amp;".")&amp;IF(一覧表!W61="","",TEXT(一覧表!W61,"00")&amp;".")&amp;TEXT(一覧表!X61,"00"))</f>
        <v/>
      </c>
      <c r="T158" t="str">
        <f t="shared" si="19"/>
        <v/>
      </c>
      <c r="U158" t="str">
        <f t="shared" si="20"/>
        <v/>
      </c>
    </row>
    <row r="159" spans="1:21" x14ac:dyDescent="0.65">
      <c r="A159">
        <f t="shared" si="15"/>
        <v>0</v>
      </c>
      <c r="B159" t="str">
        <f>IF(一覧表!S62="","",20000+一覧表!S62)</f>
        <v/>
      </c>
      <c r="C159" t="str">
        <f>IF($B159="","",VLOOKUP(VLOOKUP(一覧表!S62,女選手データ!$A:$O,MATCH("所属",女選手データ!$1:$1,0),0),所属csv!$A:$H,MATCH("所属コード",所属csv!$1:$1,0),0))</f>
        <v/>
      </c>
      <c r="F159" t="str">
        <f>IF($B159="","",一覧表!S62)</f>
        <v/>
      </c>
      <c r="G159" t="str">
        <f>IF($B159="","",VLOOKUP($F159,女選手データ!$A:$O,MATCH("姓",女選手データ!$1:$1,0),0)&amp;" "&amp;VLOOKUP($F159,女選手データ!$A:$O,MATCH("名",女選手データ!$1:$1,0),0))</f>
        <v/>
      </c>
      <c r="H159" t="str">
        <f>IF($B159="","",VLOOKUP($F159,女選手データ!$A:$O,MATCH("ﾌﾘｶﾞﾅ(姓)",女選手データ!$1:$1,0),0)&amp;" "&amp;VLOOKUP($F159,女選手データ!$A:$O,MATCH("ﾌﾘｶﾞﾅ(名)",女選手データ!$1:$1,0),0))</f>
        <v/>
      </c>
      <c r="I159" t="str">
        <f>IF($B159="","",VLOOKUP($F159,女選手データ!$A:$O,MATCH("姓",女選手データ!$1:$1,0),0)&amp;" "&amp;VLOOKUP($F159,女選手データ!$A:$O,MATCH("名",女選手データ!$1:$1,0),0))</f>
        <v/>
      </c>
      <c r="J159" t="str">
        <f>IF($B159="","",VLOOKUP($F159,女選手データ!$A:$O,MATCH("FAMILY NAME",女選手データ!$1:$1,0),0)&amp;" "&amp;VLOOKUP($F159,女選手データ!$A:$O,MATCH("Firstname",女選手データ!$1:$1,0),0))</f>
        <v/>
      </c>
      <c r="K159" t="str">
        <f>IF($B159="","",VLOOKUP($F159,女選手データ!$A:$O,MATCH("国籍",女選手データ!$1:$1,0),0))</f>
        <v/>
      </c>
      <c r="L159" t="str">
        <f t="shared" si="17"/>
        <v/>
      </c>
      <c r="M159" t="str">
        <f>IF($B159="","",VLOOKUP($F159,女選手データ!$A:$O,MATCH("学年",女選手データ!$1:$1,0),0))</f>
        <v/>
      </c>
      <c r="N159" t="str">
        <f>IF($B159="","",LEFT(VLOOKUP($F159,女選手データ!$A:$O,MATCH("Birthday",女選手データ!$1:$1,0),0),4))</f>
        <v/>
      </c>
      <c r="O159" t="str">
        <f t="shared" si="16"/>
        <v/>
      </c>
      <c r="P159" t="str">
        <f t="shared" si="18"/>
        <v/>
      </c>
      <c r="R159" t="str">
        <f>IF($B159="","",VALUE(一覧表!N62))</f>
        <v/>
      </c>
      <c r="S159" t="str">
        <f>IF($B159="","",IF(一覧表!V62="","",一覧表!V62&amp;".")&amp;IF(一覧表!W62="","",TEXT(一覧表!W62,"00")&amp;".")&amp;TEXT(一覧表!X62,"00"))</f>
        <v/>
      </c>
      <c r="T159" t="str">
        <f t="shared" si="19"/>
        <v/>
      </c>
      <c r="U159" t="str">
        <f t="shared" si="20"/>
        <v/>
      </c>
    </row>
    <row r="160" spans="1:21" x14ac:dyDescent="0.65">
      <c r="A160">
        <f t="shared" si="15"/>
        <v>0</v>
      </c>
      <c r="B160" t="str">
        <f>IF(一覧表!S63="","",20000+一覧表!S63)</f>
        <v/>
      </c>
      <c r="C160" t="str">
        <f>IF($B160="","",VLOOKUP(VLOOKUP(一覧表!S63,女選手データ!$A:$O,MATCH("所属",女選手データ!$1:$1,0),0),所属csv!$A:$H,MATCH("所属コード",所属csv!$1:$1,0),0))</f>
        <v/>
      </c>
      <c r="F160" t="str">
        <f>IF($B160="","",一覧表!S63)</f>
        <v/>
      </c>
      <c r="G160" t="str">
        <f>IF($B160="","",VLOOKUP($F160,女選手データ!$A:$O,MATCH("姓",女選手データ!$1:$1,0),0)&amp;" "&amp;VLOOKUP($F160,女選手データ!$A:$O,MATCH("名",女選手データ!$1:$1,0),0))</f>
        <v/>
      </c>
      <c r="H160" t="str">
        <f>IF($B160="","",VLOOKUP($F160,女選手データ!$A:$O,MATCH("ﾌﾘｶﾞﾅ(姓)",女選手データ!$1:$1,0),0)&amp;" "&amp;VLOOKUP($F160,女選手データ!$A:$O,MATCH("ﾌﾘｶﾞﾅ(名)",女選手データ!$1:$1,0),0))</f>
        <v/>
      </c>
      <c r="I160" t="str">
        <f>IF($B160="","",VLOOKUP($F160,女選手データ!$A:$O,MATCH("姓",女選手データ!$1:$1,0),0)&amp;" "&amp;VLOOKUP($F160,女選手データ!$A:$O,MATCH("名",女選手データ!$1:$1,0),0))</f>
        <v/>
      </c>
      <c r="J160" t="str">
        <f>IF($B160="","",VLOOKUP($F160,女選手データ!$A:$O,MATCH("FAMILY NAME",女選手データ!$1:$1,0),0)&amp;" "&amp;VLOOKUP($F160,女選手データ!$A:$O,MATCH("Firstname",女選手データ!$1:$1,0),0))</f>
        <v/>
      </c>
      <c r="K160" t="str">
        <f>IF($B160="","",VLOOKUP($F160,女選手データ!$A:$O,MATCH("国籍",女選手データ!$1:$1,0),0))</f>
        <v/>
      </c>
      <c r="L160" t="str">
        <f t="shared" si="17"/>
        <v/>
      </c>
      <c r="M160" t="str">
        <f>IF($B160="","",VLOOKUP($F160,女選手データ!$A:$O,MATCH("学年",女選手データ!$1:$1,0),0))</f>
        <v/>
      </c>
      <c r="N160" t="str">
        <f>IF($B160="","",LEFT(VLOOKUP($F160,女選手データ!$A:$O,MATCH("Birthday",女選手データ!$1:$1,0),0),4))</f>
        <v/>
      </c>
      <c r="O160" t="str">
        <f t="shared" si="16"/>
        <v/>
      </c>
      <c r="P160" t="str">
        <f t="shared" si="18"/>
        <v/>
      </c>
      <c r="R160" t="str">
        <f>IF($B160="","",VALUE(一覧表!N63))</f>
        <v/>
      </c>
      <c r="S160" t="str">
        <f>IF($B160="","",IF(一覧表!V63="","",一覧表!V63&amp;".")&amp;IF(一覧表!W63="","",TEXT(一覧表!W63,"00")&amp;".")&amp;TEXT(一覧表!X63,"00"))</f>
        <v/>
      </c>
      <c r="T160" t="str">
        <f t="shared" si="19"/>
        <v/>
      </c>
      <c r="U160" t="str">
        <f t="shared" si="20"/>
        <v/>
      </c>
    </row>
    <row r="161" spans="1:21" x14ac:dyDescent="0.65">
      <c r="A161">
        <f t="shared" ref="A161:A200" si="21">IF(B161="",A160,A160+1)</f>
        <v>0</v>
      </c>
      <c r="B161" t="str">
        <f>IF(一覧表!S64="","",20000+一覧表!S64)</f>
        <v/>
      </c>
      <c r="C161" t="str">
        <f>IF($B161="","",VLOOKUP(VLOOKUP(一覧表!S64,女選手データ!$A:$O,MATCH("所属",女選手データ!$1:$1,0),0),所属csv!$A:$H,MATCH("所属コード",所属csv!$1:$1,0),0))</f>
        <v/>
      </c>
      <c r="F161" t="str">
        <f>IF($B161="","",一覧表!S64)</f>
        <v/>
      </c>
      <c r="G161" t="str">
        <f>IF($B161="","",VLOOKUP($F161,女選手データ!$A:$O,MATCH("姓",女選手データ!$1:$1,0),0)&amp;" "&amp;VLOOKUP($F161,女選手データ!$A:$O,MATCH("名",女選手データ!$1:$1,0),0))</f>
        <v/>
      </c>
      <c r="H161" t="str">
        <f>IF($B161="","",VLOOKUP($F161,女選手データ!$A:$O,MATCH("ﾌﾘｶﾞﾅ(姓)",女選手データ!$1:$1,0),0)&amp;" "&amp;VLOOKUP($F161,女選手データ!$A:$O,MATCH("ﾌﾘｶﾞﾅ(名)",女選手データ!$1:$1,0),0))</f>
        <v/>
      </c>
      <c r="I161" t="str">
        <f>IF($B161="","",VLOOKUP($F161,女選手データ!$A:$O,MATCH("姓",女選手データ!$1:$1,0),0)&amp;" "&amp;VLOOKUP($F161,女選手データ!$A:$O,MATCH("名",女選手データ!$1:$1,0),0))</f>
        <v/>
      </c>
      <c r="J161" t="str">
        <f>IF($B161="","",VLOOKUP($F161,女選手データ!$A:$O,MATCH("FAMILY NAME",女選手データ!$1:$1,0),0)&amp;" "&amp;VLOOKUP($F161,女選手データ!$A:$O,MATCH("Firstname",女選手データ!$1:$1,0),0))</f>
        <v/>
      </c>
      <c r="K161" t="str">
        <f>IF($B161="","",VLOOKUP($F161,女選手データ!$A:$O,MATCH("国籍",女選手データ!$1:$1,0),0))</f>
        <v/>
      </c>
      <c r="L161" t="str">
        <f t="shared" si="17"/>
        <v/>
      </c>
      <c r="M161" t="str">
        <f>IF($B161="","",VLOOKUP($F161,女選手データ!$A:$O,MATCH("学年",女選手データ!$1:$1,0),0))</f>
        <v/>
      </c>
      <c r="N161" t="str">
        <f>IF($B161="","",LEFT(VLOOKUP($F161,女選手データ!$A:$O,MATCH("Birthday",女選手データ!$1:$1,0),0),4))</f>
        <v/>
      </c>
      <c r="O161" t="str">
        <f t="shared" si="16"/>
        <v/>
      </c>
      <c r="P161" t="str">
        <f t="shared" si="18"/>
        <v/>
      </c>
      <c r="R161" t="str">
        <f>IF($B161="","",VALUE(一覧表!N64))</f>
        <v/>
      </c>
      <c r="S161" t="str">
        <f>IF($B161="","",IF(一覧表!V64="","",一覧表!V64&amp;".")&amp;IF(一覧表!W64="","",TEXT(一覧表!W64,"00")&amp;".")&amp;TEXT(一覧表!X64,"00"))</f>
        <v/>
      </c>
      <c r="T161" t="str">
        <f t="shared" si="19"/>
        <v/>
      </c>
      <c r="U161" t="str">
        <f t="shared" si="20"/>
        <v/>
      </c>
    </row>
    <row r="162" spans="1:21" x14ac:dyDescent="0.65">
      <c r="A162">
        <f t="shared" si="21"/>
        <v>0</v>
      </c>
      <c r="B162" t="str">
        <f>IF(一覧表!S65="","",20000+一覧表!S65)</f>
        <v/>
      </c>
      <c r="C162" t="str">
        <f>IF($B162="","",VLOOKUP(VLOOKUP(一覧表!S65,女選手データ!$A:$O,MATCH("所属",女選手データ!$1:$1,0),0),所属csv!$A:$H,MATCH("所属コード",所属csv!$1:$1,0),0))</f>
        <v/>
      </c>
      <c r="F162" t="str">
        <f>IF($B162="","",一覧表!S65)</f>
        <v/>
      </c>
      <c r="G162" t="str">
        <f>IF($B162="","",VLOOKUP($F162,女選手データ!$A:$O,MATCH("姓",女選手データ!$1:$1,0),0)&amp;" "&amp;VLOOKUP($F162,女選手データ!$A:$O,MATCH("名",女選手データ!$1:$1,0),0))</f>
        <v/>
      </c>
      <c r="H162" t="str">
        <f>IF($B162="","",VLOOKUP($F162,女選手データ!$A:$O,MATCH("ﾌﾘｶﾞﾅ(姓)",女選手データ!$1:$1,0),0)&amp;" "&amp;VLOOKUP($F162,女選手データ!$A:$O,MATCH("ﾌﾘｶﾞﾅ(名)",女選手データ!$1:$1,0),0))</f>
        <v/>
      </c>
      <c r="I162" t="str">
        <f>IF($B162="","",VLOOKUP($F162,女選手データ!$A:$O,MATCH("姓",女選手データ!$1:$1,0),0)&amp;" "&amp;VLOOKUP($F162,女選手データ!$A:$O,MATCH("名",女選手データ!$1:$1,0),0))</f>
        <v/>
      </c>
      <c r="J162" t="str">
        <f>IF($B162="","",VLOOKUP($F162,女選手データ!$A:$O,MATCH("FAMILY NAME",女選手データ!$1:$1,0),0)&amp;" "&amp;VLOOKUP($F162,女選手データ!$A:$O,MATCH("Firstname",女選手データ!$1:$1,0),0))</f>
        <v/>
      </c>
      <c r="K162" t="str">
        <f>IF($B162="","",VLOOKUP($F162,女選手データ!$A:$O,MATCH("国籍",女選手データ!$1:$1,0),0))</f>
        <v/>
      </c>
      <c r="L162" t="str">
        <f t="shared" si="17"/>
        <v/>
      </c>
      <c r="M162" t="str">
        <f>IF($B162="","",VLOOKUP($F162,女選手データ!$A:$O,MATCH("学年",女選手データ!$1:$1,0),0))</f>
        <v/>
      </c>
      <c r="N162" t="str">
        <f>IF($B162="","",LEFT(VLOOKUP($F162,女選手データ!$A:$O,MATCH("Birthday",女選手データ!$1:$1,0),0),4))</f>
        <v/>
      </c>
      <c r="O162" t="str">
        <f t="shared" si="16"/>
        <v/>
      </c>
      <c r="P162" t="str">
        <f t="shared" si="18"/>
        <v/>
      </c>
      <c r="R162" t="str">
        <f>IF($B162="","",VALUE(一覧表!N65))</f>
        <v/>
      </c>
      <c r="S162" t="str">
        <f>IF($B162="","",IF(一覧表!V65="","",一覧表!V65&amp;".")&amp;IF(一覧表!W65="","",TEXT(一覧表!W65,"00")&amp;".")&amp;TEXT(一覧表!X65,"00"))</f>
        <v/>
      </c>
      <c r="T162" t="str">
        <f t="shared" si="19"/>
        <v/>
      </c>
      <c r="U162" t="str">
        <f t="shared" si="20"/>
        <v/>
      </c>
    </row>
    <row r="163" spans="1:21" x14ac:dyDescent="0.65">
      <c r="A163">
        <f t="shared" si="21"/>
        <v>0</v>
      </c>
      <c r="B163" t="str">
        <f>IF(一覧表!S66="","",20000+一覧表!S66)</f>
        <v/>
      </c>
      <c r="C163" t="str">
        <f>IF($B163="","",VLOOKUP(VLOOKUP(一覧表!S66,女選手データ!$A:$O,MATCH("所属",女選手データ!$1:$1,0),0),所属csv!$A:$H,MATCH("所属コード",所属csv!$1:$1,0),0))</f>
        <v/>
      </c>
      <c r="F163" t="str">
        <f>IF($B163="","",一覧表!S66)</f>
        <v/>
      </c>
      <c r="G163" t="str">
        <f>IF($B163="","",VLOOKUP($F163,女選手データ!$A:$O,MATCH("姓",女選手データ!$1:$1,0),0)&amp;" "&amp;VLOOKUP($F163,女選手データ!$A:$O,MATCH("名",女選手データ!$1:$1,0),0))</f>
        <v/>
      </c>
      <c r="H163" t="str">
        <f>IF($B163="","",VLOOKUP($F163,女選手データ!$A:$O,MATCH("ﾌﾘｶﾞﾅ(姓)",女選手データ!$1:$1,0),0)&amp;" "&amp;VLOOKUP($F163,女選手データ!$A:$O,MATCH("ﾌﾘｶﾞﾅ(名)",女選手データ!$1:$1,0),0))</f>
        <v/>
      </c>
      <c r="I163" t="str">
        <f>IF($B163="","",VLOOKUP($F163,女選手データ!$A:$O,MATCH("姓",女選手データ!$1:$1,0),0)&amp;" "&amp;VLOOKUP($F163,女選手データ!$A:$O,MATCH("名",女選手データ!$1:$1,0),0))</f>
        <v/>
      </c>
      <c r="J163" t="str">
        <f>IF($B163="","",VLOOKUP($F163,女選手データ!$A:$O,MATCH("FAMILY NAME",女選手データ!$1:$1,0),0)&amp;" "&amp;VLOOKUP($F163,女選手データ!$A:$O,MATCH("Firstname",女選手データ!$1:$1,0),0))</f>
        <v/>
      </c>
      <c r="K163" t="str">
        <f>IF($B163="","",VLOOKUP($F163,女選手データ!$A:$O,MATCH("国籍",女選手データ!$1:$1,0),0))</f>
        <v/>
      </c>
      <c r="L163" t="str">
        <f t="shared" si="17"/>
        <v/>
      </c>
      <c r="M163" t="str">
        <f>IF($B163="","",VLOOKUP($F163,女選手データ!$A:$O,MATCH("学年",女選手データ!$1:$1,0),0))</f>
        <v/>
      </c>
      <c r="N163" t="str">
        <f>IF($B163="","",LEFT(VLOOKUP($F163,女選手データ!$A:$O,MATCH("Birthday",女選手データ!$1:$1,0),0),4))</f>
        <v/>
      </c>
      <c r="O163" t="str">
        <f t="shared" si="16"/>
        <v/>
      </c>
      <c r="P163" t="str">
        <f t="shared" si="18"/>
        <v/>
      </c>
      <c r="R163" t="str">
        <f>IF($B163="","",VALUE(一覧表!N66))</f>
        <v/>
      </c>
      <c r="S163" t="str">
        <f>IF($B163="","",IF(一覧表!V66="","",一覧表!V66&amp;".")&amp;IF(一覧表!W66="","",TEXT(一覧表!W66,"00")&amp;".")&amp;TEXT(一覧表!X66,"00"))</f>
        <v/>
      </c>
      <c r="T163" t="str">
        <f t="shared" si="19"/>
        <v/>
      </c>
      <c r="U163" t="str">
        <f t="shared" si="20"/>
        <v/>
      </c>
    </row>
    <row r="164" spans="1:21" x14ac:dyDescent="0.65">
      <c r="A164">
        <f t="shared" si="21"/>
        <v>0</v>
      </c>
      <c r="B164" t="str">
        <f>IF(一覧表!S67="","",20000+一覧表!S67)</f>
        <v/>
      </c>
      <c r="C164" t="str">
        <f>IF($B164="","",VLOOKUP(VLOOKUP(一覧表!S67,女選手データ!$A:$O,MATCH("所属",女選手データ!$1:$1,0),0),所属csv!$A:$H,MATCH("所属コード",所属csv!$1:$1,0),0))</f>
        <v/>
      </c>
      <c r="F164" t="str">
        <f>IF($B164="","",一覧表!S67)</f>
        <v/>
      </c>
      <c r="G164" t="str">
        <f>IF($B164="","",VLOOKUP($F164,女選手データ!$A:$O,MATCH("姓",女選手データ!$1:$1,0),0)&amp;" "&amp;VLOOKUP($F164,女選手データ!$A:$O,MATCH("名",女選手データ!$1:$1,0),0))</f>
        <v/>
      </c>
      <c r="H164" t="str">
        <f>IF($B164="","",VLOOKUP($F164,女選手データ!$A:$O,MATCH("ﾌﾘｶﾞﾅ(姓)",女選手データ!$1:$1,0),0)&amp;" "&amp;VLOOKUP($F164,女選手データ!$A:$O,MATCH("ﾌﾘｶﾞﾅ(名)",女選手データ!$1:$1,0),0))</f>
        <v/>
      </c>
      <c r="I164" t="str">
        <f>IF($B164="","",VLOOKUP($F164,女選手データ!$A:$O,MATCH("姓",女選手データ!$1:$1,0),0)&amp;" "&amp;VLOOKUP($F164,女選手データ!$A:$O,MATCH("名",女選手データ!$1:$1,0),0))</f>
        <v/>
      </c>
      <c r="J164" t="str">
        <f>IF($B164="","",VLOOKUP($F164,女選手データ!$A:$O,MATCH("FAMILY NAME",女選手データ!$1:$1,0),0)&amp;" "&amp;VLOOKUP($F164,女選手データ!$A:$O,MATCH("Firstname",女選手データ!$1:$1,0),0))</f>
        <v/>
      </c>
      <c r="K164" t="str">
        <f>IF($B164="","",VLOOKUP($F164,女選手データ!$A:$O,MATCH("国籍",女選手データ!$1:$1,0),0))</f>
        <v/>
      </c>
      <c r="L164" t="str">
        <f t="shared" si="17"/>
        <v/>
      </c>
      <c r="M164" t="str">
        <f>IF($B164="","",VLOOKUP($F164,女選手データ!$A:$O,MATCH("学年",女選手データ!$1:$1,0),0))</f>
        <v/>
      </c>
      <c r="N164" t="str">
        <f>IF($B164="","",LEFT(VLOOKUP($F164,女選手データ!$A:$O,MATCH("Birthday",女選手データ!$1:$1,0),0),4))</f>
        <v/>
      </c>
      <c r="O164" t="str">
        <f t="shared" si="16"/>
        <v/>
      </c>
      <c r="P164" t="str">
        <f t="shared" si="18"/>
        <v/>
      </c>
      <c r="R164" t="str">
        <f>IF($B164="","",VALUE(一覧表!N67))</f>
        <v/>
      </c>
      <c r="S164" t="str">
        <f>IF($B164="","",IF(一覧表!V67="","",一覧表!V67&amp;".")&amp;IF(一覧表!W67="","",TEXT(一覧表!W67,"00")&amp;".")&amp;TEXT(一覧表!X67,"00"))</f>
        <v/>
      </c>
      <c r="T164" t="str">
        <f t="shared" si="19"/>
        <v/>
      </c>
      <c r="U164" t="str">
        <f t="shared" si="20"/>
        <v/>
      </c>
    </row>
    <row r="165" spans="1:21" x14ac:dyDescent="0.65">
      <c r="A165">
        <f t="shared" si="21"/>
        <v>0</v>
      </c>
      <c r="B165" t="str">
        <f>IF(一覧表!S68="","",20000+一覧表!S68)</f>
        <v/>
      </c>
      <c r="C165" t="str">
        <f>IF($B165="","",VLOOKUP(VLOOKUP(一覧表!S68,女選手データ!$A:$O,MATCH("所属",女選手データ!$1:$1,0),0),所属csv!$A:$H,MATCH("所属コード",所属csv!$1:$1,0),0))</f>
        <v/>
      </c>
      <c r="F165" t="str">
        <f>IF($B165="","",一覧表!S68)</f>
        <v/>
      </c>
      <c r="G165" t="str">
        <f>IF($B165="","",VLOOKUP($F165,女選手データ!$A:$O,MATCH("姓",女選手データ!$1:$1,0),0)&amp;" "&amp;VLOOKUP($F165,女選手データ!$A:$O,MATCH("名",女選手データ!$1:$1,0),0))</f>
        <v/>
      </c>
      <c r="H165" t="str">
        <f>IF($B165="","",VLOOKUP($F165,女選手データ!$A:$O,MATCH("ﾌﾘｶﾞﾅ(姓)",女選手データ!$1:$1,0),0)&amp;" "&amp;VLOOKUP($F165,女選手データ!$A:$O,MATCH("ﾌﾘｶﾞﾅ(名)",女選手データ!$1:$1,0),0))</f>
        <v/>
      </c>
      <c r="I165" t="str">
        <f>IF($B165="","",VLOOKUP($F165,女選手データ!$A:$O,MATCH("姓",女選手データ!$1:$1,0),0)&amp;" "&amp;VLOOKUP($F165,女選手データ!$A:$O,MATCH("名",女選手データ!$1:$1,0),0))</f>
        <v/>
      </c>
      <c r="J165" t="str">
        <f>IF($B165="","",VLOOKUP($F165,女選手データ!$A:$O,MATCH("FAMILY NAME",女選手データ!$1:$1,0),0)&amp;" "&amp;VLOOKUP($F165,女選手データ!$A:$O,MATCH("Firstname",女選手データ!$1:$1,0),0))</f>
        <v/>
      </c>
      <c r="K165" t="str">
        <f>IF($B165="","",VLOOKUP($F165,女選手データ!$A:$O,MATCH("国籍",女選手データ!$1:$1,0),0))</f>
        <v/>
      </c>
      <c r="L165" t="str">
        <f t="shared" si="17"/>
        <v/>
      </c>
      <c r="M165" t="str">
        <f>IF($B165="","",VLOOKUP($F165,女選手データ!$A:$O,MATCH("学年",女選手データ!$1:$1,0),0))</f>
        <v/>
      </c>
      <c r="N165" t="str">
        <f>IF($B165="","",LEFT(VLOOKUP($F165,女選手データ!$A:$O,MATCH("Birthday",女選手データ!$1:$1,0),0),4))</f>
        <v/>
      </c>
      <c r="O165" t="str">
        <f t="shared" si="16"/>
        <v/>
      </c>
      <c r="P165" t="str">
        <f t="shared" si="18"/>
        <v/>
      </c>
      <c r="R165" t="str">
        <f>IF($B165="","",VALUE(一覧表!N68))</f>
        <v/>
      </c>
      <c r="S165" t="str">
        <f>IF($B165="","",IF(一覧表!V68="","",一覧表!V68&amp;".")&amp;IF(一覧表!W68="","",TEXT(一覧表!W68,"00")&amp;".")&amp;TEXT(一覧表!X68,"00"))</f>
        <v/>
      </c>
      <c r="T165" t="str">
        <f t="shared" si="19"/>
        <v/>
      </c>
      <c r="U165" t="str">
        <f t="shared" si="20"/>
        <v/>
      </c>
    </row>
    <row r="166" spans="1:21" x14ac:dyDescent="0.65">
      <c r="A166">
        <f t="shared" si="21"/>
        <v>0</v>
      </c>
      <c r="B166" t="str">
        <f>IF(一覧表!S69="","",20000+一覧表!S69)</f>
        <v/>
      </c>
      <c r="C166" t="str">
        <f>IF($B166="","",VLOOKUP(VLOOKUP(一覧表!S69,女選手データ!$A:$O,MATCH("所属",女選手データ!$1:$1,0),0),所属csv!$A:$H,MATCH("所属コード",所属csv!$1:$1,0),0))</f>
        <v/>
      </c>
      <c r="F166" t="str">
        <f>IF($B166="","",一覧表!S69)</f>
        <v/>
      </c>
      <c r="G166" t="str">
        <f>IF($B166="","",VLOOKUP($F166,女選手データ!$A:$O,MATCH("姓",女選手データ!$1:$1,0),0)&amp;" "&amp;VLOOKUP($F166,女選手データ!$A:$O,MATCH("名",女選手データ!$1:$1,0),0))</f>
        <v/>
      </c>
      <c r="H166" t="str">
        <f>IF($B166="","",VLOOKUP($F166,女選手データ!$A:$O,MATCH("ﾌﾘｶﾞﾅ(姓)",女選手データ!$1:$1,0),0)&amp;" "&amp;VLOOKUP($F166,女選手データ!$A:$O,MATCH("ﾌﾘｶﾞﾅ(名)",女選手データ!$1:$1,0),0))</f>
        <v/>
      </c>
      <c r="I166" t="str">
        <f>IF($B166="","",VLOOKUP($F166,女選手データ!$A:$O,MATCH("姓",女選手データ!$1:$1,0),0)&amp;" "&amp;VLOOKUP($F166,女選手データ!$A:$O,MATCH("名",女選手データ!$1:$1,0),0))</f>
        <v/>
      </c>
      <c r="J166" t="str">
        <f>IF($B166="","",VLOOKUP($F166,女選手データ!$A:$O,MATCH("FAMILY NAME",女選手データ!$1:$1,0),0)&amp;" "&amp;VLOOKUP($F166,女選手データ!$A:$O,MATCH("Firstname",女選手データ!$1:$1,0),0))</f>
        <v/>
      </c>
      <c r="K166" t="str">
        <f>IF($B166="","",VLOOKUP($F166,女選手データ!$A:$O,MATCH("国籍",女選手データ!$1:$1,0),0))</f>
        <v/>
      </c>
      <c r="L166" t="str">
        <f t="shared" si="17"/>
        <v/>
      </c>
      <c r="M166" t="str">
        <f>IF($B166="","",VLOOKUP($F166,女選手データ!$A:$O,MATCH("学年",女選手データ!$1:$1,0),0))</f>
        <v/>
      </c>
      <c r="N166" t="str">
        <f>IF($B166="","",LEFT(VLOOKUP($F166,女選手データ!$A:$O,MATCH("Birthday",女選手データ!$1:$1,0),0),4))</f>
        <v/>
      </c>
      <c r="O166" t="str">
        <f t="shared" si="16"/>
        <v/>
      </c>
      <c r="P166" t="str">
        <f t="shared" si="18"/>
        <v/>
      </c>
      <c r="R166" t="str">
        <f>IF($B166="","",VALUE(一覧表!N69))</f>
        <v/>
      </c>
      <c r="S166" t="str">
        <f>IF($B166="","",IF(一覧表!V69="","",一覧表!V69&amp;".")&amp;IF(一覧表!W69="","",TEXT(一覧表!W69,"00")&amp;".")&amp;TEXT(一覧表!X69,"00"))</f>
        <v/>
      </c>
      <c r="T166" t="str">
        <f t="shared" si="19"/>
        <v/>
      </c>
      <c r="U166" t="str">
        <f t="shared" si="20"/>
        <v/>
      </c>
    </row>
    <row r="167" spans="1:21" x14ac:dyDescent="0.65">
      <c r="A167">
        <f t="shared" si="21"/>
        <v>0</v>
      </c>
      <c r="B167" t="str">
        <f>IF(一覧表!S70="","",20000+一覧表!S70)</f>
        <v/>
      </c>
      <c r="C167" t="str">
        <f>IF($B167="","",VLOOKUP(VLOOKUP(一覧表!S70,女選手データ!$A:$O,MATCH("所属",女選手データ!$1:$1,0),0),所属csv!$A:$H,MATCH("所属コード",所属csv!$1:$1,0),0))</f>
        <v/>
      </c>
      <c r="F167" t="str">
        <f>IF($B167="","",一覧表!S70)</f>
        <v/>
      </c>
      <c r="G167" t="str">
        <f>IF($B167="","",VLOOKUP($F167,女選手データ!$A:$O,MATCH("姓",女選手データ!$1:$1,0),0)&amp;" "&amp;VLOOKUP($F167,女選手データ!$A:$O,MATCH("名",女選手データ!$1:$1,0),0))</f>
        <v/>
      </c>
      <c r="H167" t="str">
        <f>IF($B167="","",VLOOKUP($F167,女選手データ!$A:$O,MATCH("ﾌﾘｶﾞﾅ(姓)",女選手データ!$1:$1,0),0)&amp;" "&amp;VLOOKUP($F167,女選手データ!$A:$O,MATCH("ﾌﾘｶﾞﾅ(名)",女選手データ!$1:$1,0),0))</f>
        <v/>
      </c>
      <c r="I167" t="str">
        <f>IF($B167="","",VLOOKUP($F167,女選手データ!$A:$O,MATCH("姓",女選手データ!$1:$1,0),0)&amp;" "&amp;VLOOKUP($F167,女選手データ!$A:$O,MATCH("名",女選手データ!$1:$1,0),0))</f>
        <v/>
      </c>
      <c r="J167" t="str">
        <f>IF($B167="","",VLOOKUP($F167,女選手データ!$A:$O,MATCH("FAMILY NAME",女選手データ!$1:$1,0),0)&amp;" "&amp;VLOOKUP($F167,女選手データ!$A:$O,MATCH("Firstname",女選手データ!$1:$1,0),0))</f>
        <v/>
      </c>
      <c r="K167" t="str">
        <f>IF($B167="","",VLOOKUP($F167,女選手データ!$A:$O,MATCH("国籍",女選手データ!$1:$1,0),0))</f>
        <v/>
      </c>
      <c r="L167" t="str">
        <f t="shared" si="17"/>
        <v/>
      </c>
      <c r="M167" t="str">
        <f>IF($B167="","",VLOOKUP($F167,女選手データ!$A:$O,MATCH("学年",女選手データ!$1:$1,0),0))</f>
        <v/>
      </c>
      <c r="N167" t="str">
        <f>IF($B167="","",LEFT(VLOOKUP($F167,女選手データ!$A:$O,MATCH("Birthday",女選手データ!$1:$1,0),0),4))</f>
        <v/>
      </c>
      <c r="O167" t="str">
        <f t="shared" si="16"/>
        <v/>
      </c>
      <c r="P167" t="str">
        <f t="shared" si="18"/>
        <v/>
      </c>
      <c r="R167" t="str">
        <f>IF($B167="","",VALUE(一覧表!N70))</f>
        <v/>
      </c>
      <c r="S167" t="str">
        <f>IF($B167="","",IF(一覧表!V70="","",一覧表!V70&amp;".")&amp;IF(一覧表!W70="","",TEXT(一覧表!W70,"00")&amp;".")&amp;TEXT(一覧表!X70,"00"))</f>
        <v/>
      </c>
      <c r="T167" t="str">
        <f t="shared" si="19"/>
        <v/>
      </c>
      <c r="U167" t="str">
        <f t="shared" si="20"/>
        <v/>
      </c>
    </row>
    <row r="168" spans="1:21" x14ac:dyDescent="0.65">
      <c r="A168">
        <f t="shared" si="21"/>
        <v>0</v>
      </c>
      <c r="B168" t="str">
        <f>IF(一覧表!S71="","",20000+一覧表!S71)</f>
        <v/>
      </c>
      <c r="C168" t="str">
        <f>IF($B168="","",VLOOKUP(VLOOKUP(一覧表!S71,女選手データ!$A:$O,MATCH("所属",女選手データ!$1:$1,0),0),所属csv!$A:$H,MATCH("所属コード",所属csv!$1:$1,0),0))</f>
        <v/>
      </c>
      <c r="F168" t="str">
        <f>IF($B168="","",一覧表!S71)</f>
        <v/>
      </c>
      <c r="G168" t="str">
        <f>IF($B168="","",VLOOKUP($F168,女選手データ!$A:$O,MATCH("姓",女選手データ!$1:$1,0),0)&amp;" "&amp;VLOOKUP($F168,女選手データ!$A:$O,MATCH("名",女選手データ!$1:$1,0),0))</f>
        <v/>
      </c>
      <c r="H168" t="str">
        <f>IF($B168="","",VLOOKUP($F168,女選手データ!$A:$O,MATCH("ﾌﾘｶﾞﾅ(姓)",女選手データ!$1:$1,0),0)&amp;" "&amp;VLOOKUP($F168,女選手データ!$A:$O,MATCH("ﾌﾘｶﾞﾅ(名)",女選手データ!$1:$1,0),0))</f>
        <v/>
      </c>
      <c r="I168" t="str">
        <f>IF($B168="","",VLOOKUP($F168,女選手データ!$A:$O,MATCH("姓",女選手データ!$1:$1,0),0)&amp;" "&amp;VLOOKUP($F168,女選手データ!$A:$O,MATCH("名",女選手データ!$1:$1,0),0))</f>
        <v/>
      </c>
      <c r="J168" t="str">
        <f>IF($B168="","",VLOOKUP($F168,女選手データ!$A:$O,MATCH("FAMILY NAME",女選手データ!$1:$1,0),0)&amp;" "&amp;VLOOKUP($F168,女選手データ!$A:$O,MATCH("Firstname",女選手データ!$1:$1,0),0))</f>
        <v/>
      </c>
      <c r="K168" t="str">
        <f>IF($B168="","",VLOOKUP($F168,女選手データ!$A:$O,MATCH("国籍",女選手データ!$1:$1,0),0))</f>
        <v/>
      </c>
      <c r="L168" t="str">
        <f t="shared" si="17"/>
        <v/>
      </c>
      <c r="M168" t="str">
        <f>IF($B168="","",VLOOKUP($F168,女選手データ!$A:$O,MATCH("学年",女選手データ!$1:$1,0),0))</f>
        <v/>
      </c>
      <c r="N168" t="str">
        <f>IF($B168="","",LEFT(VLOOKUP($F168,女選手データ!$A:$O,MATCH("Birthday",女選手データ!$1:$1,0),0),4))</f>
        <v/>
      </c>
      <c r="O168" t="str">
        <f t="shared" si="16"/>
        <v/>
      </c>
      <c r="P168" t="str">
        <f t="shared" si="18"/>
        <v/>
      </c>
      <c r="R168" t="str">
        <f>IF($B168="","",VALUE(一覧表!N71))</f>
        <v/>
      </c>
      <c r="S168" t="str">
        <f>IF($B168="","",IF(一覧表!V71="","",一覧表!V71&amp;".")&amp;IF(一覧表!W71="","",TEXT(一覧表!W71,"00")&amp;".")&amp;TEXT(一覧表!X71,"00"))</f>
        <v/>
      </c>
      <c r="T168" t="str">
        <f t="shared" si="19"/>
        <v/>
      </c>
      <c r="U168" t="str">
        <f t="shared" si="20"/>
        <v/>
      </c>
    </row>
    <row r="169" spans="1:21" x14ac:dyDescent="0.65">
      <c r="A169">
        <f t="shared" si="21"/>
        <v>0</v>
      </c>
      <c r="B169" t="str">
        <f>IF(一覧表!S72="","",20000+一覧表!S72)</f>
        <v/>
      </c>
      <c r="C169" t="str">
        <f>IF($B169="","",VLOOKUP(VLOOKUP(一覧表!S72,女選手データ!$A:$O,MATCH("所属",女選手データ!$1:$1,0),0),所属csv!$A:$H,MATCH("所属コード",所属csv!$1:$1,0),0))</f>
        <v/>
      </c>
      <c r="F169" t="str">
        <f>IF($B169="","",一覧表!S72)</f>
        <v/>
      </c>
      <c r="G169" t="str">
        <f>IF($B169="","",VLOOKUP($F169,女選手データ!$A:$O,MATCH("姓",女選手データ!$1:$1,0),0)&amp;" "&amp;VLOOKUP($F169,女選手データ!$A:$O,MATCH("名",女選手データ!$1:$1,0),0))</f>
        <v/>
      </c>
      <c r="H169" t="str">
        <f>IF($B169="","",VLOOKUP($F169,女選手データ!$A:$O,MATCH("ﾌﾘｶﾞﾅ(姓)",女選手データ!$1:$1,0),0)&amp;" "&amp;VLOOKUP($F169,女選手データ!$A:$O,MATCH("ﾌﾘｶﾞﾅ(名)",女選手データ!$1:$1,0),0))</f>
        <v/>
      </c>
      <c r="I169" t="str">
        <f>IF($B169="","",VLOOKUP($F169,女選手データ!$A:$O,MATCH("姓",女選手データ!$1:$1,0),0)&amp;" "&amp;VLOOKUP($F169,女選手データ!$A:$O,MATCH("名",女選手データ!$1:$1,0),0))</f>
        <v/>
      </c>
      <c r="J169" t="str">
        <f>IF($B169="","",VLOOKUP($F169,女選手データ!$A:$O,MATCH("FAMILY NAME",女選手データ!$1:$1,0),0)&amp;" "&amp;VLOOKUP($F169,女選手データ!$A:$O,MATCH("Firstname",女選手データ!$1:$1,0),0))</f>
        <v/>
      </c>
      <c r="K169" t="str">
        <f>IF($B169="","",VLOOKUP($F169,女選手データ!$A:$O,MATCH("国籍",女選手データ!$1:$1,0),0))</f>
        <v/>
      </c>
      <c r="L169" t="str">
        <f t="shared" si="17"/>
        <v/>
      </c>
      <c r="M169" t="str">
        <f>IF($B169="","",VLOOKUP($F169,女選手データ!$A:$O,MATCH("学年",女選手データ!$1:$1,0),0))</f>
        <v/>
      </c>
      <c r="N169" t="str">
        <f>IF($B169="","",LEFT(VLOOKUP($F169,女選手データ!$A:$O,MATCH("Birthday",女選手データ!$1:$1,0),0),4))</f>
        <v/>
      </c>
      <c r="O169" t="str">
        <f t="shared" si="16"/>
        <v/>
      </c>
      <c r="P169" t="str">
        <f t="shared" si="18"/>
        <v/>
      </c>
      <c r="R169" t="str">
        <f>IF($B169="","",VALUE(一覧表!N72))</f>
        <v/>
      </c>
      <c r="S169" t="str">
        <f>IF($B169="","",IF(一覧表!V72="","",一覧表!V72&amp;".")&amp;IF(一覧表!W72="","",TEXT(一覧表!W72,"00")&amp;".")&amp;TEXT(一覧表!X72,"00"))</f>
        <v/>
      </c>
      <c r="T169" t="str">
        <f t="shared" si="19"/>
        <v/>
      </c>
      <c r="U169" t="str">
        <f t="shared" si="20"/>
        <v/>
      </c>
    </row>
    <row r="170" spans="1:21" x14ac:dyDescent="0.65">
      <c r="A170">
        <f t="shared" si="21"/>
        <v>0</v>
      </c>
      <c r="B170" t="str">
        <f>IF(一覧表!S73="","",20000+一覧表!S73)</f>
        <v/>
      </c>
      <c r="C170" t="str">
        <f>IF($B170="","",VLOOKUP(VLOOKUP(一覧表!S73,女選手データ!$A:$O,MATCH("所属",女選手データ!$1:$1,0),0),所属csv!$A:$H,MATCH("所属コード",所属csv!$1:$1,0),0))</f>
        <v/>
      </c>
      <c r="F170" t="str">
        <f>IF($B170="","",一覧表!S73)</f>
        <v/>
      </c>
      <c r="G170" t="str">
        <f>IF($B170="","",VLOOKUP($F170,女選手データ!$A:$O,MATCH("姓",女選手データ!$1:$1,0),0)&amp;" "&amp;VLOOKUP($F170,女選手データ!$A:$O,MATCH("名",女選手データ!$1:$1,0),0))</f>
        <v/>
      </c>
      <c r="H170" t="str">
        <f>IF($B170="","",VLOOKUP($F170,女選手データ!$A:$O,MATCH("ﾌﾘｶﾞﾅ(姓)",女選手データ!$1:$1,0),0)&amp;" "&amp;VLOOKUP($F170,女選手データ!$A:$O,MATCH("ﾌﾘｶﾞﾅ(名)",女選手データ!$1:$1,0),0))</f>
        <v/>
      </c>
      <c r="I170" t="str">
        <f>IF($B170="","",VLOOKUP($F170,女選手データ!$A:$O,MATCH("姓",女選手データ!$1:$1,0),0)&amp;" "&amp;VLOOKUP($F170,女選手データ!$A:$O,MATCH("名",女選手データ!$1:$1,0),0))</f>
        <v/>
      </c>
      <c r="J170" t="str">
        <f>IF($B170="","",VLOOKUP($F170,女選手データ!$A:$O,MATCH("FAMILY NAME",女選手データ!$1:$1,0),0)&amp;" "&amp;VLOOKUP($F170,女選手データ!$A:$O,MATCH("Firstname",女選手データ!$1:$1,0),0))</f>
        <v/>
      </c>
      <c r="K170" t="str">
        <f>IF($B170="","",VLOOKUP($F170,女選手データ!$A:$O,MATCH("国籍",女選手データ!$1:$1,0),0))</f>
        <v/>
      </c>
      <c r="L170" t="str">
        <f t="shared" si="17"/>
        <v/>
      </c>
      <c r="M170" t="str">
        <f>IF($B170="","",VLOOKUP($F170,女選手データ!$A:$O,MATCH("学年",女選手データ!$1:$1,0),0))</f>
        <v/>
      </c>
      <c r="N170" t="str">
        <f>IF($B170="","",LEFT(VLOOKUP($F170,女選手データ!$A:$O,MATCH("Birthday",女選手データ!$1:$1,0),0),4))</f>
        <v/>
      </c>
      <c r="O170" t="str">
        <f t="shared" si="16"/>
        <v/>
      </c>
      <c r="P170" t="str">
        <f t="shared" si="18"/>
        <v/>
      </c>
      <c r="R170" t="str">
        <f>IF($B170="","",VALUE(一覧表!N73))</f>
        <v/>
      </c>
      <c r="S170" t="str">
        <f>IF($B170="","",IF(一覧表!V73="","",一覧表!V73&amp;".")&amp;IF(一覧表!W73="","",TEXT(一覧表!W73,"00")&amp;".")&amp;TEXT(一覧表!X73,"00"))</f>
        <v/>
      </c>
      <c r="T170" t="str">
        <f t="shared" si="19"/>
        <v/>
      </c>
      <c r="U170" t="str">
        <f t="shared" si="20"/>
        <v/>
      </c>
    </row>
    <row r="171" spans="1:21" x14ac:dyDescent="0.65">
      <c r="A171">
        <f t="shared" si="21"/>
        <v>0</v>
      </c>
      <c r="B171" t="str">
        <f>IF(一覧表!S74="","",20000+一覧表!S74)</f>
        <v/>
      </c>
      <c r="C171" t="str">
        <f>IF($B171="","",VLOOKUP(VLOOKUP(一覧表!S74,女選手データ!$A:$O,MATCH("所属",女選手データ!$1:$1,0),0),所属csv!$A:$H,MATCH("所属コード",所属csv!$1:$1,0),0))</f>
        <v/>
      </c>
      <c r="F171" t="str">
        <f>IF($B171="","",一覧表!S74)</f>
        <v/>
      </c>
      <c r="G171" t="str">
        <f>IF($B171="","",VLOOKUP($F171,女選手データ!$A:$O,MATCH("姓",女選手データ!$1:$1,0),0)&amp;" "&amp;VLOOKUP($F171,女選手データ!$A:$O,MATCH("名",女選手データ!$1:$1,0),0))</f>
        <v/>
      </c>
      <c r="H171" t="str">
        <f>IF($B171="","",VLOOKUP($F171,女選手データ!$A:$O,MATCH("ﾌﾘｶﾞﾅ(姓)",女選手データ!$1:$1,0),0)&amp;" "&amp;VLOOKUP($F171,女選手データ!$A:$O,MATCH("ﾌﾘｶﾞﾅ(名)",女選手データ!$1:$1,0),0))</f>
        <v/>
      </c>
      <c r="I171" t="str">
        <f>IF($B171="","",VLOOKUP($F171,女選手データ!$A:$O,MATCH("姓",女選手データ!$1:$1,0),0)&amp;" "&amp;VLOOKUP($F171,女選手データ!$A:$O,MATCH("名",女選手データ!$1:$1,0),0))</f>
        <v/>
      </c>
      <c r="J171" t="str">
        <f>IF($B171="","",VLOOKUP($F171,女選手データ!$A:$O,MATCH("FAMILY NAME",女選手データ!$1:$1,0),0)&amp;" "&amp;VLOOKUP($F171,女選手データ!$A:$O,MATCH("Firstname",女選手データ!$1:$1,0),0))</f>
        <v/>
      </c>
      <c r="K171" t="str">
        <f>IF($B171="","",VLOOKUP($F171,女選手データ!$A:$O,MATCH("国籍",女選手データ!$1:$1,0),0))</f>
        <v/>
      </c>
      <c r="L171" t="str">
        <f t="shared" si="17"/>
        <v/>
      </c>
      <c r="M171" t="str">
        <f>IF($B171="","",VLOOKUP($F171,女選手データ!$A:$O,MATCH("学年",女選手データ!$1:$1,0),0))</f>
        <v/>
      </c>
      <c r="N171" t="str">
        <f>IF($B171="","",LEFT(VLOOKUP($F171,女選手データ!$A:$O,MATCH("Birthday",女選手データ!$1:$1,0),0),4))</f>
        <v/>
      </c>
      <c r="O171" t="str">
        <f t="shared" si="16"/>
        <v/>
      </c>
      <c r="P171" t="str">
        <f t="shared" si="18"/>
        <v/>
      </c>
      <c r="R171" t="str">
        <f>IF($B171="","",VALUE(一覧表!N74))</f>
        <v/>
      </c>
      <c r="S171" t="str">
        <f>IF($B171="","",IF(一覧表!V74="","",一覧表!V74&amp;".")&amp;IF(一覧表!W74="","",TEXT(一覧表!W74,"00")&amp;".")&amp;TEXT(一覧表!X74,"00"))</f>
        <v/>
      </c>
      <c r="T171" t="str">
        <f t="shared" si="19"/>
        <v/>
      </c>
      <c r="U171" t="str">
        <f t="shared" si="20"/>
        <v/>
      </c>
    </row>
    <row r="172" spans="1:21" x14ac:dyDescent="0.65">
      <c r="A172">
        <f t="shared" si="21"/>
        <v>0</v>
      </c>
      <c r="B172" t="str">
        <f>IF(一覧表!S75="","",20000+一覧表!S75)</f>
        <v/>
      </c>
      <c r="C172" t="str">
        <f>IF($B172="","",VLOOKUP(VLOOKUP(一覧表!S75,女選手データ!$A:$O,MATCH("所属",女選手データ!$1:$1,0),0),所属csv!$A:$H,MATCH("所属コード",所属csv!$1:$1,0),0))</f>
        <v/>
      </c>
      <c r="F172" t="str">
        <f>IF($B172="","",一覧表!S75)</f>
        <v/>
      </c>
      <c r="G172" t="str">
        <f>IF($B172="","",VLOOKUP($F172,女選手データ!$A:$O,MATCH("姓",女選手データ!$1:$1,0),0)&amp;" "&amp;VLOOKUP($F172,女選手データ!$A:$O,MATCH("名",女選手データ!$1:$1,0),0))</f>
        <v/>
      </c>
      <c r="H172" t="str">
        <f>IF($B172="","",VLOOKUP($F172,女選手データ!$A:$O,MATCH("ﾌﾘｶﾞﾅ(姓)",女選手データ!$1:$1,0),0)&amp;" "&amp;VLOOKUP($F172,女選手データ!$A:$O,MATCH("ﾌﾘｶﾞﾅ(名)",女選手データ!$1:$1,0),0))</f>
        <v/>
      </c>
      <c r="I172" t="str">
        <f>IF($B172="","",VLOOKUP($F172,女選手データ!$A:$O,MATCH("姓",女選手データ!$1:$1,0),0)&amp;" "&amp;VLOOKUP($F172,女選手データ!$A:$O,MATCH("名",女選手データ!$1:$1,0),0))</f>
        <v/>
      </c>
      <c r="J172" t="str">
        <f>IF($B172="","",VLOOKUP($F172,女選手データ!$A:$O,MATCH("FAMILY NAME",女選手データ!$1:$1,0),0)&amp;" "&amp;VLOOKUP($F172,女選手データ!$A:$O,MATCH("Firstname",女選手データ!$1:$1,0),0))</f>
        <v/>
      </c>
      <c r="K172" t="str">
        <f>IF($B172="","",VLOOKUP($F172,女選手データ!$A:$O,MATCH("国籍",女選手データ!$1:$1,0),0))</f>
        <v/>
      </c>
      <c r="L172" t="str">
        <f t="shared" si="17"/>
        <v/>
      </c>
      <c r="M172" t="str">
        <f>IF($B172="","",VLOOKUP($F172,女選手データ!$A:$O,MATCH("学年",女選手データ!$1:$1,0),0))</f>
        <v/>
      </c>
      <c r="N172" t="str">
        <f>IF($B172="","",LEFT(VLOOKUP($F172,女選手データ!$A:$O,MATCH("Birthday",女選手データ!$1:$1,0),0),4))</f>
        <v/>
      </c>
      <c r="O172" t="str">
        <f t="shared" si="16"/>
        <v/>
      </c>
      <c r="P172" t="str">
        <f t="shared" si="18"/>
        <v/>
      </c>
      <c r="R172" t="str">
        <f>IF($B172="","",VALUE(一覧表!N75))</f>
        <v/>
      </c>
      <c r="S172" t="str">
        <f>IF($B172="","",IF(一覧表!V75="","",一覧表!V75&amp;".")&amp;IF(一覧表!W75="","",TEXT(一覧表!W75,"00")&amp;".")&amp;TEXT(一覧表!X75,"00"))</f>
        <v/>
      </c>
      <c r="T172" t="str">
        <f t="shared" si="19"/>
        <v/>
      </c>
      <c r="U172" t="str">
        <f t="shared" si="20"/>
        <v/>
      </c>
    </row>
    <row r="173" spans="1:21" x14ac:dyDescent="0.65">
      <c r="A173">
        <f t="shared" si="21"/>
        <v>0</v>
      </c>
      <c r="B173" t="str">
        <f>IF(一覧表!S76="","",20000+一覧表!S76)</f>
        <v/>
      </c>
      <c r="C173" t="str">
        <f>IF($B173="","",VLOOKUP(VLOOKUP(一覧表!S76,女選手データ!$A:$O,MATCH("所属",女選手データ!$1:$1,0),0),所属csv!$A:$H,MATCH("所属コード",所属csv!$1:$1,0),0))</f>
        <v/>
      </c>
      <c r="F173" t="str">
        <f>IF($B173="","",一覧表!S76)</f>
        <v/>
      </c>
      <c r="G173" t="str">
        <f>IF($B173="","",VLOOKUP($F173,女選手データ!$A:$O,MATCH("姓",女選手データ!$1:$1,0),0)&amp;" "&amp;VLOOKUP($F173,女選手データ!$A:$O,MATCH("名",女選手データ!$1:$1,0),0))</f>
        <v/>
      </c>
      <c r="H173" t="str">
        <f>IF($B173="","",VLOOKUP($F173,女選手データ!$A:$O,MATCH("ﾌﾘｶﾞﾅ(姓)",女選手データ!$1:$1,0),0)&amp;" "&amp;VLOOKUP($F173,女選手データ!$A:$O,MATCH("ﾌﾘｶﾞﾅ(名)",女選手データ!$1:$1,0),0))</f>
        <v/>
      </c>
      <c r="I173" t="str">
        <f>IF($B173="","",VLOOKUP($F173,女選手データ!$A:$O,MATCH("姓",女選手データ!$1:$1,0),0)&amp;" "&amp;VLOOKUP($F173,女選手データ!$A:$O,MATCH("名",女選手データ!$1:$1,0),0))</f>
        <v/>
      </c>
      <c r="J173" t="str">
        <f>IF($B173="","",VLOOKUP($F173,女選手データ!$A:$O,MATCH("FAMILY NAME",女選手データ!$1:$1,0),0)&amp;" "&amp;VLOOKUP($F173,女選手データ!$A:$O,MATCH("Firstname",女選手データ!$1:$1,0),0))</f>
        <v/>
      </c>
      <c r="K173" t="str">
        <f>IF($B173="","",VLOOKUP($F173,女選手データ!$A:$O,MATCH("国籍",女選手データ!$1:$1,0),0))</f>
        <v/>
      </c>
      <c r="L173" t="str">
        <f t="shared" si="17"/>
        <v/>
      </c>
      <c r="M173" t="str">
        <f>IF($B173="","",VLOOKUP($F173,女選手データ!$A:$O,MATCH("学年",女選手データ!$1:$1,0),0))</f>
        <v/>
      </c>
      <c r="N173" t="str">
        <f>IF($B173="","",LEFT(VLOOKUP($F173,女選手データ!$A:$O,MATCH("Birthday",女選手データ!$1:$1,0),0),4))</f>
        <v/>
      </c>
      <c r="O173" t="str">
        <f t="shared" si="16"/>
        <v/>
      </c>
      <c r="P173" t="str">
        <f t="shared" si="18"/>
        <v/>
      </c>
      <c r="R173" t="str">
        <f>IF($B173="","",VALUE(一覧表!N76))</f>
        <v/>
      </c>
      <c r="S173" t="str">
        <f>IF($B173="","",IF(一覧表!V76="","",一覧表!V76&amp;".")&amp;IF(一覧表!W76="","",TEXT(一覧表!W76,"00")&amp;".")&amp;TEXT(一覧表!X76,"00"))</f>
        <v/>
      </c>
      <c r="T173" t="str">
        <f t="shared" si="19"/>
        <v/>
      </c>
      <c r="U173" t="str">
        <f t="shared" si="20"/>
        <v/>
      </c>
    </row>
    <row r="174" spans="1:21" x14ac:dyDescent="0.65">
      <c r="A174">
        <f t="shared" si="21"/>
        <v>0</v>
      </c>
      <c r="B174" t="str">
        <f>IF(一覧表!S77="","",20000+一覧表!S77)</f>
        <v/>
      </c>
      <c r="C174" t="str">
        <f>IF($B174="","",VLOOKUP(VLOOKUP(一覧表!S77,女選手データ!$A:$O,MATCH("所属",女選手データ!$1:$1,0),0),所属csv!$A:$H,MATCH("所属コード",所属csv!$1:$1,0),0))</f>
        <v/>
      </c>
      <c r="F174" t="str">
        <f>IF($B174="","",一覧表!S77)</f>
        <v/>
      </c>
      <c r="G174" t="str">
        <f>IF($B174="","",VLOOKUP($F174,女選手データ!$A:$O,MATCH("姓",女選手データ!$1:$1,0),0)&amp;" "&amp;VLOOKUP($F174,女選手データ!$A:$O,MATCH("名",女選手データ!$1:$1,0),0))</f>
        <v/>
      </c>
      <c r="H174" t="str">
        <f>IF($B174="","",VLOOKUP($F174,女選手データ!$A:$O,MATCH("ﾌﾘｶﾞﾅ(姓)",女選手データ!$1:$1,0),0)&amp;" "&amp;VLOOKUP($F174,女選手データ!$A:$O,MATCH("ﾌﾘｶﾞﾅ(名)",女選手データ!$1:$1,0),0))</f>
        <v/>
      </c>
      <c r="I174" t="str">
        <f>IF($B174="","",VLOOKUP($F174,女選手データ!$A:$O,MATCH("姓",女選手データ!$1:$1,0),0)&amp;" "&amp;VLOOKUP($F174,女選手データ!$A:$O,MATCH("名",女選手データ!$1:$1,0),0))</f>
        <v/>
      </c>
      <c r="J174" t="str">
        <f>IF($B174="","",VLOOKUP($F174,女選手データ!$A:$O,MATCH("FAMILY NAME",女選手データ!$1:$1,0),0)&amp;" "&amp;VLOOKUP($F174,女選手データ!$A:$O,MATCH("Firstname",女選手データ!$1:$1,0),0))</f>
        <v/>
      </c>
      <c r="K174" t="str">
        <f>IF($B174="","",VLOOKUP($F174,女選手データ!$A:$O,MATCH("国籍",女選手データ!$1:$1,0),0))</f>
        <v/>
      </c>
      <c r="L174" t="str">
        <f t="shared" si="17"/>
        <v/>
      </c>
      <c r="M174" t="str">
        <f>IF($B174="","",VLOOKUP($F174,女選手データ!$A:$O,MATCH("学年",女選手データ!$1:$1,0),0))</f>
        <v/>
      </c>
      <c r="N174" t="str">
        <f>IF($B174="","",LEFT(VLOOKUP($F174,女選手データ!$A:$O,MATCH("Birthday",女選手データ!$1:$1,0),0),4))</f>
        <v/>
      </c>
      <c r="O174" t="str">
        <f t="shared" si="16"/>
        <v/>
      </c>
      <c r="P174" t="str">
        <f t="shared" si="18"/>
        <v/>
      </c>
      <c r="R174" t="str">
        <f>IF($B174="","",VALUE(一覧表!N77))</f>
        <v/>
      </c>
      <c r="S174" t="str">
        <f>IF($B174="","",IF(一覧表!V77="","",一覧表!V77&amp;".")&amp;IF(一覧表!W77="","",TEXT(一覧表!W77,"00")&amp;".")&amp;TEXT(一覧表!X77,"00"))</f>
        <v/>
      </c>
      <c r="T174" t="str">
        <f t="shared" si="19"/>
        <v/>
      </c>
      <c r="U174" t="str">
        <f t="shared" si="20"/>
        <v/>
      </c>
    </row>
    <row r="175" spans="1:21" x14ac:dyDescent="0.65">
      <c r="A175">
        <f t="shared" si="21"/>
        <v>0</v>
      </c>
      <c r="B175" t="str">
        <f>IF(一覧表!S78="","",20000+一覧表!S78)</f>
        <v/>
      </c>
      <c r="C175" t="str">
        <f>IF($B175="","",VLOOKUP(VLOOKUP(一覧表!S78,女選手データ!$A:$O,MATCH("所属",女選手データ!$1:$1,0),0),所属csv!$A:$H,MATCH("所属コード",所属csv!$1:$1,0),0))</f>
        <v/>
      </c>
      <c r="F175" t="str">
        <f>IF($B175="","",一覧表!S78)</f>
        <v/>
      </c>
      <c r="G175" t="str">
        <f>IF($B175="","",VLOOKUP($F175,女選手データ!$A:$O,MATCH("姓",女選手データ!$1:$1,0),0)&amp;" "&amp;VLOOKUP($F175,女選手データ!$A:$O,MATCH("名",女選手データ!$1:$1,0),0))</f>
        <v/>
      </c>
      <c r="H175" t="str">
        <f>IF($B175="","",VLOOKUP($F175,女選手データ!$A:$O,MATCH("ﾌﾘｶﾞﾅ(姓)",女選手データ!$1:$1,0),0)&amp;" "&amp;VLOOKUP($F175,女選手データ!$A:$O,MATCH("ﾌﾘｶﾞﾅ(名)",女選手データ!$1:$1,0),0))</f>
        <v/>
      </c>
      <c r="I175" t="str">
        <f>IF($B175="","",VLOOKUP($F175,女選手データ!$A:$O,MATCH("姓",女選手データ!$1:$1,0),0)&amp;" "&amp;VLOOKUP($F175,女選手データ!$A:$O,MATCH("名",女選手データ!$1:$1,0),0))</f>
        <v/>
      </c>
      <c r="J175" t="str">
        <f>IF($B175="","",VLOOKUP($F175,女選手データ!$A:$O,MATCH("FAMILY NAME",女選手データ!$1:$1,0),0)&amp;" "&amp;VLOOKUP($F175,女選手データ!$A:$O,MATCH("Firstname",女選手データ!$1:$1,0),0))</f>
        <v/>
      </c>
      <c r="K175" t="str">
        <f>IF($B175="","",VLOOKUP($F175,女選手データ!$A:$O,MATCH("国籍",女選手データ!$1:$1,0),0))</f>
        <v/>
      </c>
      <c r="L175" t="str">
        <f t="shared" si="17"/>
        <v/>
      </c>
      <c r="M175" t="str">
        <f>IF($B175="","",VLOOKUP($F175,女選手データ!$A:$O,MATCH("学年",女選手データ!$1:$1,0),0))</f>
        <v/>
      </c>
      <c r="N175" t="str">
        <f>IF($B175="","",LEFT(VLOOKUP($F175,女選手データ!$A:$O,MATCH("Birthday",女選手データ!$1:$1,0),0),4))</f>
        <v/>
      </c>
      <c r="O175" t="str">
        <f t="shared" si="16"/>
        <v/>
      </c>
      <c r="P175" t="str">
        <f t="shared" si="18"/>
        <v/>
      </c>
      <c r="R175" t="str">
        <f>IF($B175="","",VALUE(一覧表!N78))</f>
        <v/>
      </c>
      <c r="S175" t="str">
        <f>IF($B175="","",IF(一覧表!V78="","",一覧表!V78&amp;".")&amp;IF(一覧表!W78="","",TEXT(一覧表!W78,"00")&amp;".")&amp;TEXT(一覧表!X78,"00"))</f>
        <v/>
      </c>
      <c r="T175" t="str">
        <f t="shared" si="19"/>
        <v/>
      </c>
      <c r="U175" t="str">
        <f t="shared" si="20"/>
        <v/>
      </c>
    </row>
    <row r="176" spans="1:21" x14ac:dyDescent="0.65">
      <c r="A176" t="e">
        <f t="shared" si="21"/>
        <v>#REF!</v>
      </c>
      <c r="B176" t="e">
        <f>IF(一覧表!#REF!="","",20000+一覧表!#REF!)</f>
        <v>#REF!</v>
      </c>
      <c r="C176" t="e">
        <f>IF($B176="","",VLOOKUP(VLOOKUP(一覧表!#REF!,女選手データ!$A:$O,MATCH("所属",女選手データ!$1:$1,0),0),所属csv!$A:$H,MATCH("所属コード",所属csv!$1:$1,0),0))</f>
        <v>#REF!</v>
      </c>
      <c r="F176" t="e">
        <f>IF($B176="","",一覧表!#REF!)</f>
        <v>#REF!</v>
      </c>
      <c r="G176" t="e">
        <f>IF($B176="","",VLOOKUP($F176,女選手データ!$A:$O,MATCH("姓",女選手データ!$1:$1,0),0)&amp;" "&amp;VLOOKUP($F176,女選手データ!$A:$O,MATCH("名",女選手データ!$1:$1,0),0))</f>
        <v>#REF!</v>
      </c>
      <c r="H176" t="e">
        <f>IF($B176="","",VLOOKUP($F176,女選手データ!$A:$O,MATCH("ﾌﾘｶﾞﾅ(姓)",女選手データ!$1:$1,0),0)&amp;" "&amp;VLOOKUP($F176,女選手データ!$A:$O,MATCH("ﾌﾘｶﾞﾅ(名)",女選手データ!$1:$1,0),0))</f>
        <v>#REF!</v>
      </c>
      <c r="I176" t="e">
        <f>IF($B176="","",VLOOKUP($F176,女選手データ!$A:$O,MATCH("姓",女選手データ!$1:$1,0),0)&amp;" "&amp;VLOOKUP($F176,女選手データ!$A:$O,MATCH("名",女選手データ!$1:$1,0),0))</f>
        <v>#REF!</v>
      </c>
      <c r="J176" t="e">
        <f>IF($B176="","",VLOOKUP($F176,女選手データ!$A:$O,MATCH("FAMILY NAME",女選手データ!$1:$1,0),0)&amp;" "&amp;VLOOKUP($F176,女選手データ!$A:$O,MATCH("Firstname",女選手データ!$1:$1,0),0))</f>
        <v>#REF!</v>
      </c>
      <c r="K176" t="e">
        <f>IF($B176="","",VLOOKUP($F176,女選手データ!$A:$O,MATCH("国籍",女選手データ!$1:$1,0),0))</f>
        <v>#REF!</v>
      </c>
      <c r="L176" t="e">
        <f t="shared" si="17"/>
        <v>#REF!</v>
      </c>
      <c r="M176" t="e">
        <f>IF($B176="","",VLOOKUP($F176,女選手データ!$A:$O,MATCH("学年",女選手データ!$1:$1,0),0))</f>
        <v>#REF!</v>
      </c>
      <c r="N176" t="e">
        <f>IF($B176="","",LEFT(VLOOKUP($F176,女選手データ!$A:$O,MATCH("Birthday",女選手データ!$1:$1,0),0),4))</f>
        <v>#REF!</v>
      </c>
      <c r="O176" t="e">
        <f t="shared" si="16"/>
        <v>#REF!</v>
      </c>
      <c r="P176" t="e">
        <f t="shared" si="18"/>
        <v>#REF!</v>
      </c>
      <c r="R176" t="e">
        <f>IF($B176="","",VALUE(一覧表!N79))</f>
        <v>#REF!</v>
      </c>
      <c r="S176" t="e">
        <f>IF($B176="","",IF(一覧表!V79="","",一覧表!V79&amp;".")&amp;IF(一覧表!W79="","",TEXT(一覧表!W79,"00")&amp;".")&amp;TEXT(一覧表!X79,"00"))</f>
        <v>#REF!</v>
      </c>
      <c r="T176" t="e">
        <f t="shared" si="19"/>
        <v>#REF!</v>
      </c>
      <c r="U176" t="e">
        <f t="shared" si="20"/>
        <v>#REF!</v>
      </c>
    </row>
    <row r="177" spans="1:21" x14ac:dyDescent="0.65">
      <c r="A177" t="e">
        <f t="shared" si="21"/>
        <v>#REF!</v>
      </c>
      <c r="B177" t="str">
        <f>IF(一覧表!S80="","",20000+一覧表!S80)</f>
        <v/>
      </c>
      <c r="C177" t="str">
        <f>IF($B177="","",VLOOKUP(VLOOKUP(一覧表!S80,女選手データ!$A:$O,MATCH("所属",女選手データ!$1:$1,0),0),所属csv!$A:$H,MATCH("所属コード",所属csv!$1:$1,0),0))</f>
        <v/>
      </c>
      <c r="F177" t="str">
        <f>IF($B177="","",一覧表!S80)</f>
        <v/>
      </c>
      <c r="G177" t="str">
        <f>IF($B177="","",VLOOKUP($F177,女選手データ!$A:$O,MATCH("姓",女選手データ!$1:$1,0),0)&amp;" "&amp;VLOOKUP($F177,女選手データ!$A:$O,MATCH("名",女選手データ!$1:$1,0),0))</f>
        <v/>
      </c>
      <c r="H177" t="str">
        <f>IF($B177="","",VLOOKUP($F177,女選手データ!$A:$O,MATCH("ﾌﾘｶﾞﾅ(姓)",女選手データ!$1:$1,0),0)&amp;" "&amp;VLOOKUP($F177,女選手データ!$A:$O,MATCH("ﾌﾘｶﾞﾅ(名)",女選手データ!$1:$1,0),0))</f>
        <v/>
      </c>
      <c r="I177" t="str">
        <f>IF($B177="","",VLOOKUP($F177,女選手データ!$A:$O,MATCH("姓",女選手データ!$1:$1,0),0)&amp;" "&amp;VLOOKUP($F177,女選手データ!$A:$O,MATCH("名",女選手データ!$1:$1,0),0))</f>
        <v/>
      </c>
      <c r="J177" t="str">
        <f>IF($B177="","",VLOOKUP($F177,女選手データ!$A:$O,MATCH("FAMILY NAME",女選手データ!$1:$1,0),0)&amp;" "&amp;VLOOKUP($F177,女選手データ!$A:$O,MATCH("Firstname",女選手データ!$1:$1,0),0))</f>
        <v/>
      </c>
      <c r="K177" t="str">
        <f>IF($B177="","",VLOOKUP($F177,女選手データ!$A:$O,MATCH("国籍",女選手データ!$1:$1,0),0))</f>
        <v/>
      </c>
      <c r="L177" t="str">
        <f t="shared" si="17"/>
        <v/>
      </c>
      <c r="M177" t="str">
        <f>IF($B177="","",VLOOKUP($F177,女選手データ!$A:$O,MATCH("学年",女選手データ!$1:$1,0),0))</f>
        <v/>
      </c>
      <c r="N177" t="str">
        <f>IF($B177="","",LEFT(VLOOKUP($F177,女選手データ!$A:$O,MATCH("Birthday",女選手データ!$1:$1,0),0),4))</f>
        <v/>
      </c>
      <c r="O177" t="str">
        <f t="shared" si="16"/>
        <v/>
      </c>
      <c r="P177" t="str">
        <f t="shared" si="18"/>
        <v/>
      </c>
      <c r="R177" t="str">
        <f>IF($B177="","",VALUE(一覧表!N80))</f>
        <v/>
      </c>
      <c r="S177" t="str">
        <f>IF($B177="","",IF(一覧表!V80="","",一覧表!V80&amp;".")&amp;IF(一覧表!W80="","",TEXT(一覧表!W80,"00")&amp;".")&amp;TEXT(一覧表!X80,"00"))</f>
        <v/>
      </c>
      <c r="T177" t="str">
        <f t="shared" si="19"/>
        <v/>
      </c>
      <c r="U177" t="str">
        <f t="shared" si="20"/>
        <v/>
      </c>
    </row>
    <row r="178" spans="1:21" x14ac:dyDescent="0.65">
      <c r="A178" t="e">
        <f t="shared" si="21"/>
        <v>#REF!</v>
      </c>
      <c r="B178" t="str">
        <f>IF(一覧表!S81="","",20000+一覧表!S81)</f>
        <v/>
      </c>
      <c r="C178" t="str">
        <f>IF($B178="","",VLOOKUP(VLOOKUP(一覧表!S81,女選手データ!$A:$O,MATCH("所属",女選手データ!$1:$1,0),0),所属csv!$A:$H,MATCH("所属コード",所属csv!$1:$1,0),0))</f>
        <v/>
      </c>
      <c r="F178" t="str">
        <f>IF($B178="","",一覧表!S81)</f>
        <v/>
      </c>
      <c r="G178" t="str">
        <f>IF($B178="","",VLOOKUP($F178,女選手データ!$A:$O,MATCH("姓",女選手データ!$1:$1,0),0)&amp;" "&amp;VLOOKUP($F178,女選手データ!$A:$O,MATCH("名",女選手データ!$1:$1,0),0))</f>
        <v/>
      </c>
      <c r="H178" t="str">
        <f>IF($B178="","",VLOOKUP($F178,女選手データ!$A:$O,MATCH("ﾌﾘｶﾞﾅ(姓)",女選手データ!$1:$1,0),0)&amp;" "&amp;VLOOKUP($F178,女選手データ!$A:$O,MATCH("ﾌﾘｶﾞﾅ(名)",女選手データ!$1:$1,0),0))</f>
        <v/>
      </c>
      <c r="I178" t="str">
        <f>IF($B178="","",VLOOKUP($F178,女選手データ!$A:$O,MATCH("姓",女選手データ!$1:$1,0),0)&amp;" "&amp;VLOOKUP($F178,女選手データ!$A:$O,MATCH("名",女選手データ!$1:$1,0),0))</f>
        <v/>
      </c>
      <c r="J178" t="str">
        <f>IF($B178="","",VLOOKUP($F178,女選手データ!$A:$O,MATCH("FAMILY NAME",女選手データ!$1:$1,0),0)&amp;" "&amp;VLOOKUP($F178,女選手データ!$A:$O,MATCH("Firstname",女選手データ!$1:$1,0),0))</f>
        <v/>
      </c>
      <c r="K178" t="str">
        <f>IF($B178="","",VLOOKUP($F178,女選手データ!$A:$O,MATCH("国籍",女選手データ!$1:$1,0),0))</f>
        <v/>
      </c>
      <c r="L178" t="str">
        <f t="shared" si="17"/>
        <v/>
      </c>
      <c r="M178" t="str">
        <f>IF($B178="","",VLOOKUP($F178,女選手データ!$A:$O,MATCH("学年",女選手データ!$1:$1,0),0))</f>
        <v/>
      </c>
      <c r="N178" t="str">
        <f>IF($B178="","",LEFT(VLOOKUP($F178,女選手データ!$A:$O,MATCH("Birthday",女選手データ!$1:$1,0),0),4))</f>
        <v/>
      </c>
      <c r="O178" t="str">
        <f t="shared" si="16"/>
        <v/>
      </c>
      <c r="P178" t="str">
        <f t="shared" si="18"/>
        <v/>
      </c>
      <c r="R178" t="str">
        <f>IF($B178="","",VALUE(一覧表!N81))</f>
        <v/>
      </c>
      <c r="S178" t="str">
        <f>IF($B178="","",IF(一覧表!V81="","",一覧表!V81&amp;".")&amp;IF(一覧表!W81="","",TEXT(一覧表!W81,"00")&amp;".")&amp;TEXT(一覧表!X81,"00"))</f>
        <v/>
      </c>
      <c r="T178" t="str">
        <f t="shared" si="19"/>
        <v/>
      </c>
      <c r="U178" t="str">
        <f t="shared" si="20"/>
        <v/>
      </c>
    </row>
    <row r="179" spans="1:21" x14ac:dyDescent="0.65">
      <c r="A179" t="e">
        <f t="shared" si="21"/>
        <v>#REF!</v>
      </c>
      <c r="B179" t="str">
        <f>IF(一覧表!S82="","",20000+一覧表!S82)</f>
        <v/>
      </c>
      <c r="C179" t="str">
        <f>IF($B179="","",VLOOKUP(VLOOKUP(一覧表!S82,女選手データ!$A:$O,MATCH("所属",女選手データ!$1:$1,0),0),所属csv!$A:$H,MATCH("所属コード",所属csv!$1:$1,0),0))</f>
        <v/>
      </c>
      <c r="F179" t="str">
        <f>IF($B179="","",一覧表!S82)</f>
        <v/>
      </c>
      <c r="G179" t="str">
        <f>IF($B179="","",VLOOKUP($F179,女選手データ!$A:$O,MATCH("姓",女選手データ!$1:$1,0),0)&amp;" "&amp;VLOOKUP($F179,女選手データ!$A:$O,MATCH("名",女選手データ!$1:$1,0),0))</f>
        <v/>
      </c>
      <c r="H179" t="str">
        <f>IF($B179="","",VLOOKUP($F179,女選手データ!$A:$O,MATCH("ﾌﾘｶﾞﾅ(姓)",女選手データ!$1:$1,0),0)&amp;" "&amp;VLOOKUP($F179,女選手データ!$A:$O,MATCH("ﾌﾘｶﾞﾅ(名)",女選手データ!$1:$1,0),0))</f>
        <v/>
      </c>
      <c r="I179" t="str">
        <f>IF($B179="","",VLOOKUP($F179,女選手データ!$A:$O,MATCH("姓",女選手データ!$1:$1,0),0)&amp;" "&amp;VLOOKUP($F179,女選手データ!$A:$O,MATCH("名",女選手データ!$1:$1,0),0))</f>
        <v/>
      </c>
      <c r="J179" t="str">
        <f>IF($B179="","",VLOOKUP($F179,女選手データ!$A:$O,MATCH("FAMILY NAME",女選手データ!$1:$1,0),0)&amp;" "&amp;VLOOKUP($F179,女選手データ!$A:$O,MATCH("Firstname",女選手データ!$1:$1,0),0))</f>
        <v/>
      </c>
      <c r="K179" t="str">
        <f>IF($B179="","",VLOOKUP($F179,女選手データ!$A:$O,MATCH("国籍",女選手データ!$1:$1,0),0))</f>
        <v/>
      </c>
      <c r="L179" t="str">
        <f t="shared" si="17"/>
        <v/>
      </c>
      <c r="M179" t="str">
        <f>IF($B179="","",VLOOKUP($F179,女選手データ!$A:$O,MATCH("学年",女選手データ!$1:$1,0),0))</f>
        <v/>
      </c>
      <c r="N179" t="str">
        <f>IF($B179="","",LEFT(VLOOKUP($F179,女選手データ!$A:$O,MATCH("Birthday",女選手データ!$1:$1,0),0),4))</f>
        <v/>
      </c>
      <c r="O179" t="str">
        <f t="shared" si="16"/>
        <v/>
      </c>
      <c r="P179" t="str">
        <f t="shared" si="18"/>
        <v/>
      </c>
      <c r="R179" t="str">
        <f>IF($B179="","",VALUE(一覧表!N82))</f>
        <v/>
      </c>
      <c r="S179" t="str">
        <f>IF($B179="","",IF(一覧表!V82="","",一覧表!V82&amp;".")&amp;IF(一覧表!W82="","",TEXT(一覧表!W82,"00")&amp;".")&amp;TEXT(一覧表!X82,"00"))</f>
        <v/>
      </c>
      <c r="T179" t="str">
        <f t="shared" si="19"/>
        <v/>
      </c>
      <c r="U179" t="str">
        <f t="shared" si="20"/>
        <v/>
      </c>
    </row>
    <row r="180" spans="1:21" x14ac:dyDescent="0.65">
      <c r="A180" t="e">
        <f t="shared" si="21"/>
        <v>#REF!</v>
      </c>
      <c r="B180" t="str">
        <f>IF(一覧表!S83="","",20000+一覧表!S83)</f>
        <v/>
      </c>
      <c r="C180" t="str">
        <f>IF($B180="","",VLOOKUP(VLOOKUP(一覧表!S83,女選手データ!$A:$O,MATCH("所属",女選手データ!$1:$1,0),0),所属csv!$A:$H,MATCH("所属コード",所属csv!$1:$1,0),0))</f>
        <v/>
      </c>
      <c r="F180" t="str">
        <f>IF($B180="","",一覧表!S83)</f>
        <v/>
      </c>
      <c r="G180" t="str">
        <f>IF($B180="","",VLOOKUP($F180,女選手データ!$A:$O,MATCH("姓",女選手データ!$1:$1,0),0)&amp;" "&amp;VLOOKUP($F180,女選手データ!$A:$O,MATCH("名",女選手データ!$1:$1,0),0))</f>
        <v/>
      </c>
      <c r="H180" t="str">
        <f>IF($B180="","",VLOOKUP($F180,女選手データ!$A:$O,MATCH("ﾌﾘｶﾞﾅ(姓)",女選手データ!$1:$1,0),0)&amp;" "&amp;VLOOKUP($F180,女選手データ!$A:$O,MATCH("ﾌﾘｶﾞﾅ(名)",女選手データ!$1:$1,0),0))</f>
        <v/>
      </c>
      <c r="I180" t="str">
        <f>IF($B180="","",VLOOKUP($F180,女選手データ!$A:$O,MATCH("姓",女選手データ!$1:$1,0),0)&amp;" "&amp;VLOOKUP($F180,女選手データ!$A:$O,MATCH("名",女選手データ!$1:$1,0),0))</f>
        <v/>
      </c>
      <c r="J180" t="str">
        <f>IF($B180="","",VLOOKUP($F180,女選手データ!$A:$O,MATCH("FAMILY NAME",女選手データ!$1:$1,0),0)&amp;" "&amp;VLOOKUP($F180,女選手データ!$A:$O,MATCH("Firstname",女選手データ!$1:$1,0),0))</f>
        <v/>
      </c>
      <c r="K180" t="str">
        <f>IF($B180="","",VLOOKUP($F180,女選手データ!$A:$O,MATCH("国籍",女選手データ!$1:$1,0),0))</f>
        <v/>
      </c>
      <c r="L180" t="str">
        <f t="shared" si="17"/>
        <v/>
      </c>
      <c r="M180" t="str">
        <f>IF($B180="","",VLOOKUP($F180,女選手データ!$A:$O,MATCH("学年",女選手データ!$1:$1,0),0))</f>
        <v/>
      </c>
      <c r="N180" t="str">
        <f>IF($B180="","",LEFT(VLOOKUP($F180,女選手データ!$A:$O,MATCH("Birthday",女選手データ!$1:$1,0),0),4))</f>
        <v/>
      </c>
      <c r="O180" t="str">
        <f t="shared" si="16"/>
        <v/>
      </c>
      <c r="P180" t="str">
        <f t="shared" si="18"/>
        <v/>
      </c>
      <c r="R180" t="str">
        <f>IF($B180="","",VALUE(一覧表!N83))</f>
        <v/>
      </c>
      <c r="S180" t="str">
        <f>IF($B180="","",IF(一覧表!V83="","",一覧表!V83&amp;".")&amp;IF(一覧表!W83="","",TEXT(一覧表!W83,"00")&amp;".")&amp;TEXT(一覧表!X83,"00"))</f>
        <v/>
      </c>
      <c r="T180" t="str">
        <f t="shared" si="19"/>
        <v/>
      </c>
      <c r="U180" t="str">
        <f t="shared" si="20"/>
        <v/>
      </c>
    </row>
    <row r="181" spans="1:21" x14ac:dyDescent="0.65">
      <c r="A181" t="e">
        <f t="shared" si="21"/>
        <v>#REF!</v>
      </c>
      <c r="B181" t="str">
        <f>IF(一覧表!S84="","",20000+一覧表!S84)</f>
        <v/>
      </c>
      <c r="C181" t="str">
        <f>IF($B181="","",VLOOKUP(VLOOKUP(一覧表!S84,女選手データ!$A:$O,MATCH("所属",女選手データ!$1:$1,0),0),所属csv!$A:$H,MATCH("所属コード",所属csv!$1:$1,0),0))</f>
        <v/>
      </c>
      <c r="F181" t="str">
        <f>IF($B181="","",一覧表!S84)</f>
        <v/>
      </c>
      <c r="G181" t="str">
        <f>IF($B181="","",VLOOKUP($F181,女選手データ!$A:$O,MATCH("姓",女選手データ!$1:$1,0),0)&amp;" "&amp;VLOOKUP($F181,女選手データ!$A:$O,MATCH("名",女選手データ!$1:$1,0),0))</f>
        <v/>
      </c>
      <c r="H181" t="str">
        <f>IF($B181="","",VLOOKUP($F181,女選手データ!$A:$O,MATCH("ﾌﾘｶﾞﾅ(姓)",女選手データ!$1:$1,0),0)&amp;" "&amp;VLOOKUP($F181,女選手データ!$A:$O,MATCH("ﾌﾘｶﾞﾅ(名)",女選手データ!$1:$1,0),0))</f>
        <v/>
      </c>
      <c r="I181" t="str">
        <f>IF($B181="","",VLOOKUP($F181,女選手データ!$A:$O,MATCH("姓",女選手データ!$1:$1,0),0)&amp;" "&amp;VLOOKUP($F181,女選手データ!$A:$O,MATCH("名",女選手データ!$1:$1,0),0))</f>
        <v/>
      </c>
      <c r="J181" t="str">
        <f>IF($B181="","",VLOOKUP($F181,女選手データ!$A:$O,MATCH("FAMILY NAME",女選手データ!$1:$1,0),0)&amp;" "&amp;VLOOKUP($F181,女選手データ!$A:$O,MATCH("Firstname",女選手データ!$1:$1,0),0))</f>
        <v/>
      </c>
      <c r="K181" t="str">
        <f>IF($B181="","",VLOOKUP($F181,女選手データ!$A:$O,MATCH("国籍",女選手データ!$1:$1,0),0))</f>
        <v/>
      </c>
      <c r="L181" t="str">
        <f t="shared" si="17"/>
        <v/>
      </c>
      <c r="M181" t="str">
        <f>IF($B181="","",VLOOKUP($F181,女選手データ!$A:$O,MATCH("学年",女選手データ!$1:$1,0),0))</f>
        <v/>
      </c>
      <c r="N181" t="str">
        <f>IF($B181="","",LEFT(VLOOKUP($F181,女選手データ!$A:$O,MATCH("Birthday",女選手データ!$1:$1,0),0),4))</f>
        <v/>
      </c>
      <c r="O181" t="str">
        <f t="shared" si="16"/>
        <v/>
      </c>
      <c r="P181" t="str">
        <f t="shared" si="18"/>
        <v/>
      </c>
      <c r="R181" t="str">
        <f>IF($B181="","",VALUE(一覧表!N84))</f>
        <v/>
      </c>
      <c r="S181" t="str">
        <f>IF($B181="","",IF(一覧表!V84="","",一覧表!V84&amp;".")&amp;IF(一覧表!W84="","",TEXT(一覧表!W84,"00")&amp;".")&amp;TEXT(一覧表!X84,"00"))</f>
        <v/>
      </c>
      <c r="T181" t="str">
        <f t="shared" si="19"/>
        <v/>
      </c>
      <c r="U181" t="str">
        <f t="shared" si="20"/>
        <v/>
      </c>
    </row>
    <row r="182" spans="1:21" x14ac:dyDescent="0.65">
      <c r="A182" t="e">
        <f t="shared" si="21"/>
        <v>#REF!</v>
      </c>
      <c r="B182" t="str">
        <f>IF(一覧表!S85="","",20000+一覧表!S85)</f>
        <v/>
      </c>
      <c r="C182" t="str">
        <f>IF($B182="","",VLOOKUP(VLOOKUP(一覧表!S85,女選手データ!$A:$O,MATCH("所属",女選手データ!$1:$1,0),0),所属csv!$A:$H,MATCH("所属コード",所属csv!$1:$1,0),0))</f>
        <v/>
      </c>
      <c r="F182" t="str">
        <f>IF($B182="","",一覧表!S85)</f>
        <v/>
      </c>
      <c r="G182" t="str">
        <f>IF($B182="","",VLOOKUP($F182,女選手データ!$A:$O,MATCH("姓",女選手データ!$1:$1,0),0)&amp;" "&amp;VLOOKUP($F182,女選手データ!$A:$O,MATCH("名",女選手データ!$1:$1,0),0))</f>
        <v/>
      </c>
      <c r="H182" t="str">
        <f>IF($B182="","",VLOOKUP($F182,女選手データ!$A:$O,MATCH("ﾌﾘｶﾞﾅ(姓)",女選手データ!$1:$1,0),0)&amp;" "&amp;VLOOKUP($F182,女選手データ!$A:$O,MATCH("ﾌﾘｶﾞﾅ(名)",女選手データ!$1:$1,0),0))</f>
        <v/>
      </c>
      <c r="I182" t="str">
        <f>IF($B182="","",VLOOKUP($F182,女選手データ!$A:$O,MATCH("姓",女選手データ!$1:$1,0),0)&amp;" "&amp;VLOOKUP($F182,女選手データ!$A:$O,MATCH("名",女選手データ!$1:$1,0),0))</f>
        <v/>
      </c>
      <c r="J182" t="str">
        <f>IF($B182="","",VLOOKUP($F182,女選手データ!$A:$O,MATCH("FAMILY NAME",女選手データ!$1:$1,0),0)&amp;" "&amp;VLOOKUP($F182,女選手データ!$A:$O,MATCH("Firstname",女選手データ!$1:$1,0),0))</f>
        <v/>
      </c>
      <c r="K182" t="str">
        <f>IF($B182="","",VLOOKUP($F182,女選手データ!$A:$O,MATCH("国籍",女選手データ!$1:$1,0),0))</f>
        <v/>
      </c>
      <c r="L182" t="str">
        <f t="shared" si="17"/>
        <v/>
      </c>
      <c r="M182" t="str">
        <f>IF($B182="","",VLOOKUP($F182,女選手データ!$A:$O,MATCH("学年",女選手データ!$1:$1,0),0))</f>
        <v/>
      </c>
      <c r="N182" t="str">
        <f>IF($B182="","",LEFT(VLOOKUP($F182,女選手データ!$A:$O,MATCH("Birthday",女選手データ!$1:$1,0),0),4))</f>
        <v/>
      </c>
      <c r="O182" t="str">
        <f t="shared" si="16"/>
        <v/>
      </c>
      <c r="P182" t="str">
        <f t="shared" si="18"/>
        <v/>
      </c>
      <c r="R182" t="str">
        <f>IF($B182="","",VALUE(一覧表!N85))</f>
        <v/>
      </c>
      <c r="S182" t="str">
        <f>IF($B182="","",IF(一覧表!V85="","",一覧表!V85&amp;".")&amp;IF(一覧表!W85="","",TEXT(一覧表!W85,"00")&amp;".")&amp;TEXT(一覧表!X85,"00"))</f>
        <v/>
      </c>
      <c r="T182" t="str">
        <f t="shared" si="19"/>
        <v/>
      </c>
      <c r="U182" t="str">
        <f t="shared" si="20"/>
        <v/>
      </c>
    </row>
    <row r="183" spans="1:21" x14ac:dyDescent="0.65">
      <c r="A183" t="e">
        <f t="shared" si="21"/>
        <v>#REF!</v>
      </c>
      <c r="B183" t="str">
        <f>IF(一覧表!S86="","",20000+一覧表!S86)</f>
        <v/>
      </c>
      <c r="C183" t="str">
        <f>IF($B183="","",VLOOKUP(VLOOKUP(一覧表!S86,女選手データ!$A:$O,MATCH("所属",女選手データ!$1:$1,0),0),所属csv!$A:$H,MATCH("所属コード",所属csv!$1:$1,0),0))</f>
        <v/>
      </c>
      <c r="F183" t="str">
        <f>IF($B183="","",一覧表!S86)</f>
        <v/>
      </c>
      <c r="G183" t="str">
        <f>IF($B183="","",VLOOKUP($F183,女選手データ!$A:$O,MATCH("姓",女選手データ!$1:$1,0),0)&amp;" "&amp;VLOOKUP($F183,女選手データ!$A:$O,MATCH("名",女選手データ!$1:$1,0),0))</f>
        <v/>
      </c>
      <c r="H183" t="str">
        <f>IF($B183="","",VLOOKUP($F183,女選手データ!$A:$O,MATCH("ﾌﾘｶﾞﾅ(姓)",女選手データ!$1:$1,0),0)&amp;" "&amp;VLOOKUP($F183,女選手データ!$A:$O,MATCH("ﾌﾘｶﾞﾅ(名)",女選手データ!$1:$1,0),0))</f>
        <v/>
      </c>
      <c r="I183" t="str">
        <f>IF($B183="","",VLOOKUP($F183,女選手データ!$A:$O,MATCH("姓",女選手データ!$1:$1,0),0)&amp;" "&amp;VLOOKUP($F183,女選手データ!$A:$O,MATCH("名",女選手データ!$1:$1,0),0))</f>
        <v/>
      </c>
      <c r="J183" t="str">
        <f>IF($B183="","",VLOOKUP($F183,女選手データ!$A:$O,MATCH("FAMILY NAME",女選手データ!$1:$1,0),0)&amp;" "&amp;VLOOKUP($F183,女選手データ!$A:$O,MATCH("Firstname",女選手データ!$1:$1,0),0))</f>
        <v/>
      </c>
      <c r="K183" t="str">
        <f>IF($B183="","",VLOOKUP($F183,女選手データ!$A:$O,MATCH("国籍",女選手データ!$1:$1,0),0))</f>
        <v/>
      </c>
      <c r="L183" t="str">
        <f t="shared" si="17"/>
        <v/>
      </c>
      <c r="M183" t="str">
        <f>IF($B183="","",VLOOKUP($F183,女選手データ!$A:$O,MATCH("学年",女選手データ!$1:$1,0),0))</f>
        <v/>
      </c>
      <c r="N183" t="str">
        <f>IF($B183="","",LEFT(VLOOKUP($F183,女選手データ!$A:$O,MATCH("Birthday",女選手データ!$1:$1,0),0),4))</f>
        <v/>
      </c>
      <c r="O183" t="str">
        <f t="shared" si="16"/>
        <v/>
      </c>
      <c r="P183" t="str">
        <f t="shared" si="18"/>
        <v/>
      </c>
      <c r="R183" t="str">
        <f>IF($B183="","",VALUE(一覧表!N86))</f>
        <v/>
      </c>
      <c r="S183" t="str">
        <f>IF($B183="","",IF(一覧表!V86="","",一覧表!V86&amp;".")&amp;IF(一覧表!W86="","",TEXT(一覧表!W86,"00")&amp;".")&amp;TEXT(一覧表!X86,"00"))</f>
        <v/>
      </c>
      <c r="T183" t="str">
        <f t="shared" si="19"/>
        <v/>
      </c>
      <c r="U183" t="str">
        <f t="shared" si="20"/>
        <v/>
      </c>
    </row>
    <row r="184" spans="1:21" x14ac:dyDescent="0.65">
      <c r="A184" t="e">
        <f t="shared" si="21"/>
        <v>#REF!</v>
      </c>
      <c r="B184" t="str">
        <f>IF(一覧表!S87="","",20000+一覧表!S87)</f>
        <v/>
      </c>
      <c r="C184" t="str">
        <f>IF($B184="","",VLOOKUP(VLOOKUP(一覧表!S87,女選手データ!$A:$O,MATCH("所属",女選手データ!$1:$1,0),0),所属csv!$A:$H,MATCH("所属コード",所属csv!$1:$1,0),0))</f>
        <v/>
      </c>
      <c r="F184" t="str">
        <f>IF($B184="","",一覧表!S87)</f>
        <v/>
      </c>
      <c r="G184" t="str">
        <f>IF($B184="","",VLOOKUP($F184,女選手データ!$A:$O,MATCH("姓",女選手データ!$1:$1,0),0)&amp;" "&amp;VLOOKUP($F184,女選手データ!$A:$O,MATCH("名",女選手データ!$1:$1,0),0))</f>
        <v/>
      </c>
      <c r="H184" t="str">
        <f>IF($B184="","",VLOOKUP($F184,女選手データ!$A:$O,MATCH("ﾌﾘｶﾞﾅ(姓)",女選手データ!$1:$1,0),0)&amp;" "&amp;VLOOKUP($F184,女選手データ!$A:$O,MATCH("ﾌﾘｶﾞﾅ(名)",女選手データ!$1:$1,0),0))</f>
        <v/>
      </c>
      <c r="I184" t="str">
        <f>IF($B184="","",VLOOKUP($F184,女選手データ!$A:$O,MATCH("姓",女選手データ!$1:$1,0),0)&amp;" "&amp;VLOOKUP($F184,女選手データ!$A:$O,MATCH("名",女選手データ!$1:$1,0),0))</f>
        <v/>
      </c>
      <c r="J184" t="str">
        <f>IF($B184="","",VLOOKUP($F184,女選手データ!$A:$O,MATCH("FAMILY NAME",女選手データ!$1:$1,0),0)&amp;" "&amp;VLOOKUP($F184,女選手データ!$A:$O,MATCH("Firstname",女選手データ!$1:$1,0),0))</f>
        <v/>
      </c>
      <c r="K184" t="str">
        <f>IF($B184="","",VLOOKUP($F184,女選手データ!$A:$O,MATCH("国籍",女選手データ!$1:$1,0),0))</f>
        <v/>
      </c>
      <c r="L184" t="str">
        <f t="shared" si="17"/>
        <v/>
      </c>
      <c r="M184" t="str">
        <f>IF($B184="","",VLOOKUP($F184,女選手データ!$A:$O,MATCH("学年",女選手データ!$1:$1,0),0))</f>
        <v/>
      </c>
      <c r="N184" t="str">
        <f>IF($B184="","",LEFT(VLOOKUP($F184,女選手データ!$A:$O,MATCH("Birthday",女選手データ!$1:$1,0),0),4))</f>
        <v/>
      </c>
      <c r="O184" t="str">
        <f t="shared" si="16"/>
        <v/>
      </c>
      <c r="P184" t="str">
        <f t="shared" si="18"/>
        <v/>
      </c>
      <c r="R184" t="str">
        <f>IF($B184="","",VALUE(一覧表!N87))</f>
        <v/>
      </c>
      <c r="S184" t="str">
        <f>IF($B184="","",IF(一覧表!V87="","",一覧表!V87&amp;".")&amp;IF(一覧表!W87="","",TEXT(一覧表!W87,"00")&amp;".")&amp;TEXT(一覧表!X87,"00"))</f>
        <v/>
      </c>
      <c r="T184" t="str">
        <f t="shared" si="19"/>
        <v/>
      </c>
      <c r="U184" t="str">
        <f t="shared" si="20"/>
        <v/>
      </c>
    </row>
    <row r="185" spans="1:21" x14ac:dyDescent="0.65">
      <c r="A185" t="e">
        <f t="shared" si="21"/>
        <v>#REF!</v>
      </c>
      <c r="B185" t="str">
        <f>IF(一覧表!S88="","",20000+一覧表!S88)</f>
        <v/>
      </c>
      <c r="C185" t="str">
        <f>IF($B185="","",VLOOKUP(VLOOKUP(一覧表!S88,女選手データ!$A:$O,MATCH("所属",女選手データ!$1:$1,0),0),所属csv!$A:$H,MATCH("所属コード",所属csv!$1:$1,0),0))</f>
        <v/>
      </c>
      <c r="F185" t="str">
        <f>IF($B185="","",一覧表!S88)</f>
        <v/>
      </c>
      <c r="G185" t="str">
        <f>IF($B185="","",VLOOKUP($F185,女選手データ!$A:$O,MATCH("姓",女選手データ!$1:$1,0),0)&amp;" "&amp;VLOOKUP($F185,女選手データ!$A:$O,MATCH("名",女選手データ!$1:$1,0),0))</f>
        <v/>
      </c>
      <c r="H185" t="str">
        <f>IF($B185="","",VLOOKUP($F185,女選手データ!$A:$O,MATCH("ﾌﾘｶﾞﾅ(姓)",女選手データ!$1:$1,0),0)&amp;" "&amp;VLOOKUP($F185,女選手データ!$A:$O,MATCH("ﾌﾘｶﾞﾅ(名)",女選手データ!$1:$1,0),0))</f>
        <v/>
      </c>
      <c r="I185" t="str">
        <f>IF($B185="","",VLOOKUP($F185,女選手データ!$A:$O,MATCH("姓",女選手データ!$1:$1,0),0)&amp;" "&amp;VLOOKUP($F185,女選手データ!$A:$O,MATCH("名",女選手データ!$1:$1,0),0))</f>
        <v/>
      </c>
      <c r="J185" t="str">
        <f>IF($B185="","",VLOOKUP($F185,女選手データ!$A:$O,MATCH("FAMILY NAME",女選手データ!$1:$1,0),0)&amp;" "&amp;VLOOKUP($F185,女選手データ!$A:$O,MATCH("Firstname",女選手データ!$1:$1,0),0))</f>
        <v/>
      </c>
      <c r="K185" t="str">
        <f>IF($B185="","",VLOOKUP($F185,女選手データ!$A:$O,MATCH("国籍",女選手データ!$1:$1,0),0))</f>
        <v/>
      </c>
      <c r="L185" t="str">
        <f t="shared" si="17"/>
        <v/>
      </c>
      <c r="M185" t="str">
        <f>IF($B185="","",VLOOKUP($F185,女選手データ!$A:$O,MATCH("学年",女選手データ!$1:$1,0),0))</f>
        <v/>
      </c>
      <c r="N185" t="str">
        <f>IF($B185="","",LEFT(VLOOKUP($F185,女選手データ!$A:$O,MATCH("Birthday",女選手データ!$1:$1,0),0),4))</f>
        <v/>
      </c>
      <c r="O185" t="str">
        <f t="shared" si="16"/>
        <v/>
      </c>
      <c r="P185" t="str">
        <f t="shared" si="18"/>
        <v/>
      </c>
      <c r="R185" t="str">
        <f>IF($B185="","",VALUE(一覧表!N88))</f>
        <v/>
      </c>
      <c r="S185" t="str">
        <f>IF($B185="","",IF(一覧表!V88="","",一覧表!V88&amp;".")&amp;IF(一覧表!W88="","",TEXT(一覧表!W88,"00")&amp;".")&amp;TEXT(一覧表!X88,"00"))</f>
        <v/>
      </c>
      <c r="T185" t="str">
        <f t="shared" si="19"/>
        <v/>
      </c>
      <c r="U185" t="str">
        <f t="shared" si="20"/>
        <v/>
      </c>
    </row>
    <row r="186" spans="1:21" x14ac:dyDescent="0.65">
      <c r="A186" t="e">
        <f t="shared" si="21"/>
        <v>#REF!</v>
      </c>
      <c r="B186" t="str">
        <f>IF(一覧表!S89="","",20000+一覧表!S89)</f>
        <v/>
      </c>
      <c r="C186" t="str">
        <f>IF($B186="","",VLOOKUP(VLOOKUP(一覧表!S89,女選手データ!$A:$O,MATCH("所属",女選手データ!$1:$1,0),0),所属csv!$A:$H,MATCH("所属コード",所属csv!$1:$1,0),0))</f>
        <v/>
      </c>
      <c r="F186" t="str">
        <f>IF($B186="","",一覧表!S89)</f>
        <v/>
      </c>
      <c r="G186" t="str">
        <f>IF($B186="","",VLOOKUP($F186,女選手データ!$A:$O,MATCH("姓",女選手データ!$1:$1,0),0)&amp;" "&amp;VLOOKUP($F186,女選手データ!$A:$O,MATCH("名",女選手データ!$1:$1,0),0))</f>
        <v/>
      </c>
      <c r="H186" t="str">
        <f>IF($B186="","",VLOOKUP($F186,女選手データ!$A:$O,MATCH("ﾌﾘｶﾞﾅ(姓)",女選手データ!$1:$1,0),0)&amp;" "&amp;VLOOKUP($F186,女選手データ!$A:$O,MATCH("ﾌﾘｶﾞﾅ(名)",女選手データ!$1:$1,0),0))</f>
        <v/>
      </c>
      <c r="I186" t="str">
        <f>IF($B186="","",VLOOKUP($F186,女選手データ!$A:$O,MATCH("姓",女選手データ!$1:$1,0),0)&amp;" "&amp;VLOOKUP($F186,女選手データ!$A:$O,MATCH("名",女選手データ!$1:$1,0),0))</f>
        <v/>
      </c>
      <c r="J186" t="str">
        <f>IF($B186="","",VLOOKUP($F186,女選手データ!$A:$O,MATCH("FAMILY NAME",女選手データ!$1:$1,0),0)&amp;" "&amp;VLOOKUP($F186,女選手データ!$A:$O,MATCH("Firstname",女選手データ!$1:$1,0),0))</f>
        <v/>
      </c>
      <c r="K186" t="str">
        <f>IF($B186="","",VLOOKUP($F186,女選手データ!$A:$O,MATCH("国籍",女選手データ!$1:$1,0),0))</f>
        <v/>
      </c>
      <c r="L186" t="str">
        <f t="shared" si="17"/>
        <v/>
      </c>
      <c r="M186" t="str">
        <f>IF($B186="","",VLOOKUP($F186,女選手データ!$A:$O,MATCH("学年",女選手データ!$1:$1,0),0))</f>
        <v/>
      </c>
      <c r="N186" t="str">
        <f>IF($B186="","",LEFT(VLOOKUP($F186,女選手データ!$A:$O,MATCH("Birthday",女選手データ!$1:$1,0),0),4))</f>
        <v/>
      </c>
      <c r="O186" t="str">
        <f t="shared" si="16"/>
        <v/>
      </c>
      <c r="P186" t="str">
        <f t="shared" si="18"/>
        <v/>
      </c>
      <c r="R186" t="str">
        <f>IF($B186="","",VALUE(一覧表!N89))</f>
        <v/>
      </c>
      <c r="S186" t="str">
        <f>IF($B186="","",IF(一覧表!V89="","",一覧表!V89&amp;".")&amp;IF(一覧表!W89="","",TEXT(一覧表!W89,"00")&amp;".")&amp;TEXT(一覧表!X89,"00"))</f>
        <v/>
      </c>
      <c r="T186" t="str">
        <f t="shared" si="19"/>
        <v/>
      </c>
      <c r="U186" t="str">
        <f t="shared" si="20"/>
        <v/>
      </c>
    </row>
    <row r="187" spans="1:21" x14ac:dyDescent="0.65">
      <c r="A187" t="e">
        <f t="shared" si="21"/>
        <v>#REF!</v>
      </c>
      <c r="B187" t="str">
        <f>IF(一覧表!S90="","",20000+一覧表!S90)</f>
        <v/>
      </c>
      <c r="C187" t="str">
        <f>IF($B187="","",VLOOKUP(VLOOKUP(一覧表!S90,女選手データ!$A:$O,MATCH("所属",女選手データ!$1:$1,0),0),所属csv!$A:$H,MATCH("所属コード",所属csv!$1:$1,0),0))</f>
        <v/>
      </c>
      <c r="F187" t="str">
        <f>IF($B187="","",一覧表!S90)</f>
        <v/>
      </c>
      <c r="G187" t="str">
        <f>IF($B187="","",VLOOKUP($F187,女選手データ!$A:$O,MATCH("姓",女選手データ!$1:$1,0),0)&amp;" "&amp;VLOOKUP($F187,女選手データ!$A:$O,MATCH("名",女選手データ!$1:$1,0),0))</f>
        <v/>
      </c>
      <c r="H187" t="str">
        <f>IF($B187="","",VLOOKUP($F187,女選手データ!$A:$O,MATCH("ﾌﾘｶﾞﾅ(姓)",女選手データ!$1:$1,0),0)&amp;" "&amp;VLOOKUP($F187,女選手データ!$A:$O,MATCH("ﾌﾘｶﾞﾅ(名)",女選手データ!$1:$1,0),0))</f>
        <v/>
      </c>
      <c r="I187" t="str">
        <f>IF($B187="","",VLOOKUP($F187,女選手データ!$A:$O,MATCH("姓",女選手データ!$1:$1,0),0)&amp;" "&amp;VLOOKUP($F187,女選手データ!$A:$O,MATCH("名",女選手データ!$1:$1,0),0))</f>
        <v/>
      </c>
      <c r="J187" t="str">
        <f>IF($B187="","",VLOOKUP($F187,女選手データ!$A:$O,MATCH("FAMILY NAME",女選手データ!$1:$1,0),0)&amp;" "&amp;VLOOKUP($F187,女選手データ!$A:$O,MATCH("Firstname",女選手データ!$1:$1,0),0))</f>
        <v/>
      </c>
      <c r="K187" t="str">
        <f>IF($B187="","",VLOOKUP($F187,女選手データ!$A:$O,MATCH("国籍",女選手データ!$1:$1,0),0))</f>
        <v/>
      </c>
      <c r="L187" t="str">
        <f t="shared" si="17"/>
        <v/>
      </c>
      <c r="M187" t="str">
        <f>IF($B187="","",VLOOKUP($F187,女選手データ!$A:$O,MATCH("学年",女選手データ!$1:$1,0),0))</f>
        <v/>
      </c>
      <c r="N187" t="str">
        <f>IF($B187="","",LEFT(VLOOKUP($F187,女選手データ!$A:$O,MATCH("Birthday",女選手データ!$1:$1,0),0),4))</f>
        <v/>
      </c>
      <c r="O187" t="str">
        <f t="shared" si="16"/>
        <v/>
      </c>
      <c r="P187" t="str">
        <f t="shared" si="18"/>
        <v/>
      </c>
      <c r="R187" t="str">
        <f>IF($B187="","",VALUE(一覧表!N90))</f>
        <v/>
      </c>
      <c r="S187" t="str">
        <f>IF($B187="","",IF(一覧表!V90="","",一覧表!V90&amp;".")&amp;IF(一覧表!W90="","",TEXT(一覧表!W90,"00")&amp;".")&amp;TEXT(一覧表!X90,"00"))</f>
        <v/>
      </c>
      <c r="T187" t="str">
        <f t="shared" si="19"/>
        <v/>
      </c>
      <c r="U187" t="str">
        <f t="shared" si="20"/>
        <v/>
      </c>
    </row>
    <row r="188" spans="1:21" x14ac:dyDescent="0.65">
      <c r="A188" t="e">
        <f t="shared" si="21"/>
        <v>#REF!</v>
      </c>
      <c r="B188" t="str">
        <f>IF(一覧表!S91="","",20000+一覧表!S91)</f>
        <v/>
      </c>
      <c r="C188" t="str">
        <f>IF($B188="","",VLOOKUP(VLOOKUP(一覧表!S91,女選手データ!$A:$O,MATCH("所属",女選手データ!$1:$1,0),0),所属csv!$A:$H,MATCH("所属コード",所属csv!$1:$1,0),0))</f>
        <v/>
      </c>
      <c r="F188" t="str">
        <f>IF($B188="","",一覧表!S91)</f>
        <v/>
      </c>
      <c r="G188" t="str">
        <f>IF($B188="","",VLOOKUP($F188,女選手データ!$A:$O,MATCH("姓",女選手データ!$1:$1,0),0)&amp;" "&amp;VLOOKUP($F188,女選手データ!$A:$O,MATCH("名",女選手データ!$1:$1,0),0))</f>
        <v/>
      </c>
      <c r="H188" t="str">
        <f>IF($B188="","",VLOOKUP($F188,女選手データ!$A:$O,MATCH("ﾌﾘｶﾞﾅ(姓)",女選手データ!$1:$1,0),0)&amp;" "&amp;VLOOKUP($F188,女選手データ!$A:$O,MATCH("ﾌﾘｶﾞﾅ(名)",女選手データ!$1:$1,0),0))</f>
        <v/>
      </c>
      <c r="I188" t="str">
        <f>IF($B188="","",VLOOKUP($F188,女選手データ!$A:$O,MATCH("姓",女選手データ!$1:$1,0),0)&amp;" "&amp;VLOOKUP($F188,女選手データ!$A:$O,MATCH("名",女選手データ!$1:$1,0),0))</f>
        <v/>
      </c>
      <c r="J188" t="str">
        <f>IF($B188="","",VLOOKUP($F188,女選手データ!$A:$O,MATCH("FAMILY NAME",女選手データ!$1:$1,0),0)&amp;" "&amp;VLOOKUP($F188,女選手データ!$A:$O,MATCH("Firstname",女選手データ!$1:$1,0),0))</f>
        <v/>
      </c>
      <c r="K188" t="str">
        <f>IF($B188="","",VLOOKUP($F188,女選手データ!$A:$O,MATCH("国籍",女選手データ!$1:$1,0),0))</f>
        <v/>
      </c>
      <c r="L188" t="str">
        <f t="shared" si="17"/>
        <v/>
      </c>
      <c r="M188" t="str">
        <f>IF($B188="","",VLOOKUP($F188,女選手データ!$A:$O,MATCH("学年",女選手データ!$1:$1,0),0))</f>
        <v/>
      </c>
      <c r="N188" t="str">
        <f>IF($B188="","",LEFT(VLOOKUP($F188,女選手データ!$A:$O,MATCH("Birthday",女選手データ!$1:$1,0),0),4))</f>
        <v/>
      </c>
      <c r="O188" t="str">
        <f t="shared" si="16"/>
        <v/>
      </c>
      <c r="P188" t="str">
        <f t="shared" si="18"/>
        <v/>
      </c>
      <c r="R188" t="str">
        <f>IF($B188="","",VALUE(一覧表!N91))</f>
        <v/>
      </c>
      <c r="S188" t="str">
        <f>IF($B188="","",IF(一覧表!V91="","",一覧表!V91&amp;".")&amp;IF(一覧表!W91="","",TEXT(一覧表!W91,"00")&amp;".")&amp;TEXT(一覧表!X91,"00"))</f>
        <v/>
      </c>
      <c r="T188" t="str">
        <f t="shared" si="19"/>
        <v/>
      </c>
      <c r="U188" t="str">
        <f t="shared" si="20"/>
        <v/>
      </c>
    </row>
    <row r="189" spans="1:21" x14ac:dyDescent="0.65">
      <c r="A189" t="e">
        <f t="shared" si="21"/>
        <v>#REF!</v>
      </c>
      <c r="B189" t="str">
        <f>IF(一覧表!S92="","",20000+一覧表!S92)</f>
        <v/>
      </c>
      <c r="C189" t="str">
        <f>IF($B189="","",VLOOKUP(VLOOKUP(一覧表!S92,女選手データ!$A:$O,MATCH("所属",女選手データ!$1:$1,0),0),所属csv!$A:$H,MATCH("所属コード",所属csv!$1:$1,0),0))</f>
        <v/>
      </c>
      <c r="F189" t="str">
        <f>IF($B189="","",一覧表!S92)</f>
        <v/>
      </c>
      <c r="G189" t="str">
        <f>IF($B189="","",VLOOKUP($F189,女選手データ!$A:$O,MATCH("姓",女選手データ!$1:$1,0),0)&amp;" "&amp;VLOOKUP($F189,女選手データ!$A:$O,MATCH("名",女選手データ!$1:$1,0),0))</f>
        <v/>
      </c>
      <c r="H189" t="str">
        <f>IF($B189="","",VLOOKUP($F189,女選手データ!$A:$O,MATCH("ﾌﾘｶﾞﾅ(姓)",女選手データ!$1:$1,0),0)&amp;" "&amp;VLOOKUP($F189,女選手データ!$A:$O,MATCH("ﾌﾘｶﾞﾅ(名)",女選手データ!$1:$1,0),0))</f>
        <v/>
      </c>
      <c r="I189" t="str">
        <f>IF($B189="","",VLOOKUP($F189,女選手データ!$A:$O,MATCH("姓",女選手データ!$1:$1,0),0)&amp;" "&amp;VLOOKUP($F189,女選手データ!$A:$O,MATCH("名",女選手データ!$1:$1,0),0))</f>
        <v/>
      </c>
      <c r="J189" t="str">
        <f>IF($B189="","",VLOOKUP($F189,女選手データ!$A:$O,MATCH("FAMILY NAME",女選手データ!$1:$1,0),0)&amp;" "&amp;VLOOKUP($F189,女選手データ!$A:$O,MATCH("Firstname",女選手データ!$1:$1,0),0))</f>
        <v/>
      </c>
      <c r="K189" t="str">
        <f>IF($B189="","",VLOOKUP($F189,女選手データ!$A:$O,MATCH("国籍",女選手データ!$1:$1,0),0))</f>
        <v/>
      </c>
      <c r="L189" t="str">
        <f t="shared" si="17"/>
        <v/>
      </c>
      <c r="M189" t="str">
        <f>IF($B189="","",VLOOKUP($F189,女選手データ!$A:$O,MATCH("学年",女選手データ!$1:$1,0),0))</f>
        <v/>
      </c>
      <c r="N189" t="str">
        <f>IF($B189="","",LEFT(VLOOKUP($F189,女選手データ!$A:$O,MATCH("Birthday",女選手データ!$1:$1,0),0),4))</f>
        <v/>
      </c>
      <c r="O189" t="str">
        <f t="shared" si="16"/>
        <v/>
      </c>
      <c r="P189" t="str">
        <f t="shared" si="18"/>
        <v/>
      </c>
      <c r="R189" t="str">
        <f>IF($B189="","",VALUE(一覧表!N92))</f>
        <v/>
      </c>
      <c r="S189" t="str">
        <f>IF($B189="","",IF(一覧表!V92="","",一覧表!V92&amp;".")&amp;IF(一覧表!W92="","",TEXT(一覧表!W92,"00")&amp;".")&amp;TEXT(一覧表!X92,"00"))</f>
        <v/>
      </c>
      <c r="T189" t="str">
        <f t="shared" si="19"/>
        <v/>
      </c>
      <c r="U189" t="str">
        <f t="shared" si="20"/>
        <v/>
      </c>
    </row>
    <row r="190" spans="1:21" x14ac:dyDescent="0.65">
      <c r="A190" t="e">
        <f t="shared" si="21"/>
        <v>#REF!</v>
      </c>
      <c r="B190" t="str">
        <f>IF(一覧表!S93="","",20000+一覧表!S93)</f>
        <v/>
      </c>
      <c r="C190" t="str">
        <f>IF($B190="","",VLOOKUP(VLOOKUP(一覧表!S93,女選手データ!$A:$O,MATCH("所属",女選手データ!$1:$1,0),0),所属csv!$A:$H,MATCH("所属コード",所属csv!$1:$1,0),0))</f>
        <v/>
      </c>
      <c r="F190" t="str">
        <f>IF($B190="","",一覧表!S93)</f>
        <v/>
      </c>
      <c r="G190" t="str">
        <f>IF($B190="","",VLOOKUP($F190,女選手データ!$A:$O,MATCH("姓",女選手データ!$1:$1,0),0)&amp;" "&amp;VLOOKUP($F190,女選手データ!$A:$O,MATCH("名",女選手データ!$1:$1,0),0))</f>
        <v/>
      </c>
      <c r="H190" t="str">
        <f>IF($B190="","",VLOOKUP($F190,女選手データ!$A:$O,MATCH("ﾌﾘｶﾞﾅ(姓)",女選手データ!$1:$1,0),0)&amp;" "&amp;VLOOKUP($F190,女選手データ!$A:$O,MATCH("ﾌﾘｶﾞﾅ(名)",女選手データ!$1:$1,0),0))</f>
        <v/>
      </c>
      <c r="I190" t="str">
        <f>IF($B190="","",VLOOKUP($F190,女選手データ!$A:$O,MATCH("姓",女選手データ!$1:$1,0),0)&amp;" "&amp;VLOOKUP($F190,女選手データ!$A:$O,MATCH("名",女選手データ!$1:$1,0),0))</f>
        <v/>
      </c>
      <c r="J190" t="str">
        <f>IF($B190="","",VLOOKUP($F190,女選手データ!$A:$O,MATCH("FAMILY NAME",女選手データ!$1:$1,0),0)&amp;" "&amp;VLOOKUP($F190,女選手データ!$A:$O,MATCH("Firstname",女選手データ!$1:$1,0),0))</f>
        <v/>
      </c>
      <c r="K190" t="str">
        <f>IF($B190="","",VLOOKUP($F190,女選手データ!$A:$O,MATCH("国籍",女選手データ!$1:$1,0),0))</f>
        <v/>
      </c>
      <c r="L190" t="str">
        <f t="shared" si="17"/>
        <v/>
      </c>
      <c r="M190" t="str">
        <f>IF($B190="","",VLOOKUP($F190,女選手データ!$A:$O,MATCH("学年",女選手データ!$1:$1,0),0))</f>
        <v/>
      </c>
      <c r="N190" t="str">
        <f>IF($B190="","",LEFT(VLOOKUP($F190,女選手データ!$A:$O,MATCH("Birthday",女選手データ!$1:$1,0),0),4))</f>
        <v/>
      </c>
      <c r="O190" t="str">
        <f t="shared" si="16"/>
        <v/>
      </c>
      <c r="P190" t="str">
        <f t="shared" si="18"/>
        <v/>
      </c>
      <c r="R190" t="str">
        <f>IF($B190="","",VALUE(一覧表!N93))</f>
        <v/>
      </c>
      <c r="S190" t="str">
        <f>IF($B190="","",IF(一覧表!V93="","",一覧表!V93&amp;".")&amp;IF(一覧表!W93="","",TEXT(一覧表!W93,"00")&amp;".")&amp;TEXT(一覧表!X93,"00"))</f>
        <v/>
      </c>
      <c r="T190" t="str">
        <f t="shared" si="19"/>
        <v/>
      </c>
      <c r="U190" t="str">
        <f t="shared" si="20"/>
        <v/>
      </c>
    </row>
    <row r="191" spans="1:21" x14ac:dyDescent="0.65">
      <c r="A191" t="e">
        <f t="shared" si="21"/>
        <v>#REF!</v>
      </c>
      <c r="B191" t="str">
        <f>IF(一覧表!S94="","",20000+一覧表!S94)</f>
        <v/>
      </c>
      <c r="C191" t="str">
        <f>IF($B191="","",VLOOKUP(VLOOKUP(一覧表!S94,女選手データ!$A:$O,MATCH("所属",女選手データ!$1:$1,0),0),所属csv!$A:$H,MATCH("所属コード",所属csv!$1:$1,0),0))</f>
        <v/>
      </c>
      <c r="F191" t="str">
        <f>IF($B191="","",一覧表!S94)</f>
        <v/>
      </c>
      <c r="G191" t="str">
        <f>IF($B191="","",VLOOKUP($F191,女選手データ!$A:$O,MATCH("姓",女選手データ!$1:$1,0),0)&amp;" "&amp;VLOOKUP($F191,女選手データ!$A:$O,MATCH("名",女選手データ!$1:$1,0),0))</f>
        <v/>
      </c>
      <c r="H191" t="str">
        <f>IF($B191="","",VLOOKUP($F191,女選手データ!$A:$O,MATCH("ﾌﾘｶﾞﾅ(姓)",女選手データ!$1:$1,0),0)&amp;" "&amp;VLOOKUP($F191,女選手データ!$A:$O,MATCH("ﾌﾘｶﾞﾅ(名)",女選手データ!$1:$1,0),0))</f>
        <v/>
      </c>
      <c r="I191" t="str">
        <f>IF($B191="","",VLOOKUP($F191,女選手データ!$A:$O,MATCH("姓",女選手データ!$1:$1,0),0)&amp;" "&amp;VLOOKUP($F191,女選手データ!$A:$O,MATCH("名",女選手データ!$1:$1,0),0))</f>
        <v/>
      </c>
      <c r="J191" t="str">
        <f>IF($B191="","",VLOOKUP($F191,女選手データ!$A:$O,MATCH("FAMILY NAME",女選手データ!$1:$1,0),0)&amp;" "&amp;VLOOKUP($F191,女選手データ!$A:$O,MATCH("Firstname",女選手データ!$1:$1,0),0))</f>
        <v/>
      </c>
      <c r="K191" t="str">
        <f>IF($B191="","",VLOOKUP($F191,女選手データ!$A:$O,MATCH("国籍",女選手データ!$1:$1,0),0))</f>
        <v/>
      </c>
      <c r="L191" t="str">
        <f t="shared" si="17"/>
        <v/>
      </c>
      <c r="M191" t="str">
        <f>IF($B191="","",VLOOKUP($F191,女選手データ!$A:$O,MATCH("学年",女選手データ!$1:$1,0),0))</f>
        <v/>
      </c>
      <c r="N191" t="str">
        <f>IF($B191="","",LEFT(VLOOKUP($F191,女選手データ!$A:$O,MATCH("Birthday",女選手データ!$1:$1,0),0),4))</f>
        <v/>
      </c>
      <c r="O191" t="str">
        <f t="shared" si="16"/>
        <v/>
      </c>
      <c r="P191" t="str">
        <f t="shared" si="18"/>
        <v/>
      </c>
      <c r="R191" t="str">
        <f>IF($B191="","",VALUE(一覧表!N94))</f>
        <v/>
      </c>
      <c r="S191" t="str">
        <f>IF($B191="","",IF(一覧表!V94="","",一覧表!V94&amp;".")&amp;IF(一覧表!W94="","",TEXT(一覧表!W94,"00")&amp;".")&amp;TEXT(一覧表!X94,"00"))</f>
        <v/>
      </c>
      <c r="T191" t="str">
        <f t="shared" si="19"/>
        <v/>
      </c>
      <c r="U191" t="str">
        <f t="shared" si="20"/>
        <v/>
      </c>
    </row>
    <row r="192" spans="1:21" x14ac:dyDescent="0.65">
      <c r="A192" t="e">
        <f t="shared" si="21"/>
        <v>#REF!</v>
      </c>
      <c r="B192" t="str">
        <f>IF(一覧表!S95="","",20000+一覧表!S95)</f>
        <v/>
      </c>
      <c r="C192" t="str">
        <f>IF($B192="","",VLOOKUP(VLOOKUP(一覧表!S95,女選手データ!$A:$O,MATCH("所属",女選手データ!$1:$1,0),0),所属csv!$A:$H,MATCH("所属コード",所属csv!$1:$1,0),0))</f>
        <v/>
      </c>
      <c r="F192" t="str">
        <f>IF($B192="","",一覧表!S95)</f>
        <v/>
      </c>
      <c r="G192" t="str">
        <f>IF($B192="","",VLOOKUP($F192,女選手データ!$A:$O,MATCH("姓",女選手データ!$1:$1,0),0)&amp;" "&amp;VLOOKUP($F192,女選手データ!$A:$O,MATCH("名",女選手データ!$1:$1,0),0))</f>
        <v/>
      </c>
      <c r="H192" t="str">
        <f>IF($B192="","",VLOOKUP($F192,女選手データ!$A:$O,MATCH("ﾌﾘｶﾞﾅ(姓)",女選手データ!$1:$1,0),0)&amp;" "&amp;VLOOKUP($F192,女選手データ!$A:$O,MATCH("ﾌﾘｶﾞﾅ(名)",女選手データ!$1:$1,0),0))</f>
        <v/>
      </c>
      <c r="I192" t="str">
        <f>IF($B192="","",VLOOKUP($F192,女選手データ!$A:$O,MATCH("姓",女選手データ!$1:$1,0),0)&amp;" "&amp;VLOOKUP($F192,女選手データ!$A:$O,MATCH("名",女選手データ!$1:$1,0),0))</f>
        <v/>
      </c>
      <c r="J192" t="str">
        <f>IF($B192="","",VLOOKUP($F192,女選手データ!$A:$O,MATCH("FAMILY NAME",女選手データ!$1:$1,0),0)&amp;" "&amp;VLOOKUP($F192,女選手データ!$A:$O,MATCH("Firstname",女選手データ!$1:$1,0),0))</f>
        <v/>
      </c>
      <c r="K192" t="str">
        <f>IF($B192="","",VLOOKUP($F192,女選手データ!$A:$O,MATCH("国籍",女選手データ!$1:$1,0),0))</f>
        <v/>
      </c>
      <c r="L192" t="str">
        <f t="shared" si="17"/>
        <v/>
      </c>
      <c r="M192" t="str">
        <f>IF($B192="","",VLOOKUP($F192,女選手データ!$A:$O,MATCH("学年",女選手データ!$1:$1,0),0))</f>
        <v/>
      </c>
      <c r="N192" t="str">
        <f>IF($B192="","",LEFT(VLOOKUP($F192,女選手データ!$A:$O,MATCH("Birthday",女選手データ!$1:$1,0),0),4))</f>
        <v/>
      </c>
      <c r="O192" t="str">
        <f t="shared" si="16"/>
        <v/>
      </c>
      <c r="P192" t="str">
        <f t="shared" si="18"/>
        <v/>
      </c>
      <c r="R192" t="str">
        <f>IF($B192="","",VALUE(一覧表!N95))</f>
        <v/>
      </c>
      <c r="S192" t="str">
        <f>IF($B192="","",IF(一覧表!V95="","",一覧表!V95&amp;".")&amp;IF(一覧表!W95="","",TEXT(一覧表!W95,"00")&amp;".")&amp;TEXT(一覧表!X95,"00"))</f>
        <v/>
      </c>
      <c r="T192" t="str">
        <f t="shared" si="19"/>
        <v/>
      </c>
      <c r="U192" t="str">
        <f t="shared" si="20"/>
        <v/>
      </c>
    </row>
    <row r="193" spans="1:21" x14ac:dyDescent="0.65">
      <c r="A193" t="e">
        <f t="shared" si="21"/>
        <v>#REF!</v>
      </c>
      <c r="B193" t="str">
        <f>IF(一覧表!S96="","",20000+一覧表!S96)</f>
        <v/>
      </c>
      <c r="C193" t="str">
        <f>IF($B193="","",VLOOKUP(VLOOKUP(一覧表!S96,女選手データ!$A:$O,MATCH("所属",女選手データ!$1:$1,0),0),所属csv!$A:$H,MATCH("所属コード",所属csv!$1:$1,0),0))</f>
        <v/>
      </c>
      <c r="F193" t="str">
        <f>IF($B193="","",一覧表!S96)</f>
        <v/>
      </c>
      <c r="G193" t="str">
        <f>IF($B193="","",VLOOKUP($F193,女選手データ!$A:$O,MATCH("姓",女選手データ!$1:$1,0),0)&amp;" "&amp;VLOOKUP($F193,女選手データ!$A:$O,MATCH("名",女選手データ!$1:$1,0),0))</f>
        <v/>
      </c>
      <c r="H193" t="str">
        <f>IF($B193="","",VLOOKUP($F193,女選手データ!$A:$O,MATCH("ﾌﾘｶﾞﾅ(姓)",女選手データ!$1:$1,0),0)&amp;" "&amp;VLOOKUP($F193,女選手データ!$A:$O,MATCH("ﾌﾘｶﾞﾅ(名)",女選手データ!$1:$1,0),0))</f>
        <v/>
      </c>
      <c r="I193" t="str">
        <f>IF($B193="","",VLOOKUP($F193,女選手データ!$A:$O,MATCH("姓",女選手データ!$1:$1,0),0)&amp;" "&amp;VLOOKUP($F193,女選手データ!$A:$O,MATCH("名",女選手データ!$1:$1,0),0))</f>
        <v/>
      </c>
      <c r="J193" t="str">
        <f>IF($B193="","",VLOOKUP($F193,女選手データ!$A:$O,MATCH("FAMILY NAME",女選手データ!$1:$1,0),0)&amp;" "&amp;VLOOKUP($F193,女選手データ!$A:$O,MATCH("Firstname",女選手データ!$1:$1,0),0))</f>
        <v/>
      </c>
      <c r="K193" t="str">
        <f>IF($B193="","",VLOOKUP($F193,女選手データ!$A:$O,MATCH("国籍",女選手データ!$1:$1,0),0))</f>
        <v/>
      </c>
      <c r="L193" t="str">
        <f t="shared" si="17"/>
        <v/>
      </c>
      <c r="M193" t="str">
        <f>IF($B193="","",VLOOKUP($F193,女選手データ!$A:$O,MATCH("学年",女選手データ!$1:$1,0),0))</f>
        <v/>
      </c>
      <c r="N193" t="str">
        <f>IF($B193="","",LEFT(VLOOKUP($F193,女選手データ!$A:$O,MATCH("Birthday",女選手データ!$1:$1,0),0),4))</f>
        <v/>
      </c>
      <c r="O193" t="str">
        <f t="shared" si="16"/>
        <v/>
      </c>
      <c r="P193" t="str">
        <f t="shared" si="18"/>
        <v/>
      </c>
      <c r="R193" t="str">
        <f>IF($B193="","",VALUE(一覧表!N96))</f>
        <v/>
      </c>
      <c r="S193" t="str">
        <f>IF($B193="","",IF(一覧表!V96="","",一覧表!V96&amp;".")&amp;IF(一覧表!W96="","",TEXT(一覧表!W96,"00")&amp;".")&amp;TEXT(一覧表!X96,"00"))</f>
        <v/>
      </c>
      <c r="T193" t="str">
        <f t="shared" si="19"/>
        <v/>
      </c>
      <c r="U193" t="str">
        <f t="shared" si="20"/>
        <v/>
      </c>
    </row>
    <row r="194" spans="1:21" x14ac:dyDescent="0.65">
      <c r="A194" t="e">
        <f t="shared" si="21"/>
        <v>#REF!</v>
      </c>
      <c r="B194" t="str">
        <f>IF(一覧表!S97="","",20000+一覧表!S97)</f>
        <v/>
      </c>
      <c r="C194" t="str">
        <f>IF($B194="","",VLOOKUP(VLOOKUP(一覧表!S97,女選手データ!$A:$O,MATCH("所属",女選手データ!$1:$1,0),0),所属csv!$A:$H,MATCH("所属コード",所属csv!$1:$1,0),0))</f>
        <v/>
      </c>
      <c r="F194" t="str">
        <f>IF($B194="","",一覧表!S97)</f>
        <v/>
      </c>
      <c r="G194" t="str">
        <f>IF($B194="","",VLOOKUP($F194,女選手データ!$A:$O,MATCH("姓",女選手データ!$1:$1,0),0)&amp;" "&amp;VLOOKUP($F194,女選手データ!$A:$O,MATCH("名",女選手データ!$1:$1,0),0))</f>
        <v/>
      </c>
      <c r="H194" t="str">
        <f>IF($B194="","",VLOOKUP($F194,女選手データ!$A:$O,MATCH("ﾌﾘｶﾞﾅ(姓)",女選手データ!$1:$1,0),0)&amp;" "&amp;VLOOKUP($F194,女選手データ!$A:$O,MATCH("ﾌﾘｶﾞﾅ(名)",女選手データ!$1:$1,0),0))</f>
        <v/>
      </c>
      <c r="I194" t="str">
        <f>IF($B194="","",VLOOKUP($F194,女選手データ!$A:$O,MATCH("姓",女選手データ!$1:$1,0),0)&amp;" "&amp;VLOOKUP($F194,女選手データ!$A:$O,MATCH("名",女選手データ!$1:$1,0),0))</f>
        <v/>
      </c>
      <c r="J194" t="str">
        <f>IF($B194="","",VLOOKUP($F194,女選手データ!$A:$O,MATCH("FAMILY NAME",女選手データ!$1:$1,0),0)&amp;" "&amp;VLOOKUP($F194,女選手データ!$A:$O,MATCH("Firstname",女選手データ!$1:$1,0),0))</f>
        <v/>
      </c>
      <c r="K194" t="str">
        <f>IF($B194="","",VLOOKUP($F194,女選手データ!$A:$O,MATCH("国籍",女選手データ!$1:$1,0),0))</f>
        <v/>
      </c>
      <c r="L194" t="str">
        <f t="shared" si="17"/>
        <v/>
      </c>
      <c r="M194" t="str">
        <f>IF($B194="","",VLOOKUP($F194,女選手データ!$A:$O,MATCH("学年",女選手データ!$1:$1,0),0))</f>
        <v/>
      </c>
      <c r="N194" t="str">
        <f>IF($B194="","",LEFT(VLOOKUP($F194,女選手データ!$A:$O,MATCH("Birthday",女選手データ!$1:$1,0),0),4))</f>
        <v/>
      </c>
      <c r="O194" t="str">
        <f t="shared" ref="O194:O200" si="22">IF($B194="","",)</f>
        <v/>
      </c>
      <c r="P194" t="str">
        <f t="shared" si="18"/>
        <v/>
      </c>
      <c r="R194" t="str">
        <f>IF($B194="","",VALUE(一覧表!N97))</f>
        <v/>
      </c>
      <c r="S194" t="str">
        <f>IF($B194="","",IF(一覧表!V97="","",一覧表!V97&amp;".")&amp;IF(一覧表!W97="","",TEXT(一覧表!W97,"00")&amp;".")&amp;TEXT(一覧表!X97,"00"))</f>
        <v/>
      </c>
      <c r="T194" t="str">
        <f t="shared" si="19"/>
        <v/>
      </c>
      <c r="U194" t="str">
        <f t="shared" si="20"/>
        <v/>
      </c>
    </row>
    <row r="195" spans="1:21" x14ac:dyDescent="0.65">
      <c r="A195" t="e">
        <f t="shared" si="21"/>
        <v>#REF!</v>
      </c>
      <c r="B195" t="str">
        <f>IF(一覧表!S98="","",20000+一覧表!S98)</f>
        <v/>
      </c>
      <c r="C195" t="str">
        <f>IF($B195="","",VLOOKUP(VLOOKUP(一覧表!S98,女選手データ!$A:$O,MATCH("所属",女選手データ!$1:$1,0),0),所属csv!$A:$H,MATCH("所属コード",所属csv!$1:$1,0),0))</f>
        <v/>
      </c>
      <c r="F195" t="str">
        <f>IF($B195="","",一覧表!S98)</f>
        <v/>
      </c>
      <c r="G195" t="str">
        <f>IF($B195="","",VLOOKUP($F195,女選手データ!$A:$O,MATCH("姓",女選手データ!$1:$1,0),0)&amp;" "&amp;VLOOKUP($F195,女選手データ!$A:$O,MATCH("名",女選手データ!$1:$1,0),0))</f>
        <v/>
      </c>
      <c r="H195" t="str">
        <f>IF($B195="","",VLOOKUP($F195,女選手データ!$A:$O,MATCH("ﾌﾘｶﾞﾅ(姓)",女選手データ!$1:$1,0),0)&amp;" "&amp;VLOOKUP($F195,女選手データ!$A:$O,MATCH("ﾌﾘｶﾞﾅ(名)",女選手データ!$1:$1,0),0))</f>
        <v/>
      </c>
      <c r="I195" t="str">
        <f>IF($B195="","",VLOOKUP($F195,女選手データ!$A:$O,MATCH("姓",女選手データ!$1:$1,0),0)&amp;" "&amp;VLOOKUP($F195,女選手データ!$A:$O,MATCH("名",女選手データ!$1:$1,0),0))</f>
        <v/>
      </c>
      <c r="J195" t="str">
        <f>IF($B195="","",VLOOKUP($F195,女選手データ!$A:$O,MATCH("FAMILY NAME",女選手データ!$1:$1,0),0)&amp;" "&amp;VLOOKUP($F195,女選手データ!$A:$O,MATCH("Firstname",女選手データ!$1:$1,0),0))</f>
        <v/>
      </c>
      <c r="K195" t="str">
        <f>IF($B195="","",VLOOKUP($F195,女選手データ!$A:$O,MATCH("国籍",女選手データ!$1:$1,0),0))</f>
        <v/>
      </c>
      <c r="L195" t="str">
        <f t="shared" ref="L195:L200" si="23">IF($B195="","",1)</f>
        <v/>
      </c>
      <c r="M195" t="str">
        <f>IF($B195="","",VLOOKUP($F195,女選手データ!$A:$O,MATCH("学年",女選手データ!$1:$1,0),0))</f>
        <v/>
      </c>
      <c r="N195" t="str">
        <f>IF($B195="","",LEFT(VLOOKUP($F195,女選手データ!$A:$O,MATCH("Birthday",女選手データ!$1:$1,0),0),4))</f>
        <v/>
      </c>
      <c r="O195" t="str">
        <f t="shared" si="22"/>
        <v/>
      </c>
      <c r="P195" t="str">
        <f t="shared" ref="P195:P200" si="24">IF($B195="","","千葉")</f>
        <v/>
      </c>
      <c r="R195" t="str">
        <f>IF($B195="","",VALUE(一覧表!N98))</f>
        <v/>
      </c>
      <c r="S195" t="str">
        <f>IF($B195="","",IF(一覧表!V98="","",一覧表!V98&amp;".")&amp;IF(一覧表!W98="","",TEXT(一覧表!W98,"00")&amp;".")&amp;TEXT(一覧表!X98,"00"))</f>
        <v/>
      </c>
      <c r="T195" t="str">
        <f t="shared" ref="T195:T200" si="25">IF($B195="","",0)</f>
        <v/>
      </c>
      <c r="U195" t="str">
        <f t="shared" ref="U195:U200" si="26">IF($B195="","",2)</f>
        <v/>
      </c>
    </row>
    <row r="196" spans="1:21" x14ac:dyDescent="0.65">
      <c r="A196" t="e">
        <f t="shared" si="21"/>
        <v>#REF!</v>
      </c>
      <c r="B196" t="str">
        <f>IF(一覧表!S99="","",20000+一覧表!S99)</f>
        <v/>
      </c>
      <c r="C196" t="str">
        <f>IF($B196="","",VLOOKUP(VLOOKUP(一覧表!S99,女選手データ!$A:$O,MATCH("所属",女選手データ!$1:$1,0),0),所属csv!$A:$H,MATCH("所属コード",所属csv!$1:$1,0),0))</f>
        <v/>
      </c>
      <c r="F196" t="str">
        <f>IF($B196="","",一覧表!S99)</f>
        <v/>
      </c>
      <c r="G196" t="str">
        <f>IF($B196="","",VLOOKUP($F196,女選手データ!$A:$O,MATCH("姓",女選手データ!$1:$1,0),0)&amp;" "&amp;VLOOKUP($F196,女選手データ!$A:$O,MATCH("名",女選手データ!$1:$1,0),0))</f>
        <v/>
      </c>
      <c r="H196" t="str">
        <f>IF($B196="","",VLOOKUP($F196,女選手データ!$A:$O,MATCH("ﾌﾘｶﾞﾅ(姓)",女選手データ!$1:$1,0),0)&amp;" "&amp;VLOOKUP($F196,女選手データ!$A:$O,MATCH("ﾌﾘｶﾞﾅ(名)",女選手データ!$1:$1,0),0))</f>
        <v/>
      </c>
      <c r="I196" t="str">
        <f>IF($B196="","",VLOOKUP($F196,女選手データ!$A:$O,MATCH("姓",女選手データ!$1:$1,0),0)&amp;" "&amp;VLOOKUP($F196,女選手データ!$A:$O,MATCH("名",女選手データ!$1:$1,0),0))</f>
        <v/>
      </c>
      <c r="J196" t="str">
        <f>IF($B196="","",VLOOKUP($F196,女選手データ!$A:$O,MATCH("FAMILY NAME",女選手データ!$1:$1,0),0)&amp;" "&amp;VLOOKUP($F196,女選手データ!$A:$O,MATCH("Firstname",女選手データ!$1:$1,0),0))</f>
        <v/>
      </c>
      <c r="K196" t="str">
        <f>IF($B196="","",VLOOKUP($F196,女選手データ!$A:$O,MATCH("国籍",女選手データ!$1:$1,0),0))</f>
        <v/>
      </c>
      <c r="L196" t="str">
        <f t="shared" si="23"/>
        <v/>
      </c>
      <c r="M196" t="str">
        <f>IF($B196="","",VLOOKUP($F196,女選手データ!$A:$O,MATCH("学年",女選手データ!$1:$1,0),0))</f>
        <v/>
      </c>
      <c r="N196" t="str">
        <f>IF($B196="","",LEFT(VLOOKUP($F196,女選手データ!$A:$O,MATCH("Birthday",女選手データ!$1:$1,0),0),4))</f>
        <v/>
      </c>
      <c r="O196" t="str">
        <f t="shared" si="22"/>
        <v/>
      </c>
      <c r="P196" t="str">
        <f t="shared" si="24"/>
        <v/>
      </c>
      <c r="R196" t="str">
        <f>IF($B196="","",VALUE(一覧表!N99))</f>
        <v/>
      </c>
      <c r="S196" t="str">
        <f>IF($B196="","",IF(一覧表!V99="","",一覧表!V99&amp;".")&amp;IF(一覧表!W99="","",TEXT(一覧表!W99,"00")&amp;".")&amp;TEXT(一覧表!X99,"00"))</f>
        <v/>
      </c>
      <c r="T196" t="str">
        <f t="shared" si="25"/>
        <v/>
      </c>
      <c r="U196" t="str">
        <f t="shared" si="26"/>
        <v/>
      </c>
    </row>
    <row r="197" spans="1:21" x14ac:dyDescent="0.65">
      <c r="A197" t="e">
        <f t="shared" si="21"/>
        <v>#REF!</v>
      </c>
      <c r="B197" t="str">
        <f>IF(一覧表!S100="","",20000+一覧表!S100)</f>
        <v/>
      </c>
      <c r="C197" t="str">
        <f>IF($B197="","",VLOOKUP(VLOOKUP(一覧表!S100,女選手データ!$A:$O,MATCH("所属",女選手データ!$1:$1,0),0),所属csv!$A:$H,MATCH("所属コード",所属csv!$1:$1,0),0))</f>
        <v/>
      </c>
      <c r="F197" t="str">
        <f>IF($B197="","",一覧表!S100)</f>
        <v/>
      </c>
      <c r="G197" t="str">
        <f>IF($B197="","",VLOOKUP($F197,女選手データ!$A:$O,MATCH("姓",女選手データ!$1:$1,0),0)&amp;" "&amp;VLOOKUP($F197,女選手データ!$A:$O,MATCH("名",女選手データ!$1:$1,0),0))</f>
        <v/>
      </c>
      <c r="H197" t="str">
        <f>IF($B197="","",VLOOKUP($F197,女選手データ!$A:$O,MATCH("ﾌﾘｶﾞﾅ(姓)",女選手データ!$1:$1,0),0)&amp;" "&amp;VLOOKUP($F197,女選手データ!$A:$O,MATCH("ﾌﾘｶﾞﾅ(名)",女選手データ!$1:$1,0),0))</f>
        <v/>
      </c>
      <c r="I197" t="str">
        <f>IF($B197="","",VLOOKUP($F197,女選手データ!$A:$O,MATCH("姓",女選手データ!$1:$1,0),0)&amp;" "&amp;VLOOKUP($F197,女選手データ!$A:$O,MATCH("名",女選手データ!$1:$1,0),0))</f>
        <v/>
      </c>
      <c r="J197" t="str">
        <f>IF($B197="","",VLOOKUP($F197,女選手データ!$A:$O,MATCH("FAMILY NAME",女選手データ!$1:$1,0),0)&amp;" "&amp;VLOOKUP($F197,女選手データ!$A:$O,MATCH("Firstname",女選手データ!$1:$1,0),0))</f>
        <v/>
      </c>
      <c r="K197" t="str">
        <f>IF($B197="","",VLOOKUP($F197,女選手データ!$A:$O,MATCH("国籍",女選手データ!$1:$1,0),0))</f>
        <v/>
      </c>
      <c r="L197" t="str">
        <f t="shared" si="23"/>
        <v/>
      </c>
      <c r="M197" t="str">
        <f>IF($B197="","",VLOOKUP($F197,女選手データ!$A:$O,MATCH("学年",女選手データ!$1:$1,0),0))</f>
        <v/>
      </c>
      <c r="N197" t="str">
        <f>IF($B197="","",LEFT(VLOOKUP($F197,女選手データ!$A:$O,MATCH("Birthday",女選手データ!$1:$1,0),0),4))</f>
        <v/>
      </c>
      <c r="O197" t="str">
        <f t="shared" si="22"/>
        <v/>
      </c>
      <c r="P197" t="str">
        <f t="shared" si="24"/>
        <v/>
      </c>
      <c r="R197" t="str">
        <f>IF($B197="","",VALUE(一覧表!N100))</f>
        <v/>
      </c>
      <c r="S197" t="str">
        <f>IF($B197="","",IF(一覧表!V100="","",一覧表!V100&amp;".")&amp;IF(一覧表!W100="","",TEXT(一覧表!W100,"00")&amp;".")&amp;TEXT(一覧表!X100,"00"))</f>
        <v/>
      </c>
      <c r="T197" t="str">
        <f t="shared" si="25"/>
        <v/>
      </c>
      <c r="U197" t="str">
        <f t="shared" si="26"/>
        <v/>
      </c>
    </row>
    <row r="198" spans="1:21" x14ac:dyDescent="0.65">
      <c r="A198" t="e">
        <f t="shared" si="21"/>
        <v>#REF!</v>
      </c>
      <c r="B198" t="str">
        <f>IF(一覧表!S101="","",20000+一覧表!S101)</f>
        <v/>
      </c>
      <c r="C198" t="str">
        <f>IF($B198="","",VLOOKUP(VLOOKUP(一覧表!S101,女選手データ!$A:$O,MATCH("所属",女選手データ!$1:$1,0),0),所属csv!$A:$H,MATCH("所属コード",所属csv!$1:$1,0),0))</f>
        <v/>
      </c>
      <c r="F198" t="str">
        <f>IF($B198="","",一覧表!S101)</f>
        <v/>
      </c>
      <c r="G198" t="str">
        <f>IF($B198="","",VLOOKUP($F198,女選手データ!$A:$O,MATCH("姓",女選手データ!$1:$1,0),0)&amp;" "&amp;VLOOKUP($F198,女選手データ!$A:$O,MATCH("名",女選手データ!$1:$1,0),0))</f>
        <v/>
      </c>
      <c r="H198" t="str">
        <f>IF($B198="","",VLOOKUP($F198,女選手データ!$A:$O,MATCH("ﾌﾘｶﾞﾅ(姓)",女選手データ!$1:$1,0),0)&amp;" "&amp;VLOOKUP($F198,女選手データ!$A:$O,MATCH("ﾌﾘｶﾞﾅ(名)",女選手データ!$1:$1,0),0))</f>
        <v/>
      </c>
      <c r="I198" t="str">
        <f>IF($B198="","",VLOOKUP($F198,女選手データ!$A:$O,MATCH("姓",女選手データ!$1:$1,0),0)&amp;" "&amp;VLOOKUP($F198,女選手データ!$A:$O,MATCH("名",女選手データ!$1:$1,0),0))</f>
        <v/>
      </c>
      <c r="J198" t="str">
        <f>IF($B198="","",VLOOKUP($F198,女選手データ!$A:$O,MATCH("FAMILY NAME",女選手データ!$1:$1,0),0)&amp;" "&amp;VLOOKUP($F198,女選手データ!$A:$O,MATCH("Firstname",女選手データ!$1:$1,0),0))</f>
        <v/>
      </c>
      <c r="K198" t="str">
        <f>IF($B198="","",VLOOKUP($F198,女選手データ!$A:$O,MATCH("国籍",女選手データ!$1:$1,0),0))</f>
        <v/>
      </c>
      <c r="L198" t="str">
        <f t="shared" si="23"/>
        <v/>
      </c>
      <c r="M198" t="str">
        <f>IF($B198="","",VLOOKUP($F198,女選手データ!$A:$O,MATCH("学年",女選手データ!$1:$1,0),0))</f>
        <v/>
      </c>
      <c r="N198" t="str">
        <f>IF($B198="","",LEFT(VLOOKUP($F198,女選手データ!$A:$O,MATCH("Birthday",女選手データ!$1:$1,0),0),4))</f>
        <v/>
      </c>
      <c r="O198" t="str">
        <f t="shared" si="22"/>
        <v/>
      </c>
      <c r="P198" t="str">
        <f t="shared" si="24"/>
        <v/>
      </c>
      <c r="R198" t="str">
        <f>IF($B198="","",VALUE(一覧表!N101))</f>
        <v/>
      </c>
      <c r="S198" t="str">
        <f>IF($B198="","",IF(一覧表!V101="","",一覧表!V101&amp;".")&amp;IF(一覧表!W101="","",TEXT(一覧表!W101,"00")&amp;".")&amp;TEXT(一覧表!X101,"00"))</f>
        <v/>
      </c>
      <c r="T198" t="str">
        <f t="shared" si="25"/>
        <v/>
      </c>
      <c r="U198" t="str">
        <f t="shared" si="26"/>
        <v/>
      </c>
    </row>
    <row r="199" spans="1:21" x14ac:dyDescent="0.65">
      <c r="A199" t="e">
        <f t="shared" si="21"/>
        <v>#REF!</v>
      </c>
      <c r="B199" t="str">
        <f>IF(一覧表!S102="","",20000+一覧表!S102)</f>
        <v/>
      </c>
      <c r="C199" t="str">
        <f>IF($B199="","",VLOOKUP(VLOOKUP(一覧表!S102,女選手データ!$A:$O,MATCH("所属",女選手データ!$1:$1,0),0),所属csv!$A:$H,MATCH("所属コード",所属csv!$1:$1,0),0))</f>
        <v/>
      </c>
      <c r="F199" t="str">
        <f>IF($B199="","",一覧表!S102)</f>
        <v/>
      </c>
      <c r="G199" t="str">
        <f>IF($B199="","",VLOOKUP($F199,女選手データ!$A:$O,MATCH("姓",女選手データ!$1:$1,0),0)&amp;" "&amp;VLOOKUP($F199,女選手データ!$A:$O,MATCH("名",女選手データ!$1:$1,0),0))</f>
        <v/>
      </c>
      <c r="H199" t="str">
        <f>IF($B199="","",VLOOKUP($F199,女選手データ!$A:$O,MATCH("ﾌﾘｶﾞﾅ(姓)",女選手データ!$1:$1,0),0)&amp;" "&amp;VLOOKUP($F199,女選手データ!$A:$O,MATCH("ﾌﾘｶﾞﾅ(名)",女選手データ!$1:$1,0),0))</f>
        <v/>
      </c>
      <c r="I199" t="str">
        <f>IF($B199="","",VLOOKUP($F199,女選手データ!$A:$O,MATCH("姓",女選手データ!$1:$1,0),0)&amp;" "&amp;VLOOKUP($F199,女選手データ!$A:$O,MATCH("名",女選手データ!$1:$1,0),0))</f>
        <v/>
      </c>
      <c r="J199" t="str">
        <f>IF($B199="","",VLOOKUP($F199,女選手データ!$A:$O,MATCH("FAMILY NAME",女選手データ!$1:$1,0),0)&amp;" "&amp;VLOOKUP($F199,女選手データ!$A:$O,MATCH("Firstname",女選手データ!$1:$1,0),0))</f>
        <v/>
      </c>
      <c r="K199" t="str">
        <f>IF($B199="","",VLOOKUP($F199,女選手データ!$A:$O,MATCH("国籍",女選手データ!$1:$1,0),0))</f>
        <v/>
      </c>
      <c r="L199" t="str">
        <f t="shared" si="23"/>
        <v/>
      </c>
      <c r="M199" t="str">
        <f>IF($B199="","",VLOOKUP($F199,女選手データ!$A:$O,MATCH("学年",女選手データ!$1:$1,0),0))</f>
        <v/>
      </c>
      <c r="N199" t="str">
        <f>IF($B199="","",LEFT(VLOOKUP($F199,女選手データ!$A:$O,MATCH("Birthday",女選手データ!$1:$1,0),0),4))</f>
        <v/>
      </c>
      <c r="O199" t="str">
        <f t="shared" si="22"/>
        <v/>
      </c>
      <c r="P199" t="str">
        <f t="shared" si="24"/>
        <v/>
      </c>
      <c r="R199" t="str">
        <f>IF($B199="","",VALUE(一覧表!N102))</f>
        <v/>
      </c>
      <c r="S199" t="str">
        <f>IF($B199="","",IF(一覧表!V102="","",一覧表!V102&amp;".")&amp;IF(一覧表!W102="","",TEXT(一覧表!W102,"00")&amp;".")&amp;TEXT(一覧表!X102,"00"))</f>
        <v/>
      </c>
      <c r="T199" t="str">
        <f t="shared" si="25"/>
        <v/>
      </c>
      <c r="U199" t="str">
        <f t="shared" si="26"/>
        <v/>
      </c>
    </row>
    <row r="200" spans="1:21" x14ac:dyDescent="0.65">
      <c r="A200" t="e">
        <f t="shared" si="21"/>
        <v>#REF!</v>
      </c>
      <c r="B200" t="str">
        <f>IF(一覧表!S103="","",20000+一覧表!S103)</f>
        <v/>
      </c>
      <c r="C200" t="str">
        <f>IF($B200="","",VLOOKUP(VLOOKUP(一覧表!S103,女選手データ!$A:$O,MATCH("所属",女選手データ!$1:$1,0),0),所属csv!$A:$H,MATCH("所属コード",所属csv!$1:$1,0),0))</f>
        <v/>
      </c>
      <c r="F200" t="str">
        <f>IF($B200="","",一覧表!S103)</f>
        <v/>
      </c>
      <c r="G200" t="str">
        <f>IF($B200="","",VLOOKUP($F200,女選手データ!$A:$O,MATCH("姓",女選手データ!$1:$1,0),0)&amp;" "&amp;VLOOKUP($F200,女選手データ!$A:$O,MATCH("名",女選手データ!$1:$1,0),0))</f>
        <v/>
      </c>
      <c r="H200" t="str">
        <f>IF($B200="","",VLOOKUP($F200,女選手データ!$A:$O,MATCH("ﾌﾘｶﾞﾅ(姓)",女選手データ!$1:$1,0),0)&amp;" "&amp;VLOOKUP($F200,女選手データ!$A:$O,MATCH("ﾌﾘｶﾞﾅ(名)",女選手データ!$1:$1,0),0))</f>
        <v/>
      </c>
      <c r="I200" t="str">
        <f>IF($B200="","",VLOOKUP($F200,女選手データ!$A:$O,MATCH("姓",女選手データ!$1:$1,0),0)&amp;" "&amp;VLOOKUP($F200,女選手データ!$A:$O,MATCH("名",女選手データ!$1:$1,0),0))</f>
        <v/>
      </c>
      <c r="J200" t="str">
        <f>IF($B200="","",VLOOKUP($F200,女選手データ!$A:$O,MATCH("FAMILY NAME",女選手データ!$1:$1,0),0)&amp;" "&amp;VLOOKUP($F200,女選手データ!$A:$O,MATCH("Firstname",女選手データ!$1:$1,0),0))</f>
        <v/>
      </c>
      <c r="K200" t="str">
        <f>IF($B200="","",VLOOKUP($F200,女選手データ!$A:$O,MATCH("国籍",女選手データ!$1:$1,0),0))</f>
        <v/>
      </c>
      <c r="L200" t="str">
        <f t="shared" si="23"/>
        <v/>
      </c>
      <c r="M200" t="str">
        <f>IF($B200="","",VLOOKUP($F200,女選手データ!$A:$O,MATCH("学年",女選手データ!$1:$1,0),0))</f>
        <v/>
      </c>
      <c r="N200" t="str">
        <f>IF($B200="","",LEFT(VLOOKUP($F200,女選手データ!$A:$O,MATCH("Birthday",女選手データ!$1:$1,0),0),4))</f>
        <v/>
      </c>
      <c r="O200" t="str">
        <f t="shared" si="22"/>
        <v/>
      </c>
      <c r="P200" t="str">
        <f t="shared" si="24"/>
        <v/>
      </c>
      <c r="R200" t="str">
        <f>IF($B200="","",VALUE(一覧表!N103))</f>
        <v/>
      </c>
      <c r="S200" t="str">
        <f>IF($B200="","",IF(一覧表!V103="","",一覧表!V103&amp;".")&amp;IF(一覧表!W103="","",TEXT(一覧表!W103,"00")&amp;".")&amp;TEXT(一覧表!X103,"00"))</f>
        <v/>
      </c>
      <c r="T200" t="str">
        <f t="shared" si="25"/>
        <v/>
      </c>
      <c r="U200" t="str">
        <f t="shared" si="26"/>
        <v/>
      </c>
    </row>
  </sheetData>
  <phoneticPr fontId="1"/>
  <pageMargins left="0.7" right="0.7" top="0.75" bottom="0.75" header="0.3" footer="0.3"/>
  <pageSetup paperSize="13" orientation="portrait" r:id="rId1"/>
  <ignoredErrors>
    <ignoredError sqref="H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競技csv</vt:lpstr>
      <vt:lpstr>所属csv</vt:lpstr>
      <vt:lpstr>男選手データ</vt:lpstr>
      <vt:lpstr>女選手データ</vt:lpstr>
      <vt:lpstr>一覧表作成方法</vt:lpstr>
      <vt:lpstr>一覧表</vt:lpstr>
      <vt:lpstr>競技者csv貼り付け用</vt:lpstr>
      <vt:lpstr>チームcsv貼り付け用</vt:lpstr>
      <vt:lpstr>競技者csv変換</vt:lpstr>
      <vt:lpstr>チームcsv変換</vt:lpstr>
      <vt:lpstr>一覧表!Print_Area</vt:lpstr>
      <vt:lpstr>入力セル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ichi_ura</dc:creator>
  <cp:lastModifiedBy>Administrator</cp:lastModifiedBy>
  <cp:lastPrinted>2022-04-11T13:58:01Z</cp:lastPrinted>
  <dcterms:created xsi:type="dcterms:W3CDTF">2021-06-20T04:54:42Z</dcterms:created>
  <dcterms:modified xsi:type="dcterms:W3CDTF">2022-04-12T12:55:15Z</dcterms:modified>
</cp:coreProperties>
</file>