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マイドライブ\T&amp;F\2026\"/>
    </mc:Choice>
  </mc:AlternateContent>
  <xr:revisionPtr revIDLastSave="0" documentId="13_ncr:1_{B7532627-28B8-4393-AD1A-CEA5018F0E5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新規登録申込書" sheetId="2" r:id="rId1"/>
    <sheet name="ヘボン式ローマ字" sheetId="3" r:id="rId2"/>
    <sheet name="注意が必要な記入例" sheetId="4" r:id="rId3"/>
  </sheets>
  <definedNames>
    <definedName name="_xlnm.Print_Area" localSheetId="0">新規登録申込書!$A$1:$P$58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" l="1"/>
  <c r="I8" i="2"/>
  <c r="F9" i="2"/>
  <c r="H9" i="2"/>
  <c r="I9" i="2"/>
  <c r="L54" i="2"/>
  <c r="B54" i="2"/>
  <c r="B3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30" i="2"/>
  <c r="I48" i="2"/>
  <c r="H48" i="2"/>
  <c r="I47" i="2"/>
  <c r="H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H31" i="2"/>
  <c r="I30" i="2"/>
  <c r="H30" i="2"/>
  <c r="I29" i="2"/>
  <c r="H29" i="2"/>
  <c r="F2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K21" i="2"/>
  <c r="L10" i="2"/>
  <c r="K16" i="2"/>
  <c r="K14" i="2"/>
  <c r="L13" i="2"/>
  <c r="K19" i="2"/>
  <c r="K20" i="2"/>
  <c r="L15" i="2"/>
  <c r="K15" i="2"/>
  <c r="K10" i="2"/>
  <c r="L14" i="2"/>
  <c r="L19" i="2"/>
  <c r="K8" i="2"/>
  <c r="L9" i="2"/>
  <c r="L21" i="2"/>
  <c r="L17" i="2"/>
  <c r="K17" i="2"/>
  <c r="K13" i="2"/>
  <c r="L12" i="2"/>
  <c r="K12" i="2"/>
  <c r="L20" i="2"/>
  <c r="L11" i="2"/>
  <c r="L16" i="2"/>
  <c r="K11" i="2"/>
  <c r="L18" i="2"/>
  <c r="K18" i="2"/>
  <c r="L8" i="2"/>
  <c r="K9" i="2"/>
  <c r="L29" i="2"/>
  <c r="K43" i="2"/>
  <c r="L40" i="2"/>
  <c r="L36" i="2"/>
  <c r="L32" i="2"/>
  <c r="L24" i="2"/>
  <c r="K30" i="2"/>
  <c r="K42" i="2"/>
  <c r="K38" i="2"/>
  <c r="K34" i="2"/>
  <c r="L23" i="2"/>
  <c r="K23" i="2"/>
  <c r="K26" i="2"/>
  <c r="L22" i="2"/>
  <c r="K47" i="2"/>
  <c r="L46" i="2"/>
  <c r="L39" i="2"/>
  <c r="L35" i="2"/>
  <c r="L31" i="2"/>
  <c r="L25" i="2"/>
  <c r="L45" i="2"/>
  <c r="K44" i="2"/>
  <c r="K41" i="2"/>
  <c r="K37" i="2"/>
  <c r="K33" i="2"/>
  <c r="L27" i="2"/>
  <c r="L26" i="2"/>
  <c r="L44" i="2"/>
  <c r="K45" i="2"/>
  <c r="L42" i="2"/>
  <c r="L38" i="2"/>
  <c r="L34" i="2"/>
  <c r="L30" i="2"/>
  <c r="K24" i="2"/>
  <c r="K48" i="2"/>
  <c r="L43" i="2"/>
  <c r="K40" i="2"/>
  <c r="K36" i="2"/>
  <c r="K32" i="2"/>
  <c r="K22" i="2"/>
  <c r="L48" i="2"/>
  <c r="L41" i="2"/>
  <c r="L37" i="2"/>
  <c r="L33" i="2"/>
  <c r="L47" i="2"/>
  <c r="K46" i="2"/>
  <c r="K39" i="2"/>
  <c r="K35" i="2"/>
  <c r="K31" i="2"/>
  <c r="K27" i="2"/>
  <c r="K25" i="2"/>
  <c r="K29" i="2"/>
  <c r="H49" i="2"/>
  <c r="K49" i="2" s="1"/>
  <c r="H50" i="2"/>
  <c r="K50" i="2" s="1"/>
  <c r="K51" i="2" l="1"/>
  <c r="E55" i="2" s="1"/>
</calcChain>
</file>

<file path=xl/sharedStrings.xml><?xml version="1.0" encoding="utf-8"?>
<sst xmlns="http://schemas.openxmlformats.org/spreadsheetml/2006/main" count="530" uniqueCount="394">
  <si>
    <t>中学校</t>
    <rPh sb="0" eb="3">
      <t>チュウガッコウ</t>
    </rPh>
    <phoneticPr fontId="2"/>
  </si>
  <si>
    <t>×</t>
    <phoneticPr fontId="2"/>
  </si>
  <si>
    <t>新規</t>
    <rPh sb="0" eb="2">
      <t>シンキ</t>
    </rPh>
    <phoneticPr fontId="2"/>
  </si>
  <si>
    <t>支部</t>
    <rPh sb="0" eb="2">
      <t>シブ</t>
    </rPh>
    <phoneticPr fontId="2"/>
  </si>
  <si>
    <t>所属</t>
    <rPh sb="0" eb="2">
      <t>ショゾク</t>
    </rPh>
    <phoneticPr fontId="2"/>
  </si>
  <si>
    <t>学年</t>
    <rPh sb="0" eb="2">
      <t>ガクネン</t>
    </rPh>
    <phoneticPr fontId="2"/>
  </si>
  <si>
    <t>登録日</t>
    <rPh sb="0" eb="3">
      <t>トウロクビ</t>
    </rPh>
    <phoneticPr fontId="2"/>
  </si>
  <si>
    <t>№</t>
    <phoneticPr fontId="2"/>
  </si>
  <si>
    <t>※ナンバー</t>
    <phoneticPr fontId="2"/>
  </si>
  <si>
    <t>人＝</t>
    <rPh sb="0" eb="1">
      <t>ニン</t>
    </rPh>
    <phoneticPr fontId="2"/>
  </si>
  <si>
    <t>合計</t>
    <rPh sb="0" eb="2">
      <t>ゴウケイ</t>
    </rPh>
    <phoneticPr fontId="2"/>
  </si>
  <si>
    <t xml:space="preserve">
姓</t>
    <rPh sb="1" eb="2">
      <t>セイ</t>
    </rPh>
    <phoneticPr fontId="2"/>
  </si>
  <si>
    <t xml:space="preserve">
名</t>
    <rPh sb="1" eb="2">
      <t>ナ</t>
    </rPh>
    <phoneticPr fontId="2"/>
  </si>
  <si>
    <t>例</t>
    <rPh sb="0" eb="1">
      <t>レイ</t>
    </rPh>
    <phoneticPr fontId="2"/>
  </si>
  <si>
    <t>学校名</t>
    <rPh sb="0" eb="3">
      <t>ガッコウメイ</t>
    </rPh>
    <phoneticPr fontId="2"/>
  </si>
  <si>
    <t>【領収書】</t>
    <rPh sb="1" eb="4">
      <t>リョウシュウショ</t>
    </rPh>
    <phoneticPr fontId="2"/>
  </si>
  <si>
    <t>中学校様</t>
    <rPh sb="0" eb="3">
      <t>チュウガッコウ</t>
    </rPh>
    <rPh sb="3" eb="4">
      <t>サマ</t>
    </rPh>
    <phoneticPr fontId="2"/>
  </si>
  <si>
    <t>新規・紛失
(旧ナンバー)</t>
    <rPh sb="0" eb="2">
      <t>シンキ</t>
    </rPh>
    <rPh sb="3" eb="5">
      <t>フンシツ</t>
    </rPh>
    <rPh sb="7" eb="8">
      <t>キュウ</t>
    </rPh>
    <phoneticPr fontId="2"/>
  </si>
  <si>
    <t>登録人数</t>
    <rPh sb="0" eb="2">
      <t>トウロク</t>
    </rPh>
    <rPh sb="2" eb="4">
      <t>ニンズウ</t>
    </rPh>
    <phoneticPr fontId="2"/>
  </si>
  <si>
    <t>市・浦</t>
    <rPh sb="0" eb="1">
      <t>イチ</t>
    </rPh>
    <rPh sb="2" eb="3">
      <t>ウラ</t>
    </rPh>
    <phoneticPr fontId="2"/>
  </si>
  <si>
    <t>市・浦</t>
    <rPh sb="0" eb="1">
      <t>シ</t>
    </rPh>
    <rPh sb="2" eb="3">
      <t>ウラ</t>
    </rPh>
    <phoneticPr fontId="2"/>
  </si>
  <si>
    <t>領収印</t>
    <rPh sb="0" eb="2">
      <t>リョウシュウ</t>
    </rPh>
    <rPh sb="2" eb="3">
      <t>イン</t>
    </rPh>
    <phoneticPr fontId="2"/>
  </si>
  <si>
    <t>【男子】</t>
    <rPh sb="1" eb="3">
      <t>ﾀﾞﾝｼ</t>
    </rPh>
    <phoneticPr fontId="2" type="halfwidthKatakana"/>
  </si>
  <si>
    <t>【女子】</t>
    <rPh sb="1" eb="3">
      <t>ｼﾞｮｼ</t>
    </rPh>
    <phoneticPr fontId="2" type="halfwidthKatakana"/>
  </si>
  <si>
    <t>陸上部顧問名：</t>
    <rPh sb="0" eb="2">
      <t>ﾘｸｼﾞｮｳ</t>
    </rPh>
    <rPh sb="2" eb="3">
      <t>ﾌﾞ</t>
    </rPh>
    <rPh sb="3" eb="5">
      <t>ｺﾓﾝ</t>
    </rPh>
    <rPh sb="5" eb="6">
      <t>ﾒｲ</t>
    </rPh>
    <phoneticPr fontId="2" type="halfwidthKatakana"/>
  </si>
  <si>
    <t>ﾌﾘｶﾞﾅ</t>
    <phoneticPr fontId="2"/>
  </si>
  <si>
    <t>佐藤</t>
    <phoneticPr fontId="2"/>
  </si>
  <si>
    <t>真哉</t>
    <phoneticPr fontId="2"/>
  </si>
  <si>
    <t>ｻﾄｳ</t>
    <phoneticPr fontId="2"/>
  </si>
  <si>
    <t>ｼﾝﾔ</t>
    <phoneticPr fontId="2"/>
  </si>
  <si>
    <t>500円</t>
    <rPh sb="3" eb="4">
      <t>エン</t>
    </rPh>
    <phoneticPr fontId="2"/>
  </si>
  <si>
    <t>紛失</t>
    <rPh sb="0" eb="2">
      <t>フンシツ</t>
    </rPh>
    <phoneticPr fontId="2"/>
  </si>
  <si>
    <t>Shinya</t>
    <phoneticPr fontId="2" type="halfwidthKatakana"/>
  </si>
  <si>
    <t>SATO</t>
    <phoneticPr fontId="2" type="halfwidthKatakana"/>
  </si>
  <si>
    <t>ヘボン式ローマ字
姓⇒大文字
名⇒頭文字のみ大文字</t>
    <rPh sb="3" eb="4">
      <t>ｼｷ</t>
    </rPh>
    <rPh sb="7" eb="8">
      <t>ｼﾞ</t>
    </rPh>
    <rPh sb="9" eb="10">
      <t>ｾｲ</t>
    </rPh>
    <rPh sb="11" eb="14">
      <t>ｵｵﾓｼﾞ</t>
    </rPh>
    <rPh sb="15" eb="16">
      <t>ﾒｲ</t>
    </rPh>
    <rPh sb="17" eb="20">
      <t>ｶｼﾗﾓｼﾞ</t>
    </rPh>
    <rPh sb="22" eb="25">
      <t>ｵｵﾓｼﾞ</t>
    </rPh>
    <phoneticPr fontId="2" type="halfwidthKatakana"/>
  </si>
  <si>
    <t>50音表</t>
    <rPh sb="2" eb="3">
      <t>オン</t>
    </rPh>
    <rPh sb="3" eb="4">
      <t>ヒョウ</t>
    </rPh>
    <phoneticPr fontId="2"/>
  </si>
  <si>
    <t>ヘボン式ローマ字表</t>
    <rPh sb="3" eb="4">
      <t>シキ</t>
    </rPh>
    <rPh sb="7" eb="8">
      <t>ジ</t>
    </rPh>
    <rPh sb="8" eb="9">
      <t>ヒョウ</t>
    </rPh>
    <phoneticPr fontId="2"/>
  </si>
  <si>
    <t>あ</t>
    <phoneticPr fontId="2"/>
  </si>
  <si>
    <t>い</t>
    <phoneticPr fontId="2"/>
  </si>
  <si>
    <t>う</t>
    <phoneticPr fontId="2"/>
  </si>
  <si>
    <t>え</t>
    <phoneticPr fontId="2"/>
  </si>
  <si>
    <t>お</t>
    <phoneticPr fontId="2"/>
  </si>
  <si>
    <t>か</t>
    <phoneticPr fontId="2"/>
  </si>
  <si>
    <t>き</t>
    <phoneticPr fontId="2"/>
  </si>
  <si>
    <t>く</t>
    <phoneticPr fontId="2"/>
  </si>
  <si>
    <t>け</t>
    <phoneticPr fontId="2"/>
  </si>
  <si>
    <t>こ</t>
    <phoneticPr fontId="2"/>
  </si>
  <si>
    <t>さ</t>
    <phoneticPr fontId="2"/>
  </si>
  <si>
    <t>し</t>
    <phoneticPr fontId="2"/>
  </si>
  <si>
    <t>す</t>
    <phoneticPr fontId="2"/>
  </si>
  <si>
    <t>せ</t>
    <phoneticPr fontId="2"/>
  </si>
  <si>
    <t>そ</t>
    <phoneticPr fontId="2"/>
  </si>
  <si>
    <t>た</t>
    <phoneticPr fontId="2"/>
  </si>
  <si>
    <t>ち</t>
    <phoneticPr fontId="2"/>
  </si>
  <si>
    <t>つ</t>
    <phoneticPr fontId="2"/>
  </si>
  <si>
    <t>て</t>
    <phoneticPr fontId="2"/>
  </si>
  <si>
    <t>と</t>
    <phoneticPr fontId="2"/>
  </si>
  <si>
    <t>な</t>
    <phoneticPr fontId="2"/>
  </si>
  <si>
    <t>に</t>
    <phoneticPr fontId="2"/>
  </si>
  <si>
    <t>ぬ</t>
    <phoneticPr fontId="2"/>
  </si>
  <si>
    <t>ね</t>
    <phoneticPr fontId="2"/>
  </si>
  <si>
    <t>の</t>
    <phoneticPr fontId="2"/>
  </si>
  <si>
    <t>は</t>
    <phoneticPr fontId="2"/>
  </si>
  <si>
    <t>ひ</t>
    <phoneticPr fontId="2"/>
  </si>
  <si>
    <t>ふ</t>
    <phoneticPr fontId="2"/>
  </si>
  <si>
    <t>へ</t>
    <phoneticPr fontId="2"/>
  </si>
  <si>
    <t>ほ</t>
    <phoneticPr fontId="2"/>
  </si>
  <si>
    <t>ま</t>
    <phoneticPr fontId="2"/>
  </si>
  <si>
    <t>み</t>
    <phoneticPr fontId="2"/>
  </si>
  <si>
    <t>む</t>
    <phoneticPr fontId="2"/>
  </si>
  <si>
    <t>め</t>
    <phoneticPr fontId="2"/>
  </si>
  <si>
    <t>も</t>
    <phoneticPr fontId="2"/>
  </si>
  <si>
    <t>や</t>
    <phoneticPr fontId="2"/>
  </si>
  <si>
    <t>ゆ</t>
    <phoneticPr fontId="2"/>
  </si>
  <si>
    <t>よ</t>
    <phoneticPr fontId="2"/>
  </si>
  <si>
    <t>ら</t>
    <phoneticPr fontId="2"/>
  </si>
  <si>
    <t>り</t>
    <phoneticPr fontId="2"/>
  </si>
  <si>
    <t>る</t>
    <phoneticPr fontId="2"/>
  </si>
  <si>
    <t>れ</t>
    <phoneticPr fontId="2"/>
  </si>
  <si>
    <t>ろ</t>
    <phoneticPr fontId="2"/>
  </si>
  <si>
    <t>わ</t>
    <phoneticPr fontId="2"/>
  </si>
  <si>
    <t>ゐ</t>
    <phoneticPr fontId="2"/>
  </si>
  <si>
    <t>ゑ</t>
    <phoneticPr fontId="2"/>
  </si>
  <si>
    <t>を</t>
    <phoneticPr fontId="2"/>
  </si>
  <si>
    <t>濁音・半濁音表</t>
    <rPh sb="0" eb="2">
      <t>ダクオン</t>
    </rPh>
    <rPh sb="3" eb="6">
      <t>ハンダクオン</t>
    </rPh>
    <rPh sb="6" eb="7">
      <t>ヒョウ</t>
    </rPh>
    <phoneticPr fontId="2"/>
  </si>
  <si>
    <t>が</t>
    <phoneticPr fontId="2"/>
  </si>
  <si>
    <t>ぎ</t>
    <phoneticPr fontId="2"/>
  </si>
  <si>
    <t>ぐ</t>
    <phoneticPr fontId="2"/>
  </si>
  <si>
    <t>げ</t>
    <phoneticPr fontId="2"/>
  </si>
  <si>
    <t>ご</t>
    <phoneticPr fontId="2"/>
  </si>
  <si>
    <t>ざ</t>
    <phoneticPr fontId="2"/>
  </si>
  <si>
    <t>じ</t>
    <phoneticPr fontId="2"/>
  </si>
  <si>
    <t>ず</t>
    <phoneticPr fontId="2"/>
  </si>
  <si>
    <t>ぜ</t>
    <phoneticPr fontId="2"/>
  </si>
  <si>
    <t>ぞ</t>
    <phoneticPr fontId="2"/>
  </si>
  <si>
    <t>だ</t>
    <phoneticPr fontId="2"/>
  </si>
  <si>
    <t>ぢ</t>
    <phoneticPr fontId="2"/>
  </si>
  <si>
    <t>づ</t>
    <phoneticPr fontId="2"/>
  </si>
  <si>
    <t>で</t>
    <phoneticPr fontId="2"/>
  </si>
  <si>
    <t>ど</t>
    <phoneticPr fontId="2"/>
  </si>
  <si>
    <t>ば</t>
    <phoneticPr fontId="2"/>
  </si>
  <si>
    <t>び</t>
    <phoneticPr fontId="2"/>
  </si>
  <si>
    <t>ぶ</t>
    <phoneticPr fontId="2"/>
  </si>
  <si>
    <t>べ</t>
    <phoneticPr fontId="2"/>
  </si>
  <si>
    <t>ぼ</t>
    <phoneticPr fontId="2"/>
  </si>
  <si>
    <t>ぱ</t>
    <phoneticPr fontId="2"/>
  </si>
  <si>
    <t>ぴ</t>
    <phoneticPr fontId="2"/>
  </si>
  <si>
    <t>ぷ</t>
    <phoneticPr fontId="2"/>
  </si>
  <si>
    <t>ぺ</t>
    <phoneticPr fontId="2"/>
  </si>
  <si>
    <t>ぽ</t>
    <phoneticPr fontId="2"/>
  </si>
  <si>
    <t>拗音(ようおん)表</t>
    <rPh sb="0" eb="2">
      <t>ヨウオン</t>
    </rPh>
    <rPh sb="8" eb="9">
      <t>ヒョウ</t>
    </rPh>
    <phoneticPr fontId="2"/>
  </si>
  <si>
    <t>きゃ</t>
    <phoneticPr fontId="2"/>
  </si>
  <si>
    <t>きゅ</t>
    <phoneticPr fontId="2"/>
  </si>
  <si>
    <t>きょ</t>
    <phoneticPr fontId="2"/>
  </si>
  <si>
    <t>しゃ</t>
    <phoneticPr fontId="2"/>
  </si>
  <si>
    <t>しゅ</t>
    <phoneticPr fontId="2"/>
  </si>
  <si>
    <t>しょ</t>
    <phoneticPr fontId="2"/>
  </si>
  <si>
    <t>ちゃ</t>
    <phoneticPr fontId="2"/>
  </si>
  <si>
    <t>ちゅ</t>
    <phoneticPr fontId="2"/>
  </si>
  <si>
    <t>ちょ</t>
    <phoneticPr fontId="2"/>
  </si>
  <si>
    <t>にゃ</t>
    <phoneticPr fontId="2"/>
  </si>
  <si>
    <t>にゅ</t>
    <phoneticPr fontId="2"/>
  </si>
  <si>
    <t>にょ</t>
    <phoneticPr fontId="2"/>
  </si>
  <si>
    <t>ひゃ</t>
    <phoneticPr fontId="2"/>
  </si>
  <si>
    <t>ひゅ</t>
    <phoneticPr fontId="2"/>
  </si>
  <si>
    <t>ひょ</t>
    <phoneticPr fontId="2"/>
  </si>
  <si>
    <t>みゃ</t>
    <phoneticPr fontId="2"/>
  </si>
  <si>
    <t>みゅ</t>
    <phoneticPr fontId="2"/>
  </si>
  <si>
    <t>みょ</t>
    <phoneticPr fontId="2"/>
  </si>
  <si>
    <t>りゃ</t>
    <phoneticPr fontId="2"/>
  </si>
  <si>
    <t>りゅ</t>
    <phoneticPr fontId="2"/>
  </si>
  <si>
    <t>りょ</t>
    <phoneticPr fontId="2"/>
  </si>
  <si>
    <t>ぎゃ</t>
    <phoneticPr fontId="2"/>
  </si>
  <si>
    <t>ぎゅ</t>
    <phoneticPr fontId="2"/>
  </si>
  <si>
    <t>ぎょ</t>
    <phoneticPr fontId="2"/>
  </si>
  <si>
    <t>じゃ</t>
    <phoneticPr fontId="2"/>
  </si>
  <si>
    <t>じゅ</t>
    <phoneticPr fontId="2"/>
  </si>
  <si>
    <t>じょ</t>
    <phoneticPr fontId="2"/>
  </si>
  <si>
    <t>びゃ</t>
    <phoneticPr fontId="2"/>
  </si>
  <si>
    <t>びゅ</t>
    <phoneticPr fontId="2"/>
  </si>
  <si>
    <t>びょ</t>
    <phoneticPr fontId="2"/>
  </si>
  <si>
    <t>ぴゃ</t>
    <phoneticPr fontId="2"/>
  </si>
  <si>
    <t>ぴゅ</t>
    <phoneticPr fontId="2"/>
  </si>
  <si>
    <t>ぴょ</t>
    <phoneticPr fontId="2"/>
  </si>
  <si>
    <t>イェ</t>
    <phoneticPr fontId="2"/>
  </si>
  <si>
    <t>クァ</t>
    <phoneticPr fontId="2"/>
  </si>
  <si>
    <t>チェ</t>
    <phoneticPr fontId="2"/>
  </si>
  <si>
    <t>ファ</t>
    <phoneticPr fontId="2"/>
  </si>
  <si>
    <t>ウィ</t>
    <phoneticPr fontId="2"/>
  </si>
  <si>
    <t>クィ</t>
    <phoneticPr fontId="2"/>
  </si>
  <si>
    <t>ツァ</t>
    <phoneticPr fontId="2"/>
  </si>
  <si>
    <t>フィ</t>
    <phoneticPr fontId="2"/>
  </si>
  <si>
    <t>ウェ</t>
    <phoneticPr fontId="2"/>
  </si>
  <si>
    <t>クェ</t>
    <phoneticPr fontId="2"/>
  </si>
  <si>
    <t>ツィ</t>
    <phoneticPr fontId="2"/>
  </si>
  <si>
    <t>フェ</t>
    <phoneticPr fontId="2"/>
  </si>
  <si>
    <t>ウォ</t>
    <phoneticPr fontId="2"/>
  </si>
  <si>
    <t>クォ</t>
    <phoneticPr fontId="2"/>
  </si>
  <si>
    <t>ツェ</t>
    <phoneticPr fontId="2"/>
  </si>
  <si>
    <t>フォ</t>
    <phoneticPr fontId="2"/>
  </si>
  <si>
    <t>ヴァ</t>
    <phoneticPr fontId="2"/>
  </si>
  <si>
    <t>グァ</t>
    <phoneticPr fontId="2"/>
  </si>
  <si>
    <t>ツォ</t>
    <phoneticPr fontId="2"/>
  </si>
  <si>
    <t>フョ</t>
    <phoneticPr fontId="2"/>
  </si>
  <si>
    <t>ヴィ</t>
    <phoneticPr fontId="2"/>
  </si>
  <si>
    <t>ヴ</t>
    <phoneticPr fontId="2"/>
  </si>
  <si>
    <t>ヴェ</t>
    <phoneticPr fontId="2"/>
  </si>
  <si>
    <t>ヴォ</t>
    <phoneticPr fontId="2"/>
  </si>
  <si>
    <t>グィ</t>
    <phoneticPr fontId="2"/>
  </si>
  <si>
    <t>グェ</t>
    <phoneticPr fontId="2"/>
  </si>
  <si>
    <t>グォ</t>
    <phoneticPr fontId="2"/>
  </si>
  <si>
    <t>ジェ</t>
    <phoneticPr fontId="2"/>
  </si>
  <si>
    <t>ティ</t>
    <phoneticPr fontId="2"/>
  </si>
  <si>
    <t>ディ</t>
    <phoneticPr fontId="2"/>
  </si>
  <si>
    <t>デュ</t>
    <phoneticPr fontId="2"/>
  </si>
  <si>
    <t>ドゥ</t>
    <phoneticPr fontId="2"/>
  </si>
  <si>
    <t>A</t>
    <phoneticPr fontId="2"/>
  </si>
  <si>
    <t>I</t>
    <phoneticPr fontId="2"/>
  </si>
  <si>
    <t>U</t>
    <phoneticPr fontId="2"/>
  </si>
  <si>
    <t>E</t>
    <phoneticPr fontId="2"/>
  </si>
  <si>
    <t>O</t>
    <phoneticPr fontId="2"/>
  </si>
  <si>
    <t>KA</t>
    <phoneticPr fontId="2"/>
  </si>
  <si>
    <t>KI</t>
    <phoneticPr fontId="2"/>
  </si>
  <si>
    <t>KU</t>
    <phoneticPr fontId="2"/>
  </si>
  <si>
    <t>KE</t>
    <phoneticPr fontId="2"/>
  </si>
  <si>
    <t>KO</t>
    <phoneticPr fontId="2"/>
  </si>
  <si>
    <t>SA</t>
    <phoneticPr fontId="2"/>
  </si>
  <si>
    <t>SHI</t>
    <phoneticPr fontId="2"/>
  </si>
  <si>
    <t>SU</t>
    <phoneticPr fontId="2"/>
  </si>
  <si>
    <t>SE</t>
    <phoneticPr fontId="2"/>
  </si>
  <si>
    <t>SO</t>
    <phoneticPr fontId="2"/>
  </si>
  <si>
    <t>TA</t>
    <phoneticPr fontId="2"/>
  </si>
  <si>
    <t>CHI</t>
    <phoneticPr fontId="2"/>
  </si>
  <si>
    <t>TSU</t>
    <phoneticPr fontId="2"/>
  </si>
  <si>
    <t>TE</t>
    <phoneticPr fontId="2"/>
  </si>
  <si>
    <t>TO</t>
    <phoneticPr fontId="2"/>
  </si>
  <si>
    <t>NA</t>
    <phoneticPr fontId="2"/>
  </si>
  <si>
    <t>NI</t>
    <phoneticPr fontId="2"/>
  </si>
  <si>
    <t>NU</t>
    <phoneticPr fontId="2"/>
  </si>
  <si>
    <t>NE</t>
    <phoneticPr fontId="2"/>
  </si>
  <si>
    <t>NO</t>
    <phoneticPr fontId="2"/>
  </si>
  <si>
    <t>HA</t>
    <phoneticPr fontId="2"/>
  </si>
  <si>
    <t>HI</t>
    <phoneticPr fontId="2"/>
  </si>
  <si>
    <t>FU</t>
    <phoneticPr fontId="2"/>
  </si>
  <si>
    <t>HE</t>
    <phoneticPr fontId="2"/>
  </si>
  <si>
    <t>HO</t>
    <phoneticPr fontId="2"/>
  </si>
  <si>
    <t>MA</t>
    <phoneticPr fontId="2"/>
  </si>
  <si>
    <t>MI</t>
    <phoneticPr fontId="2"/>
  </si>
  <si>
    <t>MU</t>
    <phoneticPr fontId="2"/>
  </si>
  <si>
    <t>ME</t>
    <phoneticPr fontId="2"/>
  </si>
  <si>
    <t>MO</t>
    <phoneticPr fontId="2"/>
  </si>
  <si>
    <t>YA</t>
    <phoneticPr fontId="2"/>
  </si>
  <si>
    <t>YU</t>
    <phoneticPr fontId="2"/>
  </si>
  <si>
    <t>YO</t>
    <phoneticPr fontId="2"/>
  </si>
  <si>
    <t>RA</t>
    <phoneticPr fontId="2"/>
  </si>
  <si>
    <t>RI</t>
    <phoneticPr fontId="2"/>
  </si>
  <si>
    <t>RU</t>
    <phoneticPr fontId="2"/>
  </si>
  <si>
    <t>RE</t>
    <phoneticPr fontId="2"/>
  </si>
  <si>
    <t>RO</t>
    <phoneticPr fontId="2"/>
  </si>
  <si>
    <t>WA</t>
    <phoneticPr fontId="2"/>
  </si>
  <si>
    <t>-</t>
    <phoneticPr fontId="2"/>
  </si>
  <si>
    <t>GA</t>
    <phoneticPr fontId="2"/>
  </si>
  <si>
    <t>GI</t>
    <phoneticPr fontId="2"/>
  </si>
  <si>
    <t>GU</t>
    <phoneticPr fontId="2"/>
  </si>
  <si>
    <t>GE</t>
    <phoneticPr fontId="2"/>
  </si>
  <si>
    <t>GO</t>
    <phoneticPr fontId="2"/>
  </si>
  <si>
    <t>ZA</t>
    <phoneticPr fontId="2"/>
  </si>
  <si>
    <t>JI</t>
    <phoneticPr fontId="2"/>
  </si>
  <si>
    <t>ZU</t>
    <phoneticPr fontId="2"/>
  </si>
  <si>
    <t>ZE</t>
    <phoneticPr fontId="2"/>
  </si>
  <si>
    <t>ZO</t>
    <phoneticPr fontId="2"/>
  </si>
  <si>
    <t>DA</t>
    <phoneticPr fontId="2"/>
  </si>
  <si>
    <t>DE</t>
    <phoneticPr fontId="2"/>
  </si>
  <si>
    <t>DO</t>
    <phoneticPr fontId="2"/>
  </si>
  <si>
    <t>BA</t>
    <phoneticPr fontId="2"/>
  </si>
  <si>
    <t>BI</t>
    <phoneticPr fontId="2"/>
  </si>
  <si>
    <t>BU</t>
    <phoneticPr fontId="2"/>
  </si>
  <si>
    <t>BE</t>
    <phoneticPr fontId="2"/>
  </si>
  <si>
    <t>BO</t>
    <phoneticPr fontId="2"/>
  </si>
  <si>
    <t>PA</t>
    <phoneticPr fontId="2"/>
  </si>
  <si>
    <t>PI</t>
    <phoneticPr fontId="2"/>
  </si>
  <si>
    <t>PU</t>
    <phoneticPr fontId="2"/>
  </si>
  <si>
    <t>PE</t>
    <phoneticPr fontId="2"/>
  </si>
  <si>
    <t>PO</t>
    <phoneticPr fontId="2"/>
  </si>
  <si>
    <t>KYA</t>
    <phoneticPr fontId="2"/>
  </si>
  <si>
    <t>KYU</t>
    <phoneticPr fontId="2"/>
  </si>
  <si>
    <t>KYO</t>
    <phoneticPr fontId="2"/>
  </si>
  <si>
    <t>SHA</t>
    <phoneticPr fontId="2"/>
  </si>
  <si>
    <t>SHU</t>
    <phoneticPr fontId="2"/>
  </si>
  <si>
    <t>SHO</t>
    <phoneticPr fontId="2"/>
  </si>
  <si>
    <t>CHA</t>
    <phoneticPr fontId="2"/>
  </si>
  <si>
    <t>CHU</t>
    <phoneticPr fontId="2"/>
  </si>
  <si>
    <t>CHO</t>
    <phoneticPr fontId="2"/>
  </si>
  <si>
    <t>NYA</t>
    <phoneticPr fontId="2"/>
  </si>
  <si>
    <t>NYU</t>
    <phoneticPr fontId="2"/>
  </si>
  <si>
    <t>NYO</t>
    <phoneticPr fontId="2"/>
  </si>
  <si>
    <t>HYA</t>
    <phoneticPr fontId="2"/>
  </si>
  <si>
    <t>HYU</t>
    <phoneticPr fontId="2"/>
  </si>
  <si>
    <t>HYO</t>
    <phoneticPr fontId="2"/>
  </si>
  <si>
    <t>MYA</t>
    <phoneticPr fontId="2"/>
  </si>
  <si>
    <t>MY</t>
    <phoneticPr fontId="2"/>
  </si>
  <si>
    <t>MYO</t>
    <phoneticPr fontId="2"/>
  </si>
  <si>
    <t>RYA</t>
    <phoneticPr fontId="2"/>
  </si>
  <si>
    <t>RYU</t>
    <phoneticPr fontId="2"/>
  </si>
  <si>
    <t>RYO</t>
    <phoneticPr fontId="2"/>
  </si>
  <si>
    <t>GYA</t>
    <phoneticPr fontId="2"/>
  </si>
  <si>
    <t>GYU</t>
    <phoneticPr fontId="2"/>
  </si>
  <si>
    <t>GYO</t>
    <phoneticPr fontId="2"/>
  </si>
  <si>
    <t>JA</t>
    <phoneticPr fontId="2"/>
  </si>
  <si>
    <t>JU</t>
    <phoneticPr fontId="2"/>
  </si>
  <si>
    <t>JO</t>
    <phoneticPr fontId="2"/>
  </si>
  <si>
    <t>BYA</t>
    <phoneticPr fontId="2"/>
  </si>
  <si>
    <t>BYU</t>
    <phoneticPr fontId="2"/>
  </si>
  <si>
    <t>BYO</t>
    <phoneticPr fontId="2"/>
  </si>
  <si>
    <t>PYA</t>
    <phoneticPr fontId="2"/>
  </si>
  <si>
    <t>PYU</t>
    <phoneticPr fontId="2"/>
  </si>
  <si>
    <t>PYO</t>
    <phoneticPr fontId="2"/>
  </si>
  <si>
    <t>IE</t>
    <phoneticPr fontId="2"/>
  </si>
  <si>
    <t>KUA</t>
    <phoneticPr fontId="2"/>
  </si>
  <si>
    <t>CHIE</t>
    <phoneticPr fontId="2"/>
  </si>
  <si>
    <t>FUA</t>
    <phoneticPr fontId="2"/>
  </si>
  <si>
    <t>外国式氏名のヘボン式ローマ字表</t>
    <rPh sb="0" eb="2">
      <t>ガイコク</t>
    </rPh>
    <rPh sb="2" eb="3">
      <t>シキ</t>
    </rPh>
    <rPh sb="3" eb="5">
      <t>シメイ</t>
    </rPh>
    <rPh sb="9" eb="10">
      <t>シキ</t>
    </rPh>
    <rPh sb="13" eb="14">
      <t>ジ</t>
    </rPh>
    <rPh sb="14" eb="15">
      <t>ヒョウ</t>
    </rPh>
    <phoneticPr fontId="2"/>
  </si>
  <si>
    <t>UI</t>
    <phoneticPr fontId="2"/>
  </si>
  <si>
    <t>KUI</t>
    <phoneticPr fontId="2"/>
  </si>
  <si>
    <t>TSUA</t>
    <phoneticPr fontId="2"/>
  </si>
  <si>
    <t>FUI</t>
    <phoneticPr fontId="2"/>
  </si>
  <si>
    <t>UE</t>
    <phoneticPr fontId="2"/>
  </si>
  <si>
    <t>KUE</t>
    <phoneticPr fontId="2"/>
  </si>
  <si>
    <t>TSUI</t>
    <phoneticPr fontId="2"/>
  </si>
  <si>
    <t>FUE</t>
    <phoneticPr fontId="2"/>
  </si>
  <si>
    <t>UO</t>
    <phoneticPr fontId="2"/>
  </si>
  <si>
    <t>KUO</t>
    <phoneticPr fontId="2"/>
  </si>
  <si>
    <t>TSUE</t>
    <phoneticPr fontId="2"/>
  </si>
  <si>
    <t>FUO</t>
    <phoneticPr fontId="2"/>
  </si>
  <si>
    <t>BUA</t>
    <phoneticPr fontId="2"/>
  </si>
  <si>
    <t>GUA</t>
    <phoneticPr fontId="2"/>
  </si>
  <si>
    <t>TSUO</t>
    <phoneticPr fontId="2"/>
  </si>
  <si>
    <t>FUYO</t>
    <phoneticPr fontId="2"/>
  </si>
  <si>
    <t>BUI</t>
    <phoneticPr fontId="2"/>
  </si>
  <si>
    <t>GUI</t>
    <phoneticPr fontId="2"/>
  </si>
  <si>
    <t>TEI</t>
    <phoneticPr fontId="2"/>
  </si>
  <si>
    <t>GUE</t>
    <phoneticPr fontId="2"/>
  </si>
  <si>
    <t>DEI</t>
    <phoneticPr fontId="2"/>
  </si>
  <si>
    <t>BUE</t>
    <phoneticPr fontId="2"/>
  </si>
  <si>
    <t>GUO</t>
    <phoneticPr fontId="2"/>
  </si>
  <si>
    <t>DEYU</t>
    <phoneticPr fontId="2"/>
  </si>
  <si>
    <t>BUO</t>
    <phoneticPr fontId="2"/>
  </si>
  <si>
    <t>JIE</t>
    <phoneticPr fontId="2"/>
  </si>
  <si>
    <t>DOU</t>
    <phoneticPr fontId="2"/>
  </si>
  <si>
    <t>(例)</t>
    <rPh sb="1" eb="2">
      <t>レイ</t>
    </rPh>
    <phoneticPr fontId="2"/>
  </si>
  <si>
    <t>【長音「お」「う」の表記について】</t>
    <rPh sb="1" eb="3">
      <t>チョウオン</t>
    </rPh>
    <rPh sb="10" eb="12">
      <t>ヒョウキ</t>
    </rPh>
    <phoneticPr fontId="2"/>
  </si>
  <si>
    <t>○末尾の長音の「お」は「O」で表記します。</t>
    <rPh sb="1" eb="3">
      <t>マツビ</t>
    </rPh>
    <rPh sb="4" eb="6">
      <t>チョウオン</t>
    </rPh>
    <rPh sb="15" eb="17">
      <t>ヒョウキ</t>
    </rPh>
    <phoneticPr fontId="2"/>
  </si>
  <si>
    <t>御園生</t>
    <rPh sb="0" eb="1">
      <t>ミ</t>
    </rPh>
    <rPh sb="1" eb="2">
      <t>エン</t>
    </rPh>
    <rPh sb="2" eb="3">
      <t>イ</t>
    </rPh>
    <phoneticPr fontId="2"/>
  </si>
  <si>
    <t>みそのお</t>
    <phoneticPr fontId="2"/>
  </si>
  <si>
    <t>→</t>
    <phoneticPr fontId="2"/>
  </si>
  <si>
    <t>MISONOO</t>
    <phoneticPr fontId="2"/>
  </si>
  <si>
    <t>高遠</t>
    <rPh sb="0" eb="2">
      <t>タカトオ</t>
    </rPh>
    <phoneticPr fontId="2"/>
  </si>
  <si>
    <t>たかとお</t>
    <phoneticPr fontId="2"/>
  </si>
  <si>
    <t>TAKATOO</t>
    <phoneticPr fontId="2"/>
  </si>
  <si>
    <t>○末尾以外の長音の「お」は「O」を表記しません。</t>
    <rPh sb="1" eb="3">
      <t>マツビ</t>
    </rPh>
    <rPh sb="3" eb="5">
      <t>イガイ</t>
    </rPh>
    <rPh sb="6" eb="8">
      <t>チョウオン</t>
    </rPh>
    <rPh sb="17" eb="19">
      <t>ヒョウキ</t>
    </rPh>
    <phoneticPr fontId="2"/>
  </si>
  <si>
    <t>大野</t>
    <rPh sb="0" eb="2">
      <t>オオノ</t>
    </rPh>
    <phoneticPr fontId="2"/>
  </si>
  <si>
    <t>おおの</t>
    <phoneticPr fontId="2"/>
  </si>
  <si>
    <t>ONO</t>
    <phoneticPr fontId="2"/>
  </si>
  <si>
    <t>大岡</t>
    <rPh sb="0" eb="2">
      <t>オオオカ</t>
    </rPh>
    <phoneticPr fontId="2"/>
  </si>
  <si>
    <t>おおおか</t>
    <phoneticPr fontId="2"/>
  </si>
  <si>
    <t>OOKA</t>
    <phoneticPr fontId="2"/>
  </si>
  <si>
    <t>桑折</t>
    <rPh sb="0" eb="2">
      <t>コオリ</t>
    </rPh>
    <phoneticPr fontId="2"/>
  </si>
  <si>
    <t>こおり</t>
    <phoneticPr fontId="2"/>
  </si>
  <si>
    <t>KORI</t>
    <phoneticPr fontId="2"/>
  </si>
  <si>
    <t>○長音の「う」は末尾であるか否かに関わらず「U」を入れません。</t>
    <rPh sb="1" eb="3">
      <t>チョウオン</t>
    </rPh>
    <rPh sb="8" eb="10">
      <t>マツビ</t>
    </rPh>
    <rPh sb="14" eb="15">
      <t>イナ</t>
    </rPh>
    <rPh sb="17" eb="18">
      <t>カカ</t>
    </rPh>
    <rPh sb="25" eb="26">
      <t>イ</t>
    </rPh>
    <phoneticPr fontId="2"/>
  </si>
  <si>
    <t>みそのう</t>
    <phoneticPr fontId="2"/>
  </si>
  <si>
    <t>MISONO</t>
    <phoneticPr fontId="2"/>
  </si>
  <si>
    <t>佐藤</t>
    <rPh sb="0" eb="2">
      <t>サトウ</t>
    </rPh>
    <phoneticPr fontId="2"/>
  </si>
  <si>
    <t>さとう</t>
    <phoneticPr fontId="2"/>
  </si>
  <si>
    <t>SATO</t>
    <phoneticPr fontId="2"/>
  </si>
  <si>
    <t>優香</t>
    <rPh sb="0" eb="1">
      <t>ユウ</t>
    </rPh>
    <rPh sb="1" eb="2">
      <t>カオル</t>
    </rPh>
    <phoneticPr fontId="2"/>
  </si>
  <si>
    <t>ゆうか</t>
    <phoneticPr fontId="2"/>
  </si>
  <si>
    <t>YUKA</t>
    <phoneticPr fontId="2"/>
  </si>
  <si>
    <t>○次の読み方は長音ではありませんので、ご注意ください。</t>
    <rPh sb="1" eb="2">
      <t>ツギ</t>
    </rPh>
    <rPh sb="3" eb="4">
      <t>ヨ</t>
    </rPh>
    <rPh sb="5" eb="6">
      <t>カタ</t>
    </rPh>
    <rPh sb="7" eb="9">
      <t>チョウオン</t>
    </rPh>
    <rPh sb="20" eb="22">
      <t>チュウイ</t>
    </rPh>
    <phoneticPr fontId="2"/>
  </si>
  <si>
    <t>松浦</t>
    <rPh sb="0" eb="2">
      <t>マツウラ</t>
    </rPh>
    <phoneticPr fontId="2"/>
  </si>
  <si>
    <t>まつうら</t>
    <phoneticPr fontId="2"/>
  </si>
  <si>
    <t>MATSUURA</t>
    <phoneticPr fontId="2"/>
  </si>
  <si>
    <t>KOUCHIWA</t>
    <phoneticPr fontId="2"/>
  </si>
  <si>
    <t>こうちわ</t>
    <phoneticPr fontId="2"/>
  </si>
  <si>
    <t>小団扇</t>
    <rPh sb="0" eb="1">
      <t>コ</t>
    </rPh>
    <rPh sb="1" eb="3">
      <t>ウチワ</t>
    </rPh>
    <phoneticPr fontId="2"/>
  </si>
  <si>
    <t>【撥音「ん」の表記について】</t>
    <rPh sb="1" eb="3">
      <t>ハツオン</t>
    </rPh>
    <rPh sb="7" eb="9">
      <t>ヒョウキ</t>
    </rPh>
    <phoneticPr fontId="2"/>
  </si>
  <si>
    <t>○撥音「ん」は「N」で表記します。</t>
    <rPh sb="1" eb="3">
      <t>ハツオン</t>
    </rPh>
    <rPh sb="11" eb="13">
      <t>ヒョウキ</t>
    </rPh>
    <phoneticPr fontId="2"/>
  </si>
  <si>
    <t>神田</t>
    <rPh sb="0" eb="2">
      <t>カンダ</t>
    </rPh>
    <phoneticPr fontId="2"/>
  </si>
  <si>
    <t>信也</t>
    <rPh sb="0" eb="2">
      <t>シンヤ</t>
    </rPh>
    <phoneticPr fontId="2"/>
  </si>
  <si>
    <t>純</t>
    <rPh sb="0" eb="1">
      <t>ジュン</t>
    </rPh>
    <phoneticPr fontId="2"/>
  </si>
  <si>
    <t>かんだ</t>
    <phoneticPr fontId="2"/>
  </si>
  <si>
    <t>しんや</t>
    <phoneticPr fontId="2"/>
  </si>
  <si>
    <t>じゅん</t>
    <phoneticPr fontId="2"/>
  </si>
  <si>
    <t>KANDA</t>
    <phoneticPr fontId="2"/>
  </si>
  <si>
    <t>SHINYA</t>
    <phoneticPr fontId="2"/>
  </si>
  <si>
    <t>JUN</t>
    <phoneticPr fontId="2"/>
  </si>
  <si>
    <t>○ローマ字表記が「B」「M」「P」の前は「M」で表記します。</t>
    <rPh sb="4" eb="5">
      <t>ジ</t>
    </rPh>
    <rPh sb="5" eb="7">
      <t>ヒョウキ</t>
    </rPh>
    <rPh sb="18" eb="19">
      <t>マエ</t>
    </rPh>
    <rPh sb="24" eb="26">
      <t>ヒョウキ</t>
    </rPh>
    <phoneticPr fontId="2"/>
  </si>
  <si>
    <t>難波</t>
    <rPh sb="0" eb="2">
      <t>ナンバ</t>
    </rPh>
    <phoneticPr fontId="2"/>
  </si>
  <si>
    <t>本間</t>
    <rPh sb="0" eb="2">
      <t>ホンマ</t>
    </rPh>
    <phoneticPr fontId="2"/>
  </si>
  <si>
    <t>三瓶</t>
    <rPh sb="0" eb="2">
      <t>サンペイ</t>
    </rPh>
    <phoneticPr fontId="2"/>
  </si>
  <si>
    <t>なんば</t>
    <phoneticPr fontId="2"/>
  </si>
  <si>
    <t>ほんま</t>
    <phoneticPr fontId="2"/>
  </si>
  <si>
    <t>さんぺい</t>
    <phoneticPr fontId="2"/>
  </si>
  <si>
    <t>NAMBA</t>
    <phoneticPr fontId="2"/>
  </si>
  <si>
    <t>HOMMA</t>
    <phoneticPr fontId="2"/>
  </si>
  <si>
    <t>SAMPEI</t>
    <phoneticPr fontId="2"/>
  </si>
  <si>
    <t>【促音「っ」の表記について】</t>
    <rPh sb="1" eb="3">
      <t>ソクオン</t>
    </rPh>
    <rPh sb="7" eb="9">
      <t>ヒョウキ</t>
    </rPh>
    <phoneticPr fontId="2"/>
  </si>
  <si>
    <t>○促音「っ」はローマ字の子音を重ねて表記します。</t>
    <rPh sb="1" eb="3">
      <t>ソクオン</t>
    </rPh>
    <rPh sb="10" eb="11">
      <t>ジ</t>
    </rPh>
    <rPh sb="12" eb="14">
      <t>シイン</t>
    </rPh>
    <rPh sb="15" eb="16">
      <t>カサ</t>
    </rPh>
    <rPh sb="18" eb="20">
      <t>ヒョウキ</t>
    </rPh>
    <phoneticPr fontId="2"/>
  </si>
  <si>
    <t>服部</t>
    <rPh sb="0" eb="2">
      <t>ハットリ</t>
    </rPh>
    <phoneticPr fontId="2"/>
  </si>
  <si>
    <t>吉川</t>
    <rPh sb="0" eb="2">
      <t>ヨシカワ</t>
    </rPh>
    <phoneticPr fontId="2"/>
  </si>
  <si>
    <t>哲平</t>
    <rPh sb="0" eb="2">
      <t>テッペイ</t>
    </rPh>
    <phoneticPr fontId="2"/>
  </si>
  <si>
    <t>はっとり</t>
    <phoneticPr fontId="2"/>
  </si>
  <si>
    <t>てっぺい</t>
    <phoneticPr fontId="2"/>
  </si>
  <si>
    <t>きっかわ</t>
    <phoneticPr fontId="2"/>
  </si>
  <si>
    <t>HATTORI</t>
    <phoneticPr fontId="2"/>
  </si>
  <si>
    <t>KIKKAWA</t>
    <phoneticPr fontId="2"/>
  </si>
  <si>
    <t>TEPPEI</t>
    <phoneticPr fontId="2"/>
  </si>
  <si>
    <t>○ローマ字表記が「CH」の前は「T」で表記します。</t>
    <rPh sb="4" eb="5">
      <t>ジ</t>
    </rPh>
    <rPh sb="5" eb="7">
      <t>ヒョウキ</t>
    </rPh>
    <rPh sb="13" eb="14">
      <t>マエ</t>
    </rPh>
    <rPh sb="19" eb="21">
      <t>ヒョウキ</t>
    </rPh>
    <phoneticPr fontId="2"/>
  </si>
  <si>
    <t>発地</t>
    <rPh sb="0" eb="2">
      <t>ホッチ</t>
    </rPh>
    <phoneticPr fontId="2"/>
  </si>
  <si>
    <t>ほっち</t>
    <phoneticPr fontId="2"/>
  </si>
  <si>
    <t>八丁</t>
    <rPh sb="0" eb="2">
      <t>ハッチョウ</t>
    </rPh>
    <phoneticPr fontId="2"/>
  </si>
  <si>
    <t>はっちょう</t>
    <phoneticPr fontId="2"/>
  </si>
  <si>
    <t>HOTCHI</t>
    <phoneticPr fontId="2"/>
  </si>
  <si>
    <t>HATCHO</t>
    <phoneticPr fontId="2"/>
  </si>
  <si>
    <t>国籍</t>
    <rPh sb="0" eb="2">
      <t>ｺｸｾｷ</t>
    </rPh>
    <phoneticPr fontId="2" type="halfwidthKatakana"/>
  </si>
  <si>
    <t>JPN</t>
  </si>
  <si>
    <t>JPN</t>
    <phoneticPr fontId="2" type="halfwidthKatakana"/>
  </si>
  <si>
    <r>
      <rPr>
        <sz val="24"/>
        <rFont val="ＭＳ Ｐゴシック"/>
        <family val="3"/>
        <charset val="128"/>
      </rPr>
      <t>円</t>
    </r>
    <r>
      <rPr>
        <sz val="11"/>
        <rFont val="ＭＳ Ｐゴシック"/>
        <family val="3"/>
        <charset val="128"/>
      </rPr>
      <t>　（アスリートビブス・登録代金として）</t>
    </r>
    <rPh sb="0" eb="1">
      <t>エン</t>
    </rPh>
    <rPh sb="12" eb="14">
      <t>トウロク</t>
    </rPh>
    <rPh sb="14" eb="16">
      <t>ダイキン</t>
    </rPh>
    <phoneticPr fontId="2"/>
  </si>
  <si>
    <t>AB（アスリートビブス）選手登録申込書</t>
    <rPh sb="12" eb="14">
      <t>センシュ</t>
    </rPh>
    <rPh sb="14" eb="16">
      <t>トウロク</t>
    </rPh>
    <rPh sb="16" eb="19">
      <t>モウシコミショ</t>
    </rPh>
    <phoneticPr fontId="2"/>
  </si>
  <si>
    <t>生年月日</t>
    <rPh sb="0" eb="2">
      <t>ｾｲﾈﾝ</t>
    </rPh>
    <rPh sb="2" eb="4">
      <t>ｶﾞｯﾋﾟ</t>
    </rPh>
    <phoneticPr fontId="2" type="halfwidthKatakana"/>
  </si>
  <si>
    <t>1987.06.05</t>
    <phoneticPr fontId="2" type="halfwidthKatakana"/>
  </si>
  <si>
    <t>　　　　　市川・浦安支部小中学校体育連盟陸上競技専門部　　登録担当</t>
    <rPh sb="5" eb="7">
      <t>イチカワ</t>
    </rPh>
    <rPh sb="8" eb="10">
      <t>ウラヤス</t>
    </rPh>
    <rPh sb="10" eb="12">
      <t>シブ</t>
    </rPh>
    <rPh sb="12" eb="13">
      <t>ショウ</t>
    </rPh>
    <rPh sb="13" eb="16">
      <t>チュウガッコウ</t>
    </rPh>
    <rPh sb="16" eb="18">
      <t>タイイク</t>
    </rPh>
    <rPh sb="18" eb="20">
      <t>レンメイ</t>
    </rPh>
    <rPh sb="20" eb="22">
      <t>リクジョウ</t>
    </rPh>
    <rPh sb="22" eb="24">
      <t>キョウギ</t>
    </rPh>
    <rPh sb="24" eb="27">
      <t>センモンブ</t>
    </rPh>
    <rPh sb="29" eb="31">
      <t>トウロク</t>
    </rPh>
    <rPh sb="31" eb="33">
      <t>タントウ</t>
    </rPh>
    <phoneticPr fontId="2"/>
  </si>
  <si>
    <t>【mail：onodera.satoshi@city.urayasu.lg.jp】</t>
    <phoneticPr fontId="2"/>
  </si>
  <si>
    <t>浦安市立堀江中学校　小野寺　慧至</t>
    <rPh sb="0" eb="2">
      <t>ウラヤス</t>
    </rPh>
    <rPh sb="2" eb="4">
      <t>シリツ</t>
    </rPh>
    <rPh sb="4" eb="6">
      <t>ホリエ</t>
    </rPh>
    <rPh sb="6" eb="9">
      <t>チュウガッコウ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</si>
</sst>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42" formatCode="_ &quot;¥&quot;* #,##0_ ;_ &quot;¥&quot;* \-#,##0_ ;_ &quot;¥&quot;* &quot;-&quot;_ ;_ @_ "/>
    <numFmt numFmtId="176" formatCode="0_ "/>
    <numFmt numFmtId="177" formatCode="0.00_ "/>
    <numFmt numFmtId="178" formatCode="0_);[Red]\(0\)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ＤＦ特太ゴシック体"/>
      <family val="3"/>
      <charset val="128"/>
    </font>
    <font>
      <sz val="11"/>
      <color indexed="55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24"/>
      <name val="ＭＳ Ｐゴシック"/>
      <family val="3"/>
      <charset val="128"/>
    </font>
    <font>
      <sz val="1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/>
      <top style="mediumDashDot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76" fontId="0" fillId="0" borderId="0" xfId="0" applyNumberFormat="1" applyAlignment="1">
      <alignment horizontal="right"/>
    </xf>
    <xf numFmtId="49" fontId="0" fillId="0" borderId="0" xfId="0" applyNumberFormat="1" applyAlignment="1"/>
    <xf numFmtId="49" fontId="0" fillId="0" borderId="0" xfId="0" applyNumberFormat="1" applyAlignment="1">
      <alignment horizontal="center"/>
    </xf>
    <xf numFmtId="176" fontId="0" fillId="0" borderId="0" xfId="0" applyNumberFormat="1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177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0" fillId="0" borderId="7" xfId="0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shrinkToFit="1"/>
    </xf>
    <xf numFmtId="49" fontId="1" fillId="0" borderId="9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49" fontId="0" fillId="0" borderId="0" xfId="0" applyNumberFormat="1" applyAlignment="1">
      <alignment horizontal="center" vertical="center" shrinkToFit="1"/>
    </xf>
    <xf numFmtId="176" fontId="1" fillId="0" borderId="10" xfId="0" applyNumberFormat="1" applyFont="1" applyBorder="1" applyAlignment="1">
      <alignment horizontal="center" vertical="center" shrinkToFit="1"/>
    </xf>
    <xf numFmtId="49" fontId="0" fillId="0" borderId="9" xfId="0" applyNumberFormat="1" applyBorder="1" applyAlignment="1">
      <alignment horizontal="center" vertical="center" shrinkToFit="1"/>
    </xf>
    <xf numFmtId="176" fontId="1" fillId="0" borderId="9" xfId="0" applyNumberFormat="1" applyFont="1" applyBorder="1" applyAlignment="1">
      <alignment horizontal="center" vertical="center" shrinkToFit="1"/>
    </xf>
    <xf numFmtId="177" fontId="1" fillId="0" borderId="9" xfId="0" applyNumberFormat="1" applyFont="1" applyBorder="1" applyAlignment="1">
      <alignment horizontal="center" vertical="center" shrinkToFit="1"/>
    </xf>
    <xf numFmtId="177" fontId="9" fillId="0" borderId="11" xfId="0" applyNumberFormat="1" applyFont="1" applyBorder="1" applyAlignment="1">
      <alignment horizontal="center" vertical="center" shrinkToFit="1"/>
    </xf>
    <xf numFmtId="176" fontId="6" fillId="0" borderId="0" xfId="0" applyNumberFormat="1" applyFont="1" applyAlignment="1">
      <alignment horizontal="right" vertical="center"/>
    </xf>
    <xf numFmtId="176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 shrinkToFit="1"/>
    </xf>
    <xf numFmtId="176" fontId="0" fillId="0" borderId="13" xfId="0" applyNumberFormat="1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0" fontId="0" fillId="0" borderId="14" xfId="0" applyBorder="1">
      <alignment vertical="center"/>
    </xf>
    <xf numFmtId="176" fontId="0" fillId="0" borderId="14" xfId="0" applyNumberFormat="1" applyBorder="1" applyAlignment="1">
      <alignment horizontal="right"/>
    </xf>
    <xf numFmtId="49" fontId="0" fillId="0" borderId="14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 shrinkToFit="1"/>
    </xf>
    <xf numFmtId="176" fontId="0" fillId="0" borderId="14" xfId="0" applyNumberFormat="1" applyBorder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 shrinkToFit="1"/>
    </xf>
    <xf numFmtId="49" fontId="0" fillId="0" borderId="0" xfId="0" applyNumberFormat="1" applyAlignment="1">
      <alignment vertical="center" shrinkToFit="1"/>
    </xf>
    <xf numFmtId="0" fontId="4" fillId="0" borderId="15" xfId="0" applyFont="1" applyBorder="1" applyAlignment="1">
      <alignment horizontal="center" vertical="center"/>
    </xf>
    <xf numFmtId="176" fontId="1" fillId="0" borderId="16" xfId="0" applyNumberFormat="1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176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177" fontId="0" fillId="4" borderId="17" xfId="0" applyNumberFormat="1" applyFill="1" applyBorder="1" applyAlignment="1">
      <alignment horizontal="center" vertical="center" shrinkToFit="1"/>
    </xf>
    <xf numFmtId="0" fontId="0" fillId="4" borderId="18" xfId="0" applyFill="1" applyBorder="1" applyAlignment="1">
      <alignment horizontal="center" vertical="center" shrinkToFit="1"/>
    </xf>
    <xf numFmtId="177" fontId="0" fillId="4" borderId="1" xfId="0" applyNumberFormat="1" applyFill="1" applyBorder="1" applyAlignment="1">
      <alignment horizontal="center" vertical="center" shrinkToFit="1"/>
    </xf>
    <xf numFmtId="0" fontId="0" fillId="4" borderId="19" xfId="0" applyFill="1" applyBorder="1" applyAlignment="1">
      <alignment horizontal="center" vertical="center" shrinkToFit="1"/>
    </xf>
    <xf numFmtId="0" fontId="0" fillId="4" borderId="19" xfId="0" applyFill="1" applyBorder="1" applyAlignment="1">
      <alignment horizontal="center" vertical="center"/>
    </xf>
    <xf numFmtId="177" fontId="0" fillId="4" borderId="2" xfId="0" applyNumberFormat="1" applyFill="1" applyBorder="1" applyAlignment="1">
      <alignment horizontal="center" vertical="center" shrinkToFit="1"/>
    </xf>
    <xf numFmtId="0" fontId="0" fillId="4" borderId="20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 shrinkToFit="1"/>
    </xf>
    <xf numFmtId="0" fontId="0" fillId="4" borderId="17" xfId="0" applyFill="1" applyBorder="1" applyAlignment="1">
      <alignment horizontal="center" vertical="center" shrinkToFit="1"/>
    </xf>
    <xf numFmtId="0" fontId="0" fillId="4" borderId="18" xfId="0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176" fontId="12" fillId="2" borderId="21" xfId="0" applyNumberFormat="1" applyFont="1" applyFill="1" applyBorder="1" applyAlignment="1">
      <alignment horizontal="center" vertical="center" shrinkToFit="1"/>
    </xf>
    <xf numFmtId="0" fontId="12" fillId="2" borderId="22" xfId="0" applyFont="1" applyFill="1" applyBorder="1" applyAlignment="1">
      <alignment horizontal="center" vertical="center" shrinkToFit="1"/>
    </xf>
    <xf numFmtId="0" fontId="12" fillId="2" borderId="23" xfId="0" applyFont="1" applyFill="1" applyBorder="1" applyAlignment="1">
      <alignment horizontal="center" vertical="center" shrinkToFit="1"/>
    </xf>
    <xf numFmtId="0" fontId="0" fillId="4" borderId="22" xfId="0" applyFill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6" xfId="0" applyBorder="1" applyAlignment="1">
      <alignment horizontal="center" vertical="center" shrinkToFi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2" fillId="5" borderId="23" xfId="0" applyFont="1" applyFill="1" applyBorder="1" applyAlignment="1">
      <alignment horizontal="center" vertical="center" shrinkToFit="1"/>
    </xf>
    <xf numFmtId="177" fontId="2" fillId="0" borderId="11" xfId="0" applyNumberFormat="1" applyFont="1" applyBorder="1" applyAlignment="1">
      <alignment horizontal="center" vertical="center" wrapText="1" shrinkToFi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12" fillId="5" borderId="24" xfId="0" applyFont="1" applyFill="1" applyBorder="1" applyAlignment="1">
      <alignment horizontal="center" vertical="center" shrinkToFit="1"/>
    </xf>
    <xf numFmtId="0" fontId="12" fillId="5" borderId="22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6" xfId="0" applyBorder="1" applyAlignment="1">
      <alignment horizontal="center"/>
    </xf>
    <xf numFmtId="176" fontId="0" fillId="0" borderId="0" xfId="0" applyNumberFormat="1" applyAlignment="1">
      <alignment horizontal="center" vertical="center" shrinkToFit="1"/>
    </xf>
    <xf numFmtId="176" fontId="8" fillId="0" borderId="0" xfId="0" applyNumberFormat="1" applyFont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176" fontId="0" fillId="0" borderId="4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shrinkToFit="1"/>
    </xf>
    <xf numFmtId="0" fontId="0" fillId="0" borderId="25" xfId="0" applyBorder="1" applyAlignment="1">
      <alignment horizontal="center" shrinkToFit="1"/>
    </xf>
    <xf numFmtId="178" fontId="0" fillId="0" borderId="1" xfId="0" applyNumberForma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176" fontId="0" fillId="0" borderId="6" xfId="0" applyNumberFormat="1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shrinkToFit="1"/>
    </xf>
    <xf numFmtId="0" fontId="0" fillId="0" borderId="33" xfId="0" applyBorder="1" applyAlignment="1">
      <alignment horizontal="center" shrinkToFit="1"/>
    </xf>
    <xf numFmtId="0" fontId="0" fillId="0" borderId="34" xfId="0" applyBorder="1" applyAlignment="1">
      <alignment horizontal="center" shrinkToFit="1"/>
    </xf>
    <xf numFmtId="0" fontId="0" fillId="0" borderId="17" xfId="0" applyBorder="1" applyAlignment="1">
      <alignment horizontal="center" shrinkToFit="1"/>
    </xf>
    <xf numFmtId="0" fontId="0" fillId="0" borderId="26" xfId="0" applyBorder="1" applyAlignment="1">
      <alignment horizontal="center" shrinkToFit="1"/>
    </xf>
    <xf numFmtId="49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49" fontId="0" fillId="0" borderId="8" xfId="0" applyNumberFormat="1" applyBorder="1" applyAlignment="1">
      <alignment horizontal="center" vertical="center" shrinkToFit="1"/>
    </xf>
    <xf numFmtId="176" fontId="0" fillId="0" borderId="35" xfId="0" applyNumberFormat="1" applyBorder="1" applyAlignment="1">
      <alignment horizontal="center" vertical="center" shrinkToFit="1"/>
    </xf>
    <xf numFmtId="176" fontId="0" fillId="0" borderId="12" xfId="0" applyNumberFormat="1" applyBorder="1" applyAlignment="1">
      <alignment horizontal="center" vertical="center" shrinkToFit="1"/>
    </xf>
    <xf numFmtId="176" fontId="0" fillId="0" borderId="29" xfId="0" applyNumberFormat="1" applyBorder="1" applyAlignment="1">
      <alignment horizontal="center" vertical="center" shrinkToFit="1"/>
    </xf>
    <xf numFmtId="176" fontId="0" fillId="0" borderId="11" xfId="0" applyNumberFormat="1" applyBorder="1" applyAlignment="1">
      <alignment horizontal="center" vertical="center" shrinkToFit="1"/>
    </xf>
    <xf numFmtId="176" fontId="0" fillId="0" borderId="10" xfId="0" applyNumberForma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76" fontId="0" fillId="4" borderId="35" xfId="0" applyNumberFormat="1" applyFill="1" applyBorder="1" applyAlignment="1">
      <alignment horizontal="center" vertical="center"/>
    </xf>
    <xf numFmtId="176" fontId="0" fillId="4" borderId="29" xfId="0" applyNumberFormat="1" applyFill="1" applyBorder="1" applyAlignment="1">
      <alignment horizontal="center" vertical="center"/>
    </xf>
    <xf numFmtId="176" fontId="0" fillId="0" borderId="41" xfId="0" applyNumberFormat="1" applyBorder="1" applyAlignment="1">
      <alignment horizontal="center" vertical="center" shrinkToFit="1"/>
    </xf>
    <xf numFmtId="176" fontId="0" fillId="0" borderId="8" xfId="0" applyNumberFormat="1" applyBorder="1" applyAlignment="1">
      <alignment horizontal="center" vertical="center" shrinkToFit="1"/>
    </xf>
    <xf numFmtId="176" fontId="0" fillId="0" borderId="34" xfId="0" applyNumberFormat="1" applyBorder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/>
    </xf>
    <xf numFmtId="5" fontId="0" fillId="0" borderId="0" xfId="0" applyNumberFormat="1" applyAlignment="1">
      <alignment horizontal="right" vertical="center"/>
    </xf>
    <xf numFmtId="0" fontId="5" fillId="0" borderId="0" xfId="0" applyFont="1" applyAlignment="1">
      <alignment horizontal="center" vertical="center"/>
    </xf>
    <xf numFmtId="5" fontId="0" fillId="0" borderId="8" xfId="0" applyNumberFormat="1" applyBorder="1" applyAlignment="1">
      <alignment horizontal="right" vertical="center"/>
    </xf>
    <xf numFmtId="176" fontId="8" fillId="0" borderId="36" xfId="0" applyNumberFormat="1" applyFont="1" applyBorder="1" applyAlignment="1">
      <alignment horizontal="center" vertical="center"/>
    </xf>
    <xf numFmtId="176" fontId="8" fillId="0" borderId="37" xfId="0" applyNumberFormat="1" applyFont="1" applyBorder="1" applyAlignment="1">
      <alignment horizontal="center" vertical="center"/>
    </xf>
    <xf numFmtId="176" fontId="8" fillId="0" borderId="38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0" fillId="0" borderId="39" xfId="0" applyNumberFormat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42" fontId="11" fillId="0" borderId="35" xfId="0" applyNumberFormat="1" applyFont="1" applyBorder="1" applyAlignment="1">
      <alignment horizontal="center" vertical="center"/>
    </xf>
    <xf numFmtId="42" fontId="11" fillId="0" borderId="12" xfId="0" applyNumberFormat="1" applyFont="1" applyBorder="1" applyAlignment="1">
      <alignment horizontal="center" vertical="center"/>
    </xf>
    <xf numFmtId="42" fontId="11" fillId="0" borderId="29" xfId="0" applyNumberFormat="1" applyFont="1" applyBorder="1" applyAlignment="1">
      <alignment horizontal="center" vertical="center"/>
    </xf>
    <xf numFmtId="5" fontId="0" fillId="0" borderId="35" xfId="0" applyNumberFormat="1" applyBorder="1" applyAlignment="1">
      <alignment horizontal="right" vertical="center"/>
    </xf>
    <xf numFmtId="5" fontId="0" fillId="0" borderId="29" xfId="0" applyNumberFormat="1" applyBorder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49" fontId="0" fillId="0" borderId="40" xfId="0" applyNumberFormat="1" applyBorder="1" applyAlignment="1">
      <alignment horizontal="center" vertical="center"/>
    </xf>
    <xf numFmtId="176" fontId="0" fillId="3" borderId="0" xfId="0" applyNumberFormat="1" applyFill="1" applyAlignment="1">
      <alignment horizontal="center" vertical="center"/>
    </xf>
    <xf numFmtId="176" fontId="0" fillId="3" borderId="40" xfId="0" applyNumberForma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142957</xdr:colOff>
      <xdr:row>2</xdr:row>
      <xdr:rowOff>103533</xdr:rowOff>
    </xdr:from>
    <xdr:to>
      <xdr:col>26</xdr:col>
      <xdr:colOff>80190</xdr:colOff>
      <xdr:row>19</xdr:row>
      <xdr:rowOff>104775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F0BED907-6688-4332-9A01-A4586C97650C}"/>
            </a:ext>
          </a:extLst>
        </xdr:cNvPr>
        <xdr:cNvSpPr>
          <a:spLocks noChangeArrowheads="1"/>
        </xdr:cNvSpPr>
      </xdr:nvSpPr>
      <xdr:spPr bwMode="auto">
        <a:xfrm>
          <a:off x="7454347" y="541683"/>
          <a:ext cx="4615898" cy="3858867"/>
        </a:xfrm>
        <a:prstGeom prst="wedgeRoundRectCallout">
          <a:avLst>
            <a:gd name="adj1" fmla="val -47302"/>
            <a:gd name="adj2" fmla="val 60192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sng" strike="noStrike" baseline="0">
              <a:solidFill>
                <a:srgbClr val="0070C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令和７年度中に新</a:t>
          </a:r>
          <a:r>
            <a:rPr lang="en-US" altLang="ja-JP" sz="1100" b="0" i="0" u="sng" strike="noStrike" baseline="0">
              <a:solidFill>
                <a:srgbClr val="0070C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AB</a:t>
          </a:r>
          <a:r>
            <a:rPr lang="ja-JP" altLang="en-US" sz="1100" b="0" i="0" u="sng" strike="noStrike" baseline="0">
              <a:solidFill>
                <a:srgbClr val="0070C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割り振り済みの生徒は載せないでください</a:t>
          </a:r>
          <a:r>
            <a:rPr lang="en-US" altLang="ja-JP" sz="1100" b="0" i="0" u="sng" strike="noStrike" baseline="0">
              <a:solidFill>
                <a:srgbClr val="0070C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!!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・「顧問名」「性・名」「所属」「学年」「ローマ字」「生年月日」を入力して下さい。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（色のついているところは自動入力されます）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※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ここに入力されたデータをコピペして選手データを作成します。</a:t>
          </a:r>
          <a:endParaRPr lang="en-US" altLang="ja-JP" sz="1100" b="0" i="0" u="none" strike="noStrike" baseline="0">
            <a:solidFill>
              <a:srgbClr val="FF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en-US" altLang="ja-JP" sz="11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【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漢字のミスには十分に気をつけて下さい</a:t>
          </a:r>
          <a:r>
            <a:rPr lang="en-US" altLang="ja-JP" sz="11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】</a:t>
          </a:r>
          <a:endParaRPr lang="ja-JP" altLang="en-US" sz="1100" b="1" i="0" u="none" strike="noStrike" baseline="0">
            <a:solidFill>
              <a:srgbClr val="FF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一度誤ったデータで登録されると修正が困難です。また，</a:t>
          </a:r>
          <a:endParaRPr lang="en-US" altLang="ja-JP" sz="1100" b="0" i="0" u="none" strike="noStrike" baseline="0">
            <a:solidFill>
              <a:srgbClr val="FF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en-US" altLang="ja-JP" sz="11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【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前後にスペースを入力しないようお願い致します。</a:t>
          </a:r>
          <a:r>
            <a:rPr lang="en-US" altLang="ja-JP" sz="11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】</a:t>
          </a:r>
        </a:p>
        <a:p>
          <a:pPr algn="ctr" rtl="0">
            <a:lnSpc>
              <a:spcPts val="1300"/>
            </a:lnSpc>
            <a:defRPr sz="1000"/>
          </a:pPr>
          <a:r>
            <a:rPr lang="en-US" altLang="ja-JP" sz="11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【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学年の入力忘れが非常に多いので気を付けてください。</a:t>
          </a:r>
          <a:r>
            <a:rPr lang="en-US" altLang="ja-JP" sz="11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・フリガナは自動で入力されますが，全角になったり，間違っている場合には直接入力して下さい。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・選手名を入力すると「新規」と表示されます。紛失の場合は直接「紛失」と入力し直して下さい。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・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名以上は行を再表示させて下さい。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名以上はシートをコピーして使ってください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・ローマ字は“ヘボン式ローマ字”ですので、別シートを参照してお間違えの無いよう、登録してください。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・国籍は日本以外の場合は、「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JPN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」を削除して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直接入力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してください。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D58"/>
  <sheetViews>
    <sheetView tabSelected="1" zoomScale="115" zoomScaleNormal="115" zoomScaleSheetLayoutView="100" workbookViewId="0">
      <selection activeCell="R1" sqref="R1"/>
    </sheetView>
  </sheetViews>
  <sheetFormatPr defaultRowHeight="13.5"/>
  <cols>
    <col min="1" max="1" width="3.75" customWidth="1"/>
    <col min="2" max="2" width="7.5" style="3" customWidth="1"/>
    <col min="3" max="4" width="7.5" style="4" customWidth="1"/>
    <col min="5" max="5" width="5.125" style="5" customWidth="1"/>
    <col min="6" max="6" width="8.125" style="29" customWidth="1"/>
    <col min="7" max="7" width="3.125" style="6" customWidth="1"/>
    <col min="8" max="9" width="6.375" style="7" customWidth="1"/>
    <col min="10" max="10" width="7.75" style="7" hidden="1" customWidth="1"/>
    <col min="11" max="12" width="8.125" style="6" customWidth="1"/>
    <col min="13" max="15" width="8.125" style="1" customWidth="1"/>
    <col min="16" max="16" width="6.125" style="1" customWidth="1"/>
    <col min="17" max="18" width="6" style="2" bestFit="1" customWidth="1"/>
    <col min="19" max="20" width="5" style="2" bestFit="1" customWidth="1"/>
    <col min="21" max="22" width="5.875" style="2" bestFit="1" customWidth="1"/>
    <col min="23" max="24" width="8.5" style="2" bestFit="1" customWidth="1"/>
    <col min="25" max="26" width="5.375" style="2" bestFit="1" customWidth="1"/>
    <col min="27" max="30" width="6" style="2" bestFit="1" customWidth="1"/>
  </cols>
  <sheetData>
    <row r="1" spans="1:30" ht="17.25">
      <c r="A1" s="117" t="s">
        <v>388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</row>
    <row r="2" spans="1:30" ht="17.25">
      <c r="A2" s="119"/>
      <c r="B2" s="119"/>
      <c r="C2" s="15"/>
      <c r="D2" s="15"/>
      <c r="E2" s="15"/>
      <c r="F2" s="118" t="str">
        <f ca="1">"申込（送信）日："&amp;DBCS(MONTH(TODAY()))&amp;"月"&amp;DBCS(DAY(TODAY()))&amp;"日"</f>
        <v>申込（送信）日：４月６日</v>
      </c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30" ht="24" customHeight="1">
      <c r="A3" s="8"/>
      <c r="B3" s="128" t="str">
        <f>IF(F8="",IF(F29="","",F29),F8)</f>
        <v/>
      </c>
      <c r="C3" s="129"/>
      <c r="D3" s="13" t="s">
        <v>0</v>
      </c>
      <c r="E3" s="50"/>
      <c r="F3" s="50"/>
      <c r="G3" s="50"/>
      <c r="I3" s="120" t="s">
        <v>24</v>
      </c>
      <c r="J3" s="120"/>
      <c r="K3" s="120"/>
      <c r="L3" s="120"/>
      <c r="M3" s="120"/>
      <c r="N3" s="120"/>
      <c r="O3" s="120"/>
      <c r="P3" s="120"/>
    </row>
    <row r="4" spans="1:30" ht="7.5" customHeight="1">
      <c r="A4" s="8"/>
      <c r="B4" s="36"/>
      <c r="C4" s="36"/>
      <c r="D4" s="13"/>
      <c r="E4" s="25"/>
      <c r="F4" s="25"/>
      <c r="G4" s="25"/>
      <c r="H4" s="25"/>
      <c r="I4" s="25"/>
      <c r="J4" s="25"/>
      <c r="K4" s="25"/>
      <c r="L4" s="25"/>
    </row>
    <row r="5" spans="1:30" ht="31.5" customHeight="1">
      <c r="A5" s="24" t="s">
        <v>7</v>
      </c>
      <c r="B5" s="30" t="s">
        <v>8</v>
      </c>
      <c r="C5" s="31" t="s">
        <v>11</v>
      </c>
      <c r="D5" s="31" t="s">
        <v>12</v>
      </c>
      <c r="E5" s="26" t="s">
        <v>3</v>
      </c>
      <c r="F5" s="26" t="s">
        <v>4</v>
      </c>
      <c r="G5" s="32" t="s">
        <v>5</v>
      </c>
      <c r="H5" s="33" t="s">
        <v>6</v>
      </c>
      <c r="I5" s="85" t="s">
        <v>17</v>
      </c>
      <c r="J5" s="34"/>
      <c r="K5" s="124" t="s">
        <v>25</v>
      </c>
      <c r="L5" s="125"/>
      <c r="M5" s="126" t="s">
        <v>34</v>
      </c>
      <c r="N5" s="127"/>
      <c r="O5" s="101" t="s">
        <v>389</v>
      </c>
      <c r="P5" s="94" t="s">
        <v>384</v>
      </c>
      <c r="Q5"/>
      <c r="R5"/>
      <c r="S5"/>
      <c r="T5"/>
      <c r="U5"/>
      <c r="V5"/>
      <c r="W5"/>
      <c r="X5"/>
      <c r="Y5"/>
      <c r="Z5"/>
      <c r="AA5"/>
      <c r="AB5"/>
      <c r="AC5"/>
      <c r="AD5"/>
    </row>
    <row r="6" spans="1:30" ht="17.25">
      <c r="A6" s="102" t="s">
        <v>13</v>
      </c>
      <c r="B6" s="71"/>
      <c r="C6" s="72" t="s">
        <v>26</v>
      </c>
      <c r="D6" s="72" t="s">
        <v>27</v>
      </c>
      <c r="E6" s="72" t="s">
        <v>19</v>
      </c>
      <c r="F6" s="72" t="s">
        <v>14</v>
      </c>
      <c r="G6" s="72">
        <v>2</v>
      </c>
      <c r="H6" s="72">
        <v>4.1399999999999997</v>
      </c>
      <c r="I6" s="73" t="s">
        <v>2</v>
      </c>
      <c r="J6" s="73"/>
      <c r="K6" s="73" t="s">
        <v>28</v>
      </c>
      <c r="L6" s="72" t="s">
        <v>29</v>
      </c>
      <c r="M6" s="84" t="s">
        <v>33</v>
      </c>
      <c r="N6" s="92" t="s">
        <v>32</v>
      </c>
      <c r="O6" s="92" t="s">
        <v>390</v>
      </c>
      <c r="P6" s="91" t="s">
        <v>386</v>
      </c>
    </row>
    <row r="7" spans="1:30" ht="16.5" customHeight="1">
      <c r="A7" s="130" t="s">
        <v>22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2"/>
    </row>
    <row r="8" spans="1:30" ht="17.25">
      <c r="A8" s="103">
        <v>1</v>
      </c>
      <c r="B8" s="52"/>
      <c r="C8" s="53"/>
      <c r="D8" s="53"/>
      <c r="E8" s="69" t="s">
        <v>20</v>
      </c>
      <c r="F8" s="53"/>
      <c r="G8" s="53"/>
      <c r="H8" s="59" t="str">
        <f ca="1">IF(C8="","",MONTH(TODAY())&amp;"."&amp;DAY(TODAY()))</f>
        <v/>
      </c>
      <c r="I8" s="60" t="str">
        <f>IF(C8="","","新規")</f>
        <v/>
      </c>
      <c r="J8" s="60"/>
      <c r="K8" s="60" t="str">
        <f>PHONETIC(C8)</f>
        <v/>
      </c>
      <c r="L8" s="74" t="str">
        <f>PHONETIC(D8)</f>
        <v/>
      </c>
      <c r="M8" s="75"/>
      <c r="N8" s="75"/>
      <c r="O8" s="75"/>
      <c r="P8" s="76" t="s">
        <v>386</v>
      </c>
    </row>
    <row r="9" spans="1:30" ht="17.25">
      <c r="A9" s="104">
        <v>2</v>
      </c>
      <c r="B9" s="49"/>
      <c r="C9" s="9"/>
      <c r="D9" s="9"/>
      <c r="E9" s="70" t="s">
        <v>20</v>
      </c>
      <c r="F9" s="57" t="str">
        <f>IF(C9="","",$F$8)</f>
        <v/>
      </c>
      <c r="G9" s="9"/>
      <c r="H9" s="61" t="str">
        <f t="shared" ref="H9:H27" ca="1" si="0">IF(C9="","",MONTH(TODAY())&amp;"."&amp;DAY(TODAY()))</f>
        <v/>
      </c>
      <c r="I9" s="62" t="str">
        <f t="shared" ref="I9:I27" si="1">IF(C9="","","新規")</f>
        <v/>
      </c>
      <c r="J9" s="62"/>
      <c r="K9" s="62" t="str">
        <f t="shared" ref="K9:K27" si="2">PHONETIC(C9)</f>
        <v/>
      </c>
      <c r="L9" s="57" t="str">
        <f t="shared" ref="L9:L27" si="3">PHONETIC(D9)</f>
        <v/>
      </c>
      <c r="M9" s="9"/>
      <c r="N9" s="9"/>
      <c r="O9" s="9"/>
      <c r="P9" s="77" t="s">
        <v>386</v>
      </c>
    </row>
    <row r="10" spans="1:30" ht="17.25">
      <c r="A10" s="104">
        <v>3</v>
      </c>
      <c r="B10" s="49"/>
      <c r="C10" s="9"/>
      <c r="D10" s="9"/>
      <c r="E10" s="70" t="s">
        <v>20</v>
      </c>
      <c r="F10" s="57" t="str">
        <f t="shared" ref="F10:F27" si="4">IF(C10="","",$F$8)</f>
        <v/>
      </c>
      <c r="G10" s="9"/>
      <c r="H10" s="61" t="str">
        <f t="shared" ca="1" si="0"/>
        <v/>
      </c>
      <c r="I10" s="62" t="str">
        <f t="shared" si="1"/>
        <v/>
      </c>
      <c r="J10" s="62"/>
      <c r="K10" s="62" t="str">
        <f t="shared" si="2"/>
        <v/>
      </c>
      <c r="L10" s="57" t="str">
        <f t="shared" si="3"/>
        <v/>
      </c>
      <c r="M10" s="9"/>
      <c r="N10" s="9"/>
      <c r="O10" s="9"/>
      <c r="P10" s="77" t="s">
        <v>385</v>
      </c>
    </row>
    <row r="11" spans="1:30" ht="17.25">
      <c r="A11" s="104">
        <v>4</v>
      </c>
      <c r="B11" s="105"/>
      <c r="C11" s="9"/>
      <c r="D11" s="9"/>
      <c r="E11" s="70" t="s">
        <v>20</v>
      </c>
      <c r="F11" s="57" t="str">
        <f t="shared" si="4"/>
        <v/>
      </c>
      <c r="G11" s="106"/>
      <c r="H11" s="61" t="str">
        <f t="shared" ca="1" si="0"/>
        <v/>
      </c>
      <c r="I11" s="62" t="str">
        <f t="shared" si="1"/>
        <v/>
      </c>
      <c r="J11" s="62"/>
      <c r="K11" s="62" t="str">
        <f t="shared" si="2"/>
        <v/>
      </c>
      <c r="L11" s="57" t="str">
        <f t="shared" si="3"/>
        <v/>
      </c>
      <c r="M11" s="107"/>
      <c r="N11" s="107"/>
      <c r="O11" s="107"/>
      <c r="P11" s="108" t="s">
        <v>385</v>
      </c>
    </row>
    <row r="12" spans="1:30" ht="17.25">
      <c r="A12" s="104">
        <v>5</v>
      </c>
      <c r="B12" s="105"/>
      <c r="C12" s="9"/>
      <c r="D12" s="9"/>
      <c r="E12" s="70" t="s">
        <v>20</v>
      </c>
      <c r="F12" s="57" t="str">
        <f t="shared" si="4"/>
        <v/>
      </c>
      <c r="G12" s="106"/>
      <c r="H12" s="61" t="str">
        <f t="shared" ca="1" si="0"/>
        <v/>
      </c>
      <c r="I12" s="62" t="str">
        <f t="shared" si="1"/>
        <v/>
      </c>
      <c r="J12" s="62"/>
      <c r="K12" s="62" t="str">
        <f t="shared" si="2"/>
        <v/>
      </c>
      <c r="L12" s="57" t="str">
        <f t="shared" si="3"/>
        <v/>
      </c>
      <c r="M12" s="107"/>
      <c r="N12" s="107"/>
      <c r="O12" s="107"/>
      <c r="P12" s="108" t="s">
        <v>385</v>
      </c>
    </row>
    <row r="13" spans="1:30" ht="17.25">
      <c r="A13" s="104">
        <v>6</v>
      </c>
      <c r="B13" s="105"/>
      <c r="C13" s="9"/>
      <c r="D13" s="9"/>
      <c r="E13" s="70" t="s">
        <v>20</v>
      </c>
      <c r="F13" s="57" t="str">
        <f t="shared" si="4"/>
        <v/>
      </c>
      <c r="G13" s="106"/>
      <c r="H13" s="61" t="str">
        <f t="shared" ca="1" si="0"/>
        <v/>
      </c>
      <c r="I13" s="62" t="str">
        <f t="shared" si="1"/>
        <v/>
      </c>
      <c r="J13" s="62"/>
      <c r="K13" s="62" t="str">
        <f t="shared" si="2"/>
        <v/>
      </c>
      <c r="L13" s="57" t="str">
        <f t="shared" si="3"/>
        <v/>
      </c>
      <c r="M13" s="107"/>
      <c r="N13" s="107"/>
      <c r="O13" s="107"/>
      <c r="P13" s="108" t="s">
        <v>385</v>
      </c>
    </row>
    <row r="14" spans="1:30" ht="17.25">
      <c r="A14" s="104">
        <v>7</v>
      </c>
      <c r="B14" s="105"/>
      <c r="C14" s="9"/>
      <c r="D14" s="9"/>
      <c r="E14" s="70" t="s">
        <v>20</v>
      </c>
      <c r="F14" s="57" t="str">
        <f t="shared" si="4"/>
        <v/>
      </c>
      <c r="G14" s="106"/>
      <c r="H14" s="61" t="str">
        <f t="shared" ca="1" si="0"/>
        <v/>
      </c>
      <c r="I14" s="62" t="str">
        <f t="shared" si="1"/>
        <v/>
      </c>
      <c r="J14" s="62"/>
      <c r="K14" s="62" t="str">
        <f t="shared" si="2"/>
        <v/>
      </c>
      <c r="L14" s="57" t="str">
        <f t="shared" si="3"/>
        <v/>
      </c>
      <c r="M14" s="107"/>
      <c r="N14" s="107"/>
      <c r="O14" s="107"/>
      <c r="P14" s="108" t="s">
        <v>385</v>
      </c>
    </row>
    <row r="15" spans="1:30" ht="17.25">
      <c r="A15" s="104">
        <v>8</v>
      </c>
      <c r="B15" s="105"/>
      <c r="C15" s="9"/>
      <c r="D15" s="9"/>
      <c r="E15" s="70" t="s">
        <v>20</v>
      </c>
      <c r="F15" s="57" t="str">
        <f t="shared" si="4"/>
        <v/>
      </c>
      <c r="G15" s="109"/>
      <c r="H15" s="61" t="str">
        <f t="shared" ca="1" si="0"/>
        <v/>
      </c>
      <c r="I15" s="62" t="str">
        <f t="shared" si="1"/>
        <v/>
      </c>
      <c r="J15" s="62"/>
      <c r="K15" s="62" t="str">
        <f t="shared" si="2"/>
        <v/>
      </c>
      <c r="L15" s="57" t="str">
        <f t="shared" si="3"/>
        <v/>
      </c>
      <c r="M15" s="107"/>
      <c r="N15" s="107"/>
      <c r="O15" s="107"/>
      <c r="P15" s="108" t="s">
        <v>385</v>
      </c>
    </row>
    <row r="16" spans="1:30" ht="17.25">
      <c r="A16" s="104">
        <v>9</v>
      </c>
      <c r="B16" s="105"/>
      <c r="C16" s="9"/>
      <c r="D16" s="9"/>
      <c r="E16" s="70" t="s">
        <v>20</v>
      </c>
      <c r="F16" s="57" t="str">
        <f t="shared" si="4"/>
        <v/>
      </c>
      <c r="G16" s="109"/>
      <c r="H16" s="61" t="str">
        <f t="shared" ca="1" si="0"/>
        <v/>
      </c>
      <c r="I16" s="62" t="str">
        <f t="shared" si="1"/>
        <v/>
      </c>
      <c r="J16" s="62"/>
      <c r="K16" s="62" t="str">
        <f t="shared" si="2"/>
        <v/>
      </c>
      <c r="L16" s="57" t="str">
        <f t="shared" si="3"/>
        <v/>
      </c>
      <c r="M16" s="107"/>
      <c r="N16" s="107"/>
      <c r="O16" s="107"/>
      <c r="P16" s="108" t="s">
        <v>385</v>
      </c>
    </row>
    <row r="17" spans="1:16" ht="17.25">
      <c r="A17" s="104">
        <v>10</v>
      </c>
      <c r="B17" s="105"/>
      <c r="C17" s="9"/>
      <c r="D17" s="9"/>
      <c r="E17" s="70" t="s">
        <v>20</v>
      </c>
      <c r="F17" s="57" t="str">
        <f t="shared" si="4"/>
        <v/>
      </c>
      <c r="G17" s="106"/>
      <c r="H17" s="61" t="str">
        <f t="shared" ca="1" si="0"/>
        <v/>
      </c>
      <c r="I17" s="62" t="str">
        <f t="shared" si="1"/>
        <v/>
      </c>
      <c r="J17" s="62"/>
      <c r="K17" s="62" t="str">
        <f t="shared" si="2"/>
        <v/>
      </c>
      <c r="L17" s="57" t="str">
        <f t="shared" si="3"/>
        <v/>
      </c>
      <c r="M17" s="107"/>
      <c r="N17" s="107"/>
      <c r="O17" s="107"/>
      <c r="P17" s="108" t="s">
        <v>385</v>
      </c>
    </row>
    <row r="18" spans="1:16" ht="17.25">
      <c r="A18" s="104">
        <v>11</v>
      </c>
      <c r="B18" s="105"/>
      <c r="C18" s="9"/>
      <c r="D18" s="9"/>
      <c r="E18" s="70" t="s">
        <v>20</v>
      </c>
      <c r="F18" s="57" t="str">
        <f t="shared" si="4"/>
        <v/>
      </c>
      <c r="G18" s="106"/>
      <c r="H18" s="61" t="str">
        <f t="shared" ca="1" si="0"/>
        <v/>
      </c>
      <c r="I18" s="62" t="str">
        <f t="shared" si="1"/>
        <v/>
      </c>
      <c r="J18" s="62"/>
      <c r="K18" s="62" t="str">
        <f t="shared" si="2"/>
        <v/>
      </c>
      <c r="L18" s="57" t="str">
        <f t="shared" si="3"/>
        <v/>
      </c>
      <c r="M18" s="107"/>
      <c r="N18" s="107"/>
      <c r="O18" s="107"/>
      <c r="P18" s="108" t="s">
        <v>385</v>
      </c>
    </row>
    <row r="19" spans="1:16" ht="17.25">
      <c r="A19" s="104">
        <v>12</v>
      </c>
      <c r="B19" s="105"/>
      <c r="C19" s="9"/>
      <c r="D19" s="9"/>
      <c r="E19" s="70" t="s">
        <v>20</v>
      </c>
      <c r="F19" s="57" t="str">
        <f t="shared" si="4"/>
        <v/>
      </c>
      <c r="G19" s="106"/>
      <c r="H19" s="61" t="str">
        <f t="shared" ca="1" si="0"/>
        <v/>
      </c>
      <c r="I19" s="62" t="str">
        <f t="shared" si="1"/>
        <v/>
      </c>
      <c r="J19" s="62"/>
      <c r="K19" s="62" t="str">
        <f t="shared" si="2"/>
        <v/>
      </c>
      <c r="L19" s="57" t="str">
        <f t="shared" si="3"/>
        <v/>
      </c>
      <c r="M19" s="107"/>
      <c r="N19" s="107"/>
      <c r="O19" s="107"/>
      <c r="P19" s="108" t="s">
        <v>385</v>
      </c>
    </row>
    <row r="20" spans="1:16" ht="17.25">
      <c r="A20" s="104">
        <v>13</v>
      </c>
      <c r="B20" s="105"/>
      <c r="C20" s="9"/>
      <c r="D20" s="9"/>
      <c r="E20" s="70" t="s">
        <v>20</v>
      </c>
      <c r="F20" s="57" t="str">
        <f t="shared" si="4"/>
        <v/>
      </c>
      <c r="G20" s="106"/>
      <c r="H20" s="61" t="str">
        <f t="shared" ca="1" si="0"/>
        <v/>
      </c>
      <c r="I20" s="62" t="str">
        <f t="shared" si="1"/>
        <v/>
      </c>
      <c r="J20" s="62"/>
      <c r="K20" s="62" t="str">
        <f t="shared" si="2"/>
        <v/>
      </c>
      <c r="L20" s="57" t="str">
        <f t="shared" si="3"/>
        <v/>
      </c>
      <c r="M20" s="107"/>
      <c r="N20" s="107"/>
      <c r="O20" s="107"/>
      <c r="P20" s="108" t="s">
        <v>385</v>
      </c>
    </row>
    <row r="21" spans="1:16" ht="17.25">
      <c r="A21" s="104">
        <v>14</v>
      </c>
      <c r="B21" s="105"/>
      <c r="C21" s="9"/>
      <c r="D21" s="9"/>
      <c r="E21" s="70" t="s">
        <v>20</v>
      </c>
      <c r="F21" s="57" t="str">
        <f t="shared" si="4"/>
        <v/>
      </c>
      <c r="G21" s="106"/>
      <c r="H21" s="61" t="str">
        <f t="shared" ca="1" si="0"/>
        <v/>
      </c>
      <c r="I21" s="62" t="str">
        <f t="shared" si="1"/>
        <v/>
      </c>
      <c r="J21" s="62"/>
      <c r="K21" s="62" t="str">
        <f t="shared" si="2"/>
        <v/>
      </c>
      <c r="L21" s="57" t="str">
        <f t="shared" si="3"/>
        <v/>
      </c>
      <c r="M21" s="107"/>
      <c r="N21" s="107"/>
      <c r="O21" s="107"/>
      <c r="P21" s="108" t="s">
        <v>385</v>
      </c>
    </row>
    <row r="22" spans="1:16" ht="17.25">
      <c r="A22" s="104">
        <v>15</v>
      </c>
      <c r="B22" s="105"/>
      <c r="C22" s="9"/>
      <c r="D22" s="9"/>
      <c r="E22" s="70" t="s">
        <v>20</v>
      </c>
      <c r="F22" s="57" t="str">
        <f t="shared" si="4"/>
        <v/>
      </c>
      <c r="G22" s="106"/>
      <c r="H22" s="61" t="str">
        <f t="shared" ca="1" si="0"/>
        <v/>
      </c>
      <c r="I22" s="62" t="str">
        <f t="shared" si="1"/>
        <v/>
      </c>
      <c r="J22" s="62"/>
      <c r="K22" s="62" t="str">
        <f t="shared" si="2"/>
        <v/>
      </c>
      <c r="L22" s="57" t="str">
        <f t="shared" si="3"/>
        <v/>
      </c>
      <c r="M22" s="107"/>
      <c r="N22" s="107"/>
      <c r="O22" s="107"/>
      <c r="P22" s="108" t="s">
        <v>385</v>
      </c>
    </row>
    <row r="23" spans="1:16" ht="17.25" hidden="1">
      <c r="A23" s="104">
        <v>16</v>
      </c>
      <c r="B23" s="105"/>
      <c r="C23" s="9"/>
      <c r="D23" s="9"/>
      <c r="E23" s="9" t="s">
        <v>20</v>
      </c>
      <c r="F23" s="57" t="str">
        <f t="shared" si="4"/>
        <v/>
      </c>
      <c r="G23" s="106"/>
      <c r="H23" s="61" t="str">
        <f t="shared" ca="1" si="0"/>
        <v/>
      </c>
      <c r="I23" s="62" t="str">
        <f t="shared" si="1"/>
        <v/>
      </c>
      <c r="J23" s="62"/>
      <c r="K23" s="62" t="str">
        <f t="shared" si="2"/>
        <v/>
      </c>
      <c r="L23" s="57" t="str">
        <f t="shared" si="3"/>
        <v/>
      </c>
      <c r="M23" s="107"/>
      <c r="N23" s="107"/>
      <c r="O23" s="107"/>
      <c r="P23" s="108" t="s">
        <v>385</v>
      </c>
    </row>
    <row r="24" spans="1:16" ht="17.25" hidden="1">
      <c r="A24" s="104">
        <v>17</v>
      </c>
      <c r="B24" s="105"/>
      <c r="C24" s="9"/>
      <c r="D24" s="9"/>
      <c r="E24" s="9" t="s">
        <v>20</v>
      </c>
      <c r="F24" s="57" t="str">
        <f t="shared" si="4"/>
        <v/>
      </c>
      <c r="G24" s="106"/>
      <c r="H24" s="61" t="str">
        <f t="shared" ca="1" si="0"/>
        <v/>
      </c>
      <c r="I24" s="62" t="str">
        <f t="shared" si="1"/>
        <v/>
      </c>
      <c r="J24" s="62"/>
      <c r="K24" s="62" t="str">
        <f t="shared" si="2"/>
        <v/>
      </c>
      <c r="L24" s="57" t="str">
        <f t="shared" si="3"/>
        <v/>
      </c>
      <c r="M24" s="107"/>
      <c r="N24" s="107"/>
      <c r="O24" s="107"/>
      <c r="P24" s="108" t="s">
        <v>385</v>
      </c>
    </row>
    <row r="25" spans="1:16" ht="17.25" hidden="1">
      <c r="A25" s="104">
        <v>18</v>
      </c>
      <c r="B25" s="105"/>
      <c r="C25" s="9"/>
      <c r="D25" s="9"/>
      <c r="E25" s="9" t="s">
        <v>20</v>
      </c>
      <c r="F25" s="57" t="str">
        <f t="shared" si="4"/>
        <v/>
      </c>
      <c r="G25" s="106"/>
      <c r="H25" s="61" t="str">
        <f t="shared" ca="1" si="0"/>
        <v/>
      </c>
      <c r="I25" s="62" t="str">
        <f t="shared" si="1"/>
        <v/>
      </c>
      <c r="J25" s="62"/>
      <c r="K25" s="62" t="str">
        <f t="shared" si="2"/>
        <v/>
      </c>
      <c r="L25" s="57" t="str">
        <f t="shared" si="3"/>
        <v/>
      </c>
      <c r="M25" s="107"/>
      <c r="N25" s="107"/>
      <c r="O25" s="107"/>
      <c r="P25" s="108" t="s">
        <v>385</v>
      </c>
    </row>
    <row r="26" spans="1:16" ht="17.25" hidden="1">
      <c r="A26" s="104">
        <v>19</v>
      </c>
      <c r="B26" s="105"/>
      <c r="C26" s="9"/>
      <c r="D26" s="9"/>
      <c r="E26" s="9" t="s">
        <v>20</v>
      </c>
      <c r="F26" s="57" t="str">
        <f t="shared" si="4"/>
        <v/>
      </c>
      <c r="G26" s="106"/>
      <c r="H26" s="61" t="str">
        <f t="shared" ca="1" si="0"/>
        <v/>
      </c>
      <c r="I26" s="62" t="str">
        <f t="shared" si="1"/>
        <v/>
      </c>
      <c r="J26" s="62"/>
      <c r="K26" s="62" t="str">
        <f t="shared" si="2"/>
        <v/>
      </c>
      <c r="L26" s="57" t="str">
        <f t="shared" si="3"/>
        <v/>
      </c>
      <c r="M26" s="107"/>
      <c r="N26" s="107"/>
      <c r="O26" s="107"/>
      <c r="P26" s="108" t="s">
        <v>385</v>
      </c>
    </row>
    <row r="27" spans="1:16" ht="17.25" hidden="1">
      <c r="A27" s="110">
        <v>20</v>
      </c>
      <c r="B27" s="111"/>
      <c r="C27" s="27"/>
      <c r="D27" s="27"/>
      <c r="E27" s="27" t="s">
        <v>20</v>
      </c>
      <c r="F27" s="58" t="str">
        <f t="shared" si="4"/>
        <v/>
      </c>
      <c r="G27" s="112"/>
      <c r="H27" s="64" t="str">
        <f t="shared" ca="1" si="0"/>
        <v/>
      </c>
      <c r="I27" s="58" t="str">
        <f t="shared" si="1"/>
        <v/>
      </c>
      <c r="J27" s="66"/>
      <c r="K27" s="66" t="str">
        <f t="shared" si="2"/>
        <v/>
      </c>
      <c r="L27" s="58" t="str">
        <f t="shared" si="3"/>
        <v/>
      </c>
      <c r="M27" s="113"/>
      <c r="N27" s="113"/>
      <c r="O27" s="113"/>
      <c r="P27" s="114" t="s">
        <v>385</v>
      </c>
    </row>
    <row r="28" spans="1:16" ht="16.5" customHeight="1">
      <c r="A28" s="121" t="s">
        <v>23</v>
      </c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3"/>
    </row>
    <row r="29" spans="1:16" ht="17.25">
      <c r="A29" s="103">
        <v>1</v>
      </c>
      <c r="B29" s="52"/>
      <c r="C29" s="53"/>
      <c r="D29" s="53"/>
      <c r="E29" s="69" t="s">
        <v>20</v>
      </c>
      <c r="F29" s="53"/>
      <c r="G29" s="53"/>
      <c r="H29" s="59" t="str">
        <f ca="1">IF(C29="","",MONTH(TODAY())&amp;"."&amp;DAY(TODAY()))</f>
        <v/>
      </c>
      <c r="I29" s="60" t="str">
        <f>IF(C29="","","新規")</f>
        <v/>
      </c>
      <c r="J29" s="60"/>
      <c r="K29" s="60" t="str">
        <f>PHONETIC(C29)</f>
        <v/>
      </c>
      <c r="L29" s="74" t="str">
        <f>PHONETIC(D29)</f>
        <v/>
      </c>
      <c r="M29" s="75"/>
      <c r="N29" s="75"/>
      <c r="O29" s="75"/>
      <c r="P29" s="76" t="s">
        <v>385</v>
      </c>
    </row>
    <row r="30" spans="1:16" ht="17.25">
      <c r="A30" s="104">
        <v>2</v>
      </c>
      <c r="B30" s="49"/>
      <c r="C30" s="9"/>
      <c r="D30" s="9"/>
      <c r="E30" s="70" t="s">
        <v>20</v>
      </c>
      <c r="F30" s="57" t="str">
        <f>IF(C30="","",$F$29)</f>
        <v/>
      </c>
      <c r="G30" s="9"/>
      <c r="H30" s="61" t="str">
        <f t="shared" ref="H30:H48" ca="1" si="5">IF(C30="","",MONTH(TODAY())&amp;"."&amp;DAY(TODAY()))</f>
        <v/>
      </c>
      <c r="I30" s="62" t="str">
        <f t="shared" ref="I30:I48" si="6">IF(C30="","","新規")</f>
        <v/>
      </c>
      <c r="J30" s="62"/>
      <c r="K30" s="62" t="str">
        <f t="shared" ref="K30:K48" si="7">PHONETIC(C30)</f>
        <v/>
      </c>
      <c r="L30" s="57" t="str">
        <f t="shared" ref="L30:L48" si="8">PHONETIC(D30)</f>
        <v/>
      </c>
      <c r="M30" s="53"/>
      <c r="N30" s="53"/>
      <c r="O30" s="53"/>
      <c r="P30" s="81" t="s">
        <v>385</v>
      </c>
    </row>
    <row r="31" spans="1:16" ht="17.25">
      <c r="A31" s="104">
        <v>3</v>
      </c>
      <c r="B31" s="49"/>
      <c r="C31" s="9"/>
      <c r="D31" s="9"/>
      <c r="E31" s="70" t="s">
        <v>20</v>
      </c>
      <c r="F31" s="57" t="str">
        <f t="shared" ref="F31:F48" si="9">IF(C31="","",$F$29)</f>
        <v/>
      </c>
      <c r="G31" s="9"/>
      <c r="H31" s="61" t="str">
        <f t="shared" ca="1" si="5"/>
        <v/>
      </c>
      <c r="I31" s="62" t="str">
        <f t="shared" si="6"/>
        <v/>
      </c>
      <c r="J31" s="62"/>
      <c r="K31" s="62" t="str">
        <f t="shared" si="7"/>
        <v/>
      </c>
      <c r="L31" s="57" t="str">
        <f t="shared" si="8"/>
        <v/>
      </c>
      <c r="M31" s="53"/>
      <c r="N31" s="53"/>
      <c r="O31" s="53"/>
      <c r="P31" s="81" t="s">
        <v>385</v>
      </c>
    </row>
    <row r="32" spans="1:16" ht="17.25">
      <c r="A32" s="104">
        <v>4</v>
      </c>
      <c r="B32" s="105"/>
      <c r="C32" s="9"/>
      <c r="D32" s="9"/>
      <c r="E32" s="70" t="s">
        <v>20</v>
      </c>
      <c r="F32" s="57" t="str">
        <f t="shared" si="9"/>
        <v/>
      </c>
      <c r="G32" s="106"/>
      <c r="H32" s="61" t="str">
        <f t="shared" ca="1" si="5"/>
        <v/>
      </c>
      <c r="I32" s="62" t="str">
        <f t="shared" si="6"/>
        <v/>
      </c>
      <c r="J32" s="62"/>
      <c r="K32" s="62" t="str">
        <f t="shared" si="7"/>
        <v/>
      </c>
      <c r="L32" s="57" t="str">
        <f t="shared" si="8"/>
        <v/>
      </c>
      <c r="M32" s="115"/>
      <c r="N32" s="115"/>
      <c r="O32" s="115"/>
      <c r="P32" s="116" t="s">
        <v>385</v>
      </c>
    </row>
    <row r="33" spans="1:16" ht="17.25">
      <c r="A33" s="104">
        <v>5</v>
      </c>
      <c r="B33" s="105"/>
      <c r="C33" s="9"/>
      <c r="D33" s="9"/>
      <c r="E33" s="70" t="s">
        <v>20</v>
      </c>
      <c r="F33" s="57" t="str">
        <f t="shared" si="9"/>
        <v/>
      </c>
      <c r="G33" s="106"/>
      <c r="H33" s="61" t="str">
        <f t="shared" ca="1" si="5"/>
        <v/>
      </c>
      <c r="I33" s="62" t="str">
        <f t="shared" si="6"/>
        <v/>
      </c>
      <c r="J33" s="62"/>
      <c r="K33" s="62" t="str">
        <f t="shared" si="7"/>
        <v/>
      </c>
      <c r="L33" s="57" t="str">
        <f t="shared" si="8"/>
        <v/>
      </c>
      <c r="M33" s="107"/>
      <c r="N33" s="115"/>
      <c r="O33" s="115"/>
      <c r="P33" s="116" t="s">
        <v>385</v>
      </c>
    </row>
    <row r="34" spans="1:16" ht="17.25">
      <c r="A34" s="104">
        <v>6</v>
      </c>
      <c r="B34" s="105"/>
      <c r="C34" s="9"/>
      <c r="D34" s="9"/>
      <c r="E34" s="70" t="s">
        <v>20</v>
      </c>
      <c r="F34" s="57" t="str">
        <f t="shared" si="9"/>
        <v/>
      </c>
      <c r="G34" s="106"/>
      <c r="H34" s="61" t="str">
        <f t="shared" ca="1" si="5"/>
        <v/>
      </c>
      <c r="I34" s="62" t="str">
        <f t="shared" si="6"/>
        <v/>
      </c>
      <c r="J34" s="62"/>
      <c r="K34" s="62" t="str">
        <f t="shared" si="7"/>
        <v/>
      </c>
      <c r="L34" s="57" t="str">
        <f t="shared" si="8"/>
        <v/>
      </c>
      <c r="M34" s="115"/>
      <c r="N34" s="115"/>
      <c r="O34" s="115"/>
      <c r="P34" s="116" t="s">
        <v>385</v>
      </c>
    </row>
    <row r="35" spans="1:16" ht="17.25">
      <c r="A35" s="104">
        <v>7</v>
      </c>
      <c r="B35" s="105"/>
      <c r="C35" s="9"/>
      <c r="D35" s="9"/>
      <c r="E35" s="70" t="s">
        <v>20</v>
      </c>
      <c r="F35" s="57" t="str">
        <f t="shared" si="9"/>
        <v/>
      </c>
      <c r="G35" s="106"/>
      <c r="H35" s="61" t="str">
        <f t="shared" ca="1" si="5"/>
        <v/>
      </c>
      <c r="I35" s="62" t="str">
        <f t="shared" si="6"/>
        <v/>
      </c>
      <c r="J35" s="62"/>
      <c r="K35" s="62" t="str">
        <f t="shared" si="7"/>
        <v/>
      </c>
      <c r="L35" s="57" t="str">
        <f t="shared" si="8"/>
        <v/>
      </c>
      <c r="M35" s="115"/>
      <c r="N35" s="115"/>
      <c r="O35" s="115"/>
      <c r="P35" s="116" t="s">
        <v>385</v>
      </c>
    </row>
    <row r="36" spans="1:16" ht="17.25">
      <c r="A36" s="104">
        <v>8</v>
      </c>
      <c r="B36" s="105"/>
      <c r="C36" s="9"/>
      <c r="D36" s="9"/>
      <c r="E36" s="70" t="s">
        <v>20</v>
      </c>
      <c r="F36" s="57" t="str">
        <f t="shared" si="9"/>
        <v/>
      </c>
      <c r="G36" s="109"/>
      <c r="H36" s="61" t="str">
        <f t="shared" ca="1" si="5"/>
        <v/>
      </c>
      <c r="I36" s="62" t="str">
        <f t="shared" si="6"/>
        <v/>
      </c>
      <c r="J36" s="62"/>
      <c r="K36" s="62" t="str">
        <f t="shared" si="7"/>
        <v/>
      </c>
      <c r="L36" s="57" t="str">
        <f t="shared" si="8"/>
        <v/>
      </c>
      <c r="M36" s="115"/>
      <c r="N36" s="115"/>
      <c r="O36" s="115"/>
      <c r="P36" s="116" t="s">
        <v>385</v>
      </c>
    </row>
    <row r="37" spans="1:16" ht="17.25">
      <c r="A37" s="104">
        <v>9</v>
      </c>
      <c r="B37" s="105"/>
      <c r="C37" s="9"/>
      <c r="D37" s="9"/>
      <c r="E37" s="70" t="s">
        <v>20</v>
      </c>
      <c r="F37" s="57" t="str">
        <f t="shared" si="9"/>
        <v/>
      </c>
      <c r="G37" s="109"/>
      <c r="H37" s="61" t="str">
        <f t="shared" ca="1" si="5"/>
        <v/>
      </c>
      <c r="I37" s="62" t="str">
        <f t="shared" si="6"/>
        <v/>
      </c>
      <c r="J37" s="62"/>
      <c r="K37" s="62" t="str">
        <f t="shared" si="7"/>
        <v/>
      </c>
      <c r="L37" s="57" t="str">
        <f t="shared" si="8"/>
        <v/>
      </c>
      <c r="M37" s="115"/>
      <c r="N37" s="115"/>
      <c r="O37" s="115"/>
      <c r="P37" s="116" t="s">
        <v>385</v>
      </c>
    </row>
    <row r="38" spans="1:16" ht="17.25">
      <c r="A38" s="104">
        <v>10</v>
      </c>
      <c r="B38" s="105"/>
      <c r="C38" s="9"/>
      <c r="D38" s="9"/>
      <c r="E38" s="70" t="s">
        <v>20</v>
      </c>
      <c r="F38" s="57" t="str">
        <f t="shared" si="9"/>
        <v/>
      </c>
      <c r="G38" s="106"/>
      <c r="H38" s="61" t="str">
        <f t="shared" ca="1" si="5"/>
        <v/>
      </c>
      <c r="I38" s="62" t="str">
        <f t="shared" si="6"/>
        <v/>
      </c>
      <c r="J38" s="62"/>
      <c r="K38" s="62" t="str">
        <f t="shared" si="7"/>
        <v/>
      </c>
      <c r="L38" s="57" t="str">
        <f t="shared" si="8"/>
        <v/>
      </c>
      <c r="M38" s="115"/>
      <c r="N38" s="115"/>
      <c r="O38" s="115"/>
      <c r="P38" s="116" t="s">
        <v>385</v>
      </c>
    </row>
    <row r="39" spans="1:16" ht="17.25">
      <c r="A39" s="104">
        <v>11</v>
      </c>
      <c r="B39" s="105"/>
      <c r="C39" s="9"/>
      <c r="D39" s="9"/>
      <c r="E39" s="70" t="s">
        <v>20</v>
      </c>
      <c r="F39" s="57" t="str">
        <f t="shared" si="9"/>
        <v/>
      </c>
      <c r="G39" s="106"/>
      <c r="H39" s="61" t="str">
        <f t="shared" ca="1" si="5"/>
        <v/>
      </c>
      <c r="I39" s="62" t="str">
        <f t="shared" si="6"/>
        <v/>
      </c>
      <c r="J39" s="62"/>
      <c r="K39" s="62" t="str">
        <f t="shared" si="7"/>
        <v/>
      </c>
      <c r="L39" s="57" t="str">
        <f t="shared" si="8"/>
        <v/>
      </c>
      <c r="M39" s="115"/>
      <c r="N39" s="115"/>
      <c r="O39" s="107"/>
      <c r="P39" s="116" t="s">
        <v>385</v>
      </c>
    </row>
    <row r="40" spans="1:16" ht="17.25">
      <c r="A40" s="104">
        <v>12</v>
      </c>
      <c r="B40" s="105"/>
      <c r="C40" s="9"/>
      <c r="D40" s="9"/>
      <c r="E40" s="70" t="s">
        <v>20</v>
      </c>
      <c r="F40" s="57" t="str">
        <f t="shared" si="9"/>
        <v/>
      </c>
      <c r="G40" s="106"/>
      <c r="H40" s="61" t="str">
        <f t="shared" ca="1" si="5"/>
        <v/>
      </c>
      <c r="I40" s="62" t="str">
        <f t="shared" si="6"/>
        <v/>
      </c>
      <c r="J40" s="62"/>
      <c r="K40" s="62" t="str">
        <f t="shared" si="7"/>
        <v/>
      </c>
      <c r="L40" s="57" t="str">
        <f t="shared" si="8"/>
        <v/>
      </c>
      <c r="M40" s="115"/>
      <c r="N40" s="115"/>
      <c r="O40" s="115"/>
      <c r="P40" s="116" t="s">
        <v>385</v>
      </c>
    </row>
    <row r="41" spans="1:16" ht="17.25">
      <c r="A41" s="104">
        <v>13</v>
      </c>
      <c r="B41" s="105"/>
      <c r="C41" s="9"/>
      <c r="D41" s="9"/>
      <c r="E41" s="70" t="s">
        <v>20</v>
      </c>
      <c r="F41" s="57" t="str">
        <f t="shared" si="9"/>
        <v/>
      </c>
      <c r="G41" s="106"/>
      <c r="H41" s="61" t="str">
        <f t="shared" ca="1" si="5"/>
        <v/>
      </c>
      <c r="I41" s="62" t="str">
        <f t="shared" si="6"/>
        <v/>
      </c>
      <c r="J41" s="62"/>
      <c r="K41" s="62" t="str">
        <f t="shared" si="7"/>
        <v/>
      </c>
      <c r="L41" s="57" t="str">
        <f t="shared" si="8"/>
        <v/>
      </c>
      <c r="M41" s="107"/>
      <c r="N41" s="115"/>
      <c r="O41" s="115"/>
      <c r="P41" s="116" t="s">
        <v>385</v>
      </c>
    </row>
    <row r="42" spans="1:16" ht="17.25">
      <c r="A42" s="104">
        <v>14</v>
      </c>
      <c r="B42" s="105"/>
      <c r="C42" s="9"/>
      <c r="D42" s="9"/>
      <c r="E42" s="70" t="s">
        <v>20</v>
      </c>
      <c r="F42" s="57" t="str">
        <f t="shared" si="9"/>
        <v/>
      </c>
      <c r="G42" s="106"/>
      <c r="H42" s="61" t="str">
        <f t="shared" ca="1" si="5"/>
        <v/>
      </c>
      <c r="I42" s="62" t="str">
        <f t="shared" si="6"/>
        <v/>
      </c>
      <c r="J42" s="62"/>
      <c r="K42" s="62" t="str">
        <f t="shared" si="7"/>
        <v/>
      </c>
      <c r="L42" s="57" t="str">
        <f t="shared" si="8"/>
        <v/>
      </c>
      <c r="M42" s="115"/>
      <c r="N42" s="115"/>
      <c r="O42" s="115"/>
      <c r="P42" s="116" t="s">
        <v>385</v>
      </c>
    </row>
    <row r="43" spans="1:16" ht="17.25">
      <c r="A43" s="104">
        <v>15</v>
      </c>
      <c r="B43" s="105"/>
      <c r="C43" s="9"/>
      <c r="D43" s="9"/>
      <c r="E43" s="70" t="s">
        <v>20</v>
      </c>
      <c r="F43" s="57" t="str">
        <f t="shared" si="9"/>
        <v/>
      </c>
      <c r="G43" s="106"/>
      <c r="H43" s="61" t="str">
        <f t="shared" ca="1" si="5"/>
        <v/>
      </c>
      <c r="I43" s="62" t="str">
        <f t="shared" si="6"/>
        <v/>
      </c>
      <c r="J43" s="62"/>
      <c r="K43" s="62" t="str">
        <f t="shared" si="7"/>
        <v/>
      </c>
      <c r="L43" s="57" t="str">
        <f t="shared" si="8"/>
        <v/>
      </c>
      <c r="M43" s="107"/>
      <c r="N43" s="107"/>
      <c r="O43" s="107"/>
      <c r="P43" s="108" t="s">
        <v>385</v>
      </c>
    </row>
    <row r="44" spans="1:16" ht="17.25" hidden="1" customHeight="1">
      <c r="A44" s="51">
        <v>16</v>
      </c>
      <c r="B44" s="54"/>
      <c r="C44" s="55"/>
      <c r="D44" s="55"/>
      <c r="E44" s="53" t="s">
        <v>20</v>
      </c>
      <c r="F44" s="67" t="str">
        <f t="shared" si="9"/>
        <v/>
      </c>
      <c r="G44" s="56"/>
      <c r="H44" s="59" t="str">
        <f t="shared" ca="1" si="5"/>
        <v/>
      </c>
      <c r="I44" s="60" t="str">
        <f t="shared" si="6"/>
        <v/>
      </c>
      <c r="J44" s="68"/>
      <c r="K44" s="60" t="str">
        <f t="shared" si="7"/>
        <v/>
      </c>
      <c r="L44" s="67" t="str">
        <f t="shared" si="8"/>
        <v/>
      </c>
      <c r="M44" s="97"/>
      <c r="N44" s="79"/>
      <c r="O44" s="78"/>
      <c r="P44" s="80" t="s">
        <v>385</v>
      </c>
    </row>
    <row r="45" spans="1:16" ht="17.25" hidden="1" customHeight="1">
      <c r="A45" s="16">
        <v>17</v>
      </c>
      <c r="B45" s="17"/>
      <c r="C45" s="11"/>
      <c r="D45" s="11"/>
      <c r="E45" s="9" t="s">
        <v>20</v>
      </c>
      <c r="F45" s="57" t="str">
        <f t="shared" si="9"/>
        <v/>
      </c>
      <c r="G45" s="18"/>
      <c r="H45" s="61" t="str">
        <f t="shared" ca="1" si="5"/>
        <v/>
      </c>
      <c r="I45" s="62" t="str">
        <f t="shared" si="6"/>
        <v/>
      </c>
      <c r="J45" s="63"/>
      <c r="K45" s="62" t="str">
        <f t="shared" si="7"/>
        <v/>
      </c>
      <c r="L45" s="57" t="str">
        <f t="shared" si="8"/>
        <v/>
      </c>
      <c r="M45" s="97"/>
      <c r="N45" s="79"/>
      <c r="O45" s="79"/>
      <c r="P45" s="80" t="s">
        <v>385</v>
      </c>
    </row>
    <row r="46" spans="1:16" ht="17.25" hidden="1" customHeight="1">
      <c r="A46" s="16">
        <v>18</v>
      </c>
      <c r="B46" s="17"/>
      <c r="C46" s="11"/>
      <c r="D46" s="11"/>
      <c r="E46" s="9" t="s">
        <v>20</v>
      </c>
      <c r="F46" s="57" t="str">
        <f t="shared" si="9"/>
        <v/>
      </c>
      <c r="G46" s="18"/>
      <c r="H46" s="61" t="str">
        <f t="shared" ca="1" si="5"/>
        <v/>
      </c>
      <c r="I46" s="62" t="str">
        <f t="shared" si="6"/>
        <v/>
      </c>
      <c r="J46" s="63"/>
      <c r="K46" s="62" t="str">
        <f t="shared" si="7"/>
        <v/>
      </c>
      <c r="L46" s="57" t="str">
        <f t="shared" si="8"/>
        <v/>
      </c>
      <c r="M46" s="97"/>
      <c r="N46" s="79"/>
      <c r="O46" s="79"/>
      <c r="P46" s="80" t="s">
        <v>385</v>
      </c>
    </row>
    <row r="47" spans="1:16" ht="17.25" hidden="1" customHeight="1">
      <c r="A47" s="16">
        <v>19</v>
      </c>
      <c r="B47" s="17"/>
      <c r="C47" s="11"/>
      <c r="D47" s="11"/>
      <c r="E47" s="9" t="s">
        <v>20</v>
      </c>
      <c r="F47" s="57" t="str">
        <f t="shared" si="9"/>
        <v/>
      </c>
      <c r="G47" s="18"/>
      <c r="H47" s="61" t="str">
        <f t="shared" ca="1" si="5"/>
        <v/>
      </c>
      <c r="I47" s="62" t="str">
        <f t="shared" si="6"/>
        <v/>
      </c>
      <c r="J47" s="63"/>
      <c r="K47" s="62" t="str">
        <f t="shared" si="7"/>
        <v/>
      </c>
      <c r="L47" s="57" t="str">
        <f t="shared" si="8"/>
        <v/>
      </c>
      <c r="M47" s="78"/>
      <c r="N47" s="79"/>
      <c r="O47" s="79"/>
      <c r="P47" s="80" t="s">
        <v>385</v>
      </c>
    </row>
    <row r="48" spans="1:16" ht="17.25" hidden="1" customHeight="1">
      <c r="A48" s="19">
        <v>20</v>
      </c>
      <c r="B48" s="20"/>
      <c r="C48" s="12"/>
      <c r="D48" s="12"/>
      <c r="E48" s="27" t="s">
        <v>20</v>
      </c>
      <c r="F48" s="58" t="str">
        <f t="shared" si="9"/>
        <v/>
      </c>
      <c r="G48" s="21"/>
      <c r="H48" s="64" t="str">
        <f t="shared" ca="1" si="5"/>
        <v/>
      </c>
      <c r="I48" s="58" t="str">
        <f t="shared" si="6"/>
        <v/>
      </c>
      <c r="J48" s="65"/>
      <c r="K48" s="66" t="str">
        <f t="shared" si="7"/>
        <v/>
      </c>
      <c r="L48" s="58" t="str">
        <f t="shared" si="8"/>
        <v/>
      </c>
      <c r="M48" s="98"/>
      <c r="N48" s="93"/>
      <c r="O48" s="93"/>
      <c r="P48" s="95" t="s">
        <v>385</v>
      </c>
    </row>
    <row r="49" spans="1:16" ht="17.25" customHeight="1">
      <c r="A49" s="8"/>
      <c r="B49" s="14"/>
      <c r="C49" s="8"/>
      <c r="D49" s="135" t="s">
        <v>18</v>
      </c>
      <c r="E49" s="135"/>
      <c r="F49" s="28" t="s">
        <v>30</v>
      </c>
      <c r="G49" s="14" t="s">
        <v>1</v>
      </c>
      <c r="H49" s="23">
        <f>COUNTIF(I8:I48,"新規")</f>
        <v>0</v>
      </c>
      <c r="I49" s="14" t="s">
        <v>9</v>
      </c>
      <c r="J49" s="14" t="s">
        <v>9</v>
      </c>
      <c r="K49" s="134">
        <f>500*H49</f>
        <v>0</v>
      </c>
      <c r="L49" s="134"/>
      <c r="P49" s="96"/>
    </row>
    <row r="50" spans="1:16" ht="17.25" customHeight="1">
      <c r="A50" s="8"/>
      <c r="B50" s="14"/>
      <c r="C50" s="13"/>
      <c r="D50" s="133" t="s">
        <v>31</v>
      </c>
      <c r="E50" s="133"/>
      <c r="F50" s="29" t="s">
        <v>30</v>
      </c>
      <c r="G50" s="14" t="s">
        <v>1</v>
      </c>
      <c r="H50" s="23">
        <f>COUNTIF(I8:I48,"紛失")</f>
        <v>0</v>
      </c>
      <c r="I50" s="10" t="s">
        <v>9</v>
      </c>
      <c r="J50" s="10" t="s">
        <v>9</v>
      </c>
      <c r="K50" s="136">
        <f>500*H50</f>
        <v>0</v>
      </c>
      <c r="L50" s="136"/>
    </row>
    <row r="51" spans="1:16" ht="17.25" customHeight="1">
      <c r="A51" s="8"/>
      <c r="B51" s="14"/>
      <c r="C51" s="13"/>
      <c r="D51" s="13"/>
      <c r="E51" s="22"/>
      <c r="G51" s="14"/>
      <c r="H51" s="10"/>
      <c r="I51" s="10" t="s">
        <v>10</v>
      </c>
      <c r="J51" s="10" t="s">
        <v>10</v>
      </c>
      <c r="K51" s="146">
        <f>K49+K50</f>
        <v>0</v>
      </c>
      <c r="L51" s="147"/>
    </row>
    <row r="52" spans="1:16" ht="15" thickBot="1">
      <c r="A52" s="37"/>
      <c r="B52" s="38"/>
      <c r="C52" s="39"/>
      <c r="D52" s="39"/>
      <c r="E52" s="39"/>
      <c r="F52" s="40"/>
      <c r="G52" s="41"/>
      <c r="H52" s="42"/>
      <c r="I52" s="42"/>
      <c r="J52" s="42"/>
      <c r="K52" s="41"/>
      <c r="L52" s="41"/>
      <c r="M52" s="82"/>
      <c r="N52" s="82"/>
      <c r="O52" s="82"/>
      <c r="P52" s="82"/>
    </row>
    <row r="53" spans="1:16">
      <c r="A53" s="43"/>
      <c r="B53" s="44"/>
      <c r="C53" s="45"/>
      <c r="D53" s="45"/>
      <c r="E53" s="45"/>
      <c r="F53" s="46"/>
      <c r="G53" s="47"/>
      <c r="H53" s="48"/>
      <c r="I53" s="48"/>
      <c r="J53" s="48"/>
      <c r="K53" s="47"/>
      <c r="L53" s="14"/>
      <c r="P53" s="83"/>
    </row>
    <row r="54" spans="1:16" ht="24">
      <c r="B54" s="128" t="str">
        <f>IF(F8="",IF(F29="","",F29),F8)</f>
        <v/>
      </c>
      <c r="C54" s="129"/>
      <c r="D54" s="13" t="s">
        <v>16</v>
      </c>
      <c r="F54" s="140" t="s">
        <v>15</v>
      </c>
      <c r="G54" s="140"/>
      <c r="H54" s="140"/>
      <c r="I54" s="140"/>
      <c r="J54" s="140"/>
      <c r="K54" s="140"/>
      <c r="L54" s="142" t="str">
        <f ca="1">DATESTRING(TODAY())</f>
        <v>令和08年04月06日</v>
      </c>
      <c r="M54" s="142"/>
      <c r="N54" s="142"/>
      <c r="O54" s="142"/>
      <c r="P54" s="142"/>
    </row>
    <row r="55" spans="1:16" ht="28.5">
      <c r="A55" s="35"/>
      <c r="B55" s="35"/>
      <c r="C55" s="35"/>
      <c r="D55" s="23"/>
      <c r="E55" s="143">
        <f>$K$51</f>
        <v>0</v>
      </c>
      <c r="F55" s="144"/>
      <c r="G55" s="144"/>
      <c r="H55" s="144"/>
      <c r="I55" s="144"/>
      <c r="J55" s="144"/>
      <c r="K55" s="145"/>
      <c r="L55" s="141" t="s">
        <v>387</v>
      </c>
      <c r="M55" s="142"/>
      <c r="N55" s="142"/>
      <c r="O55" s="99"/>
    </row>
    <row r="56" spans="1:16">
      <c r="B56" s="148" t="s">
        <v>391</v>
      </c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9"/>
      <c r="N56" s="137" t="s">
        <v>21</v>
      </c>
      <c r="O56" s="100"/>
    </row>
    <row r="57" spans="1:16">
      <c r="B57" s="150" t="s">
        <v>393</v>
      </c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1"/>
      <c r="N57" s="138"/>
      <c r="O57" s="100"/>
    </row>
    <row r="58" spans="1:16">
      <c r="B58" s="150" t="s">
        <v>392</v>
      </c>
      <c r="C58" s="150"/>
      <c r="D58" s="150"/>
      <c r="E58" s="150"/>
      <c r="F58" s="150"/>
      <c r="G58" s="150"/>
      <c r="H58" s="150"/>
      <c r="I58" s="150"/>
      <c r="J58" s="150"/>
      <c r="K58" s="150"/>
      <c r="L58" s="150"/>
      <c r="M58" s="151"/>
      <c r="N58" s="139"/>
      <c r="O58" s="100"/>
    </row>
  </sheetData>
  <mergeCells count="24">
    <mergeCell ref="D50:E50"/>
    <mergeCell ref="K49:L49"/>
    <mergeCell ref="D49:E49"/>
    <mergeCell ref="K50:L50"/>
    <mergeCell ref="N56:N58"/>
    <mergeCell ref="F54:K54"/>
    <mergeCell ref="L55:N55"/>
    <mergeCell ref="E55:K55"/>
    <mergeCell ref="K51:L51"/>
    <mergeCell ref="B56:M56"/>
    <mergeCell ref="B57:M57"/>
    <mergeCell ref="B58:M58"/>
    <mergeCell ref="L54:P54"/>
    <mergeCell ref="B54:C54"/>
    <mergeCell ref="A1:P1"/>
    <mergeCell ref="F2:P2"/>
    <mergeCell ref="A2:B2"/>
    <mergeCell ref="L3:P3"/>
    <mergeCell ref="A28:P28"/>
    <mergeCell ref="K5:L5"/>
    <mergeCell ref="M5:N5"/>
    <mergeCell ref="B3:C3"/>
    <mergeCell ref="I3:K3"/>
    <mergeCell ref="A7:P7"/>
  </mergeCells>
  <phoneticPr fontId="2" type="halfwidthKatakana"/>
  <printOptions horizontalCentered="1"/>
  <pageMargins left="0.19685039370078741" right="0.19685039370078741" top="0.39370078740157483" bottom="0.39370078740157483" header="0.19685039370078741" footer="0.27559055118110237"/>
  <pageSetup paperSize="9" orientation="portrait" r:id="rId1"/>
  <headerFooter alignWithMargins="0">
    <oddHeader>&amp;L（様式①）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L58"/>
  <sheetViews>
    <sheetView topLeftCell="A19" zoomScale="115" zoomScaleNormal="115" workbookViewId="0">
      <selection activeCell="K43" sqref="K43"/>
    </sheetView>
  </sheetViews>
  <sheetFormatPr defaultRowHeight="13.5"/>
  <cols>
    <col min="1" max="1" width="1.25" customWidth="1"/>
    <col min="2" max="12" width="7.5" customWidth="1"/>
  </cols>
  <sheetData>
    <row r="1" spans="2:11" ht="7.5" customHeight="1"/>
    <row r="2" spans="2:11" ht="15" customHeight="1">
      <c r="B2" t="s">
        <v>36</v>
      </c>
    </row>
    <row r="3" spans="2:11" ht="15" customHeight="1">
      <c r="B3" s="152" t="s">
        <v>35</v>
      </c>
      <c r="C3" s="153"/>
      <c r="D3" s="153"/>
      <c r="E3" s="153"/>
      <c r="F3" s="153"/>
      <c r="G3" s="153"/>
      <c r="H3" s="153"/>
      <c r="I3" s="153"/>
      <c r="J3" s="153"/>
      <c r="K3" s="154"/>
    </row>
    <row r="4" spans="2:11" ht="15" customHeight="1">
      <c r="B4" s="86" t="s">
        <v>37</v>
      </c>
      <c r="C4" s="86" t="s">
        <v>42</v>
      </c>
      <c r="D4" s="86" t="s">
        <v>47</v>
      </c>
      <c r="E4" s="86" t="s">
        <v>52</v>
      </c>
      <c r="F4" s="86" t="s">
        <v>57</v>
      </c>
      <c r="G4" s="86" t="s">
        <v>62</v>
      </c>
      <c r="H4" s="86" t="s">
        <v>67</v>
      </c>
      <c r="I4" s="86" t="s">
        <v>72</v>
      </c>
      <c r="J4" s="86" t="s">
        <v>75</v>
      </c>
      <c r="K4" s="86" t="s">
        <v>80</v>
      </c>
    </row>
    <row r="5" spans="2:11" ht="15" customHeight="1">
      <c r="B5" s="87" t="s">
        <v>176</v>
      </c>
      <c r="C5" s="87" t="s">
        <v>181</v>
      </c>
      <c r="D5" s="87" t="s">
        <v>186</v>
      </c>
      <c r="E5" s="87" t="s">
        <v>191</v>
      </c>
      <c r="F5" s="87" t="s">
        <v>196</v>
      </c>
      <c r="G5" s="87" t="s">
        <v>201</v>
      </c>
      <c r="H5" s="87" t="s">
        <v>206</v>
      </c>
      <c r="I5" s="87" t="s">
        <v>211</v>
      </c>
      <c r="J5" s="87" t="s">
        <v>214</v>
      </c>
      <c r="K5" s="87" t="s">
        <v>219</v>
      </c>
    </row>
    <row r="6" spans="2:11" ht="15" customHeight="1">
      <c r="B6" s="86" t="s">
        <v>38</v>
      </c>
      <c r="C6" s="86" t="s">
        <v>43</v>
      </c>
      <c r="D6" s="86" t="s">
        <v>48</v>
      </c>
      <c r="E6" s="86" t="s">
        <v>53</v>
      </c>
      <c r="F6" s="86" t="s">
        <v>58</v>
      </c>
      <c r="G6" s="86" t="s">
        <v>63</v>
      </c>
      <c r="H6" s="86" t="s">
        <v>68</v>
      </c>
      <c r="I6" s="86" t="s">
        <v>220</v>
      </c>
      <c r="J6" s="86" t="s">
        <v>76</v>
      </c>
      <c r="K6" s="86" t="s">
        <v>81</v>
      </c>
    </row>
    <row r="7" spans="2:11" ht="15" customHeight="1">
      <c r="B7" s="87" t="s">
        <v>177</v>
      </c>
      <c r="C7" s="87" t="s">
        <v>182</v>
      </c>
      <c r="D7" s="87" t="s">
        <v>187</v>
      </c>
      <c r="E7" s="87" t="s">
        <v>192</v>
      </c>
      <c r="F7" s="87" t="s">
        <v>197</v>
      </c>
      <c r="G7" s="87" t="s">
        <v>202</v>
      </c>
      <c r="H7" s="87" t="s">
        <v>207</v>
      </c>
      <c r="I7" s="87" t="s">
        <v>220</v>
      </c>
      <c r="J7" s="87" t="s">
        <v>215</v>
      </c>
      <c r="K7" s="87" t="s">
        <v>177</v>
      </c>
    </row>
    <row r="8" spans="2:11" ht="15" customHeight="1">
      <c r="B8" s="86" t="s">
        <v>39</v>
      </c>
      <c r="C8" s="86" t="s">
        <v>44</v>
      </c>
      <c r="D8" s="86" t="s">
        <v>49</v>
      </c>
      <c r="E8" s="86" t="s">
        <v>54</v>
      </c>
      <c r="F8" s="86" t="s">
        <v>59</v>
      </c>
      <c r="G8" s="86" t="s">
        <v>64</v>
      </c>
      <c r="H8" s="86" t="s">
        <v>69</v>
      </c>
      <c r="I8" s="86" t="s">
        <v>73</v>
      </c>
      <c r="J8" s="86" t="s">
        <v>77</v>
      </c>
      <c r="K8" s="86" t="s">
        <v>220</v>
      </c>
    </row>
    <row r="9" spans="2:11" ht="15" customHeight="1">
      <c r="B9" s="87" t="s">
        <v>178</v>
      </c>
      <c r="C9" s="87" t="s">
        <v>183</v>
      </c>
      <c r="D9" s="87" t="s">
        <v>188</v>
      </c>
      <c r="E9" s="87" t="s">
        <v>193</v>
      </c>
      <c r="F9" s="87" t="s">
        <v>198</v>
      </c>
      <c r="G9" s="87" t="s">
        <v>203</v>
      </c>
      <c r="H9" s="87" t="s">
        <v>208</v>
      </c>
      <c r="I9" s="87" t="s">
        <v>212</v>
      </c>
      <c r="J9" s="87" t="s">
        <v>216</v>
      </c>
      <c r="K9" s="87" t="s">
        <v>220</v>
      </c>
    </row>
    <row r="10" spans="2:11" ht="15" customHeight="1">
      <c r="B10" s="86" t="s">
        <v>40</v>
      </c>
      <c r="C10" s="86" t="s">
        <v>45</v>
      </c>
      <c r="D10" s="86" t="s">
        <v>50</v>
      </c>
      <c r="E10" s="86" t="s">
        <v>55</v>
      </c>
      <c r="F10" s="86" t="s">
        <v>60</v>
      </c>
      <c r="G10" s="86" t="s">
        <v>65</v>
      </c>
      <c r="H10" s="86" t="s">
        <v>70</v>
      </c>
      <c r="I10" s="86" t="s">
        <v>220</v>
      </c>
      <c r="J10" s="86" t="s">
        <v>78</v>
      </c>
      <c r="K10" s="86" t="s">
        <v>82</v>
      </c>
    </row>
    <row r="11" spans="2:11" ht="15" customHeight="1">
      <c r="B11" s="87" t="s">
        <v>179</v>
      </c>
      <c r="C11" s="87" t="s">
        <v>184</v>
      </c>
      <c r="D11" s="87" t="s">
        <v>189</v>
      </c>
      <c r="E11" s="87" t="s">
        <v>194</v>
      </c>
      <c r="F11" s="87" t="s">
        <v>199</v>
      </c>
      <c r="G11" s="87" t="s">
        <v>204</v>
      </c>
      <c r="H11" s="87" t="s">
        <v>209</v>
      </c>
      <c r="I11" s="87" t="s">
        <v>220</v>
      </c>
      <c r="J11" s="87" t="s">
        <v>217</v>
      </c>
      <c r="K11" s="87" t="s">
        <v>179</v>
      </c>
    </row>
    <row r="12" spans="2:11" ht="15" customHeight="1">
      <c r="B12" s="86" t="s">
        <v>41</v>
      </c>
      <c r="C12" s="86" t="s">
        <v>46</v>
      </c>
      <c r="D12" s="86" t="s">
        <v>51</v>
      </c>
      <c r="E12" s="86" t="s">
        <v>56</v>
      </c>
      <c r="F12" s="86" t="s">
        <v>61</v>
      </c>
      <c r="G12" s="86" t="s">
        <v>66</v>
      </c>
      <c r="H12" s="86" t="s">
        <v>71</v>
      </c>
      <c r="I12" s="86" t="s">
        <v>74</v>
      </c>
      <c r="J12" s="86" t="s">
        <v>79</v>
      </c>
      <c r="K12" s="86" t="s">
        <v>83</v>
      </c>
    </row>
    <row r="13" spans="2:11" ht="15" customHeight="1">
      <c r="B13" s="87" t="s">
        <v>180</v>
      </c>
      <c r="C13" s="87" t="s">
        <v>185</v>
      </c>
      <c r="D13" s="87" t="s">
        <v>190</v>
      </c>
      <c r="E13" s="87" t="s">
        <v>195</v>
      </c>
      <c r="F13" s="87" t="s">
        <v>200</v>
      </c>
      <c r="G13" s="87" t="s">
        <v>205</v>
      </c>
      <c r="H13" s="87" t="s">
        <v>210</v>
      </c>
      <c r="I13" s="87" t="s">
        <v>213</v>
      </c>
      <c r="J13" s="87" t="s">
        <v>218</v>
      </c>
      <c r="K13" s="87" t="s">
        <v>180</v>
      </c>
    </row>
    <row r="14" spans="2:11" ht="15" customHeight="1"/>
    <row r="15" spans="2:11" ht="15" customHeight="1">
      <c r="B15" s="155" t="s">
        <v>84</v>
      </c>
      <c r="C15" s="155"/>
      <c r="D15" s="155"/>
      <c r="E15" s="155"/>
      <c r="F15" s="155"/>
    </row>
    <row r="16" spans="2:11" ht="15" customHeight="1">
      <c r="B16" s="86" t="s">
        <v>85</v>
      </c>
      <c r="C16" s="86" t="s">
        <v>90</v>
      </c>
      <c r="D16" s="86" t="s">
        <v>95</v>
      </c>
      <c r="E16" s="86" t="s">
        <v>100</v>
      </c>
      <c r="F16" s="86" t="s">
        <v>105</v>
      </c>
    </row>
    <row r="17" spans="2:12" ht="15" customHeight="1">
      <c r="B17" s="87" t="s">
        <v>221</v>
      </c>
      <c r="C17" s="87" t="s">
        <v>226</v>
      </c>
      <c r="D17" s="87" t="s">
        <v>231</v>
      </c>
      <c r="E17" s="87" t="s">
        <v>234</v>
      </c>
      <c r="F17" s="87" t="s">
        <v>239</v>
      </c>
    </row>
    <row r="18" spans="2:12" ht="15" customHeight="1">
      <c r="B18" s="86" t="s">
        <v>86</v>
      </c>
      <c r="C18" s="86" t="s">
        <v>91</v>
      </c>
      <c r="D18" s="86" t="s">
        <v>96</v>
      </c>
      <c r="E18" s="86" t="s">
        <v>101</v>
      </c>
      <c r="F18" s="86" t="s">
        <v>106</v>
      </c>
    </row>
    <row r="19" spans="2:12" ht="15" customHeight="1">
      <c r="B19" s="87" t="s">
        <v>222</v>
      </c>
      <c r="C19" s="87" t="s">
        <v>227</v>
      </c>
      <c r="D19" s="87" t="s">
        <v>227</v>
      </c>
      <c r="E19" s="87" t="s">
        <v>235</v>
      </c>
      <c r="F19" s="87" t="s">
        <v>240</v>
      </c>
    </row>
    <row r="20" spans="2:12" ht="15" customHeight="1">
      <c r="B20" s="86" t="s">
        <v>87</v>
      </c>
      <c r="C20" s="86" t="s">
        <v>92</v>
      </c>
      <c r="D20" s="86" t="s">
        <v>97</v>
      </c>
      <c r="E20" s="86" t="s">
        <v>102</v>
      </c>
      <c r="F20" s="86" t="s">
        <v>107</v>
      </c>
    </row>
    <row r="21" spans="2:12" ht="15" customHeight="1">
      <c r="B21" s="87" t="s">
        <v>223</v>
      </c>
      <c r="C21" s="87" t="s">
        <v>228</v>
      </c>
      <c r="D21" s="87" t="s">
        <v>228</v>
      </c>
      <c r="E21" s="87" t="s">
        <v>236</v>
      </c>
      <c r="F21" s="87" t="s">
        <v>241</v>
      </c>
    </row>
    <row r="22" spans="2:12" ht="15" customHeight="1">
      <c r="B22" s="86" t="s">
        <v>88</v>
      </c>
      <c r="C22" s="86" t="s">
        <v>93</v>
      </c>
      <c r="D22" s="86" t="s">
        <v>98</v>
      </c>
      <c r="E22" s="86" t="s">
        <v>103</v>
      </c>
      <c r="F22" s="86" t="s">
        <v>108</v>
      </c>
    </row>
    <row r="23" spans="2:12" ht="15" customHeight="1">
      <c r="B23" s="87" t="s">
        <v>224</v>
      </c>
      <c r="C23" s="87" t="s">
        <v>229</v>
      </c>
      <c r="D23" s="87" t="s">
        <v>232</v>
      </c>
      <c r="E23" s="87" t="s">
        <v>237</v>
      </c>
      <c r="F23" s="87" t="s">
        <v>242</v>
      </c>
    </row>
    <row r="24" spans="2:12" ht="15" customHeight="1">
      <c r="B24" s="86" t="s">
        <v>89</v>
      </c>
      <c r="C24" s="86" t="s">
        <v>94</v>
      </c>
      <c r="D24" s="86" t="s">
        <v>99</v>
      </c>
      <c r="E24" s="86" t="s">
        <v>104</v>
      </c>
      <c r="F24" s="86" t="s">
        <v>109</v>
      </c>
    </row>
    <row r="25" spans="2:12" ht="15" customHeight="1">
      <c r="B25" s="87" t="s">
        <v>225</v>
      </c>
      <c r="C25" s="87" t="s">
        <v>230</v>
      </c>
      <c r="D25" s="87" t="s">
        <v>233</v>
      </c>
      <c r="E25" s="87" t="s">
        <v>238</v>
      </c>
      <c r="F25" s="87" t="s">
        <v>243</v>
      </c>
    </row>
    <row r="26" spans="2:12" ht="15" customHeight="1"/>
    <row r="27" spans="2:12" ht="15" customHeight="1">
      <c r="B27" s="155" t="s">
        <v>110</v>
      </c>
      <c r="C27" s="155"/>
      <c r="D27" s="155"/>
      <c r="E27" s="155"/>
      <c r="F27" s="155"/>
      <c r="G27" s="155"/>
      <c r="H27" s="155"/>
      <c r="I27" s="155"/>
      <c r="J27" s="155"/>
      <c r="K27" s="155"/>
      <c r="L27" s="155"/>
    </row>
    <row r="28" spans="2:12" ht="15" customHeight="1">
      <c r="B28" s="86" t="s">
        <v>111</v>
      </c>
      <c r="C28" s="86" t="s">
        <v>114</v>
      </c>
      <c r="D28" s="86" t="s">
        <v>117</v>
      </c>
      <c r="E28" s="86" t="s">
        <v>120</v>
      </c>
      <c r="F28" s="86" t="s">
        <v>123</v>
      </c>
      <c r="G28" s="86" t="s">
        <v>126</v>
      </c>
      <c r="H28" s="86" t="s">
        <v>129</v>
      </c>
      <c r="I28" s="86" t="s">
        <v>132</v>
      </c>
      <c r="J28" s="86" t="s">
        <v>135</v>
      </c>
      <c r="K28" s="86" t="s">
        <v>138</v>
      </c>
      <c r="L28" s="86" t="s">
        <v>141</v>
      </c>
    </row>
    <row r="29" spans="2:12" ht="15" customHeight="1">
      <c r="B29" s="87" t="s">
        <v>244</v>
      </c>
      <c r="C29" s="87" t="s">
        <v>247</v>
      </c>
      <c r="D29" s="87" t="s">
        <v>250</v>
      </c>
      <c r="E29" s="87" t="s">
        <v>253</v>
      </c>
      <c r="F29" s="87" t="s">
        <v>256</v>
      </c>
      <c r="G29" s="87" t="s">
        <v>259</v>
      </c>
      <c r="H29" s="87" t="s">
        <v>262</v>
      </c>
      <c r="I29" s="87" t="s">
        <v>265</v>
      </c>
      <c r="J29" s="87" t="s">
        <v>268</v>
      </c>
      <c r="K29" s="87" t="s">
        <v>271</v>
      </c>
      <c r="L29" s="87" t="s">
        <v>274</v>
      </c>
    </row>
    <row r="30" spans="2:12" ht="15" customHeight="1">
      <c r="B30" s="86" t="s">
        <v>112</v>
      </c>
      <c r="C30" s="86" t="s">
        <v>115</v>
      </c>
      <c r="D30" s="86" t="s">
        <v>118</v>
      </c>
      <c r="E30" s="86" t="s">
        <v>121</v>
      </c>
      <c r="F30" s="86" t="s">
        <v>124</v>
      </c>
      <c r="G30" s="86" t="s">
        <v>127</v>
      </c>
      <c r="H30" s="86" t="s">
        <v>130</v>
      </c>
      <c r="I30" s="86" t="s">
        <v>133</v>
      </c>
      <c r="J30" s="86" t="s">
        <v>136</v>
      </c>
      <c r="K30" s="86" t="s">
        <v>139</v>
      </c>
      <c r="L30" s="86" t="s">
        <v>142</v>
      </c>
    </row>
    <row r="31" spans="2:12" ht="15" customHeight="1">
      <c r="B31" s="87" t="s">
        <v>245</v>
      </c>
      <c r="C31" s="87" t="s">
        <v>248</v>
      </c>
      <c r="D31" s="87" t="s">
        <v>251</v>
      </c>
      <c r="E31" s="87" t="s">
        <v>254</v>
      </c>
      <c r="F31" s="87" t="s">
        <v>257</v>
      </c>
      <c r="G31" s="87" t="s">
        <v>260</v>
      </c>
      <c r="H31" s="87" t="s">
        <v>263</v>
      </c>
      <c r="I31" s="87" t="s">
        <v>266</v>
      </c>
      <c r="J31" s="87" t="s">
        <v>269</v>
      </c>
      <c r="K31" s="87" t="s">
        <v>272</v>
      </c>
      <c r="L31" s="87" t="s">
        <v>275</v>
      </c>
    </row>
    <row r="32" spans="2:12" ht="15" customHeight="1">
      <c r="B32" s="86" t="s">
        <v>113</v>
      </c>
      <c r="C32" s="86" t="s">
        <v>116</v>
      </c>
      <c r="D32" s="86" t="s">
        <v>119</v>
      </c>
      <c r="E32" s="86" t="s">
        <v>122</v>
      </c>
      <c r="F32" s="86" t="s">
        <v>125</v>
      </c>
      <c r="G32" s="86" t="s">
        <v>128</v>
      </c>
      <c r="H32" s="86" t="s">
        <v>131</v>
      </c>
      <c r="I32" s="86" t="s">
        <v>134</v>
      </c>
      <c r="J32" s="86" t="s">
        <v>137</v>
      </c>
      <c r="K32" s="86" t="s">
        <v>140</v>
      </c>
      <c r="L32" s="86" t="s">
        <v>143</v>
      </c>
    </row>
    <row r="33" spans="2:12" ht="15" customHeight="1">
      <c r="B33" s="87" t="s">
        <v>246</v>
      </c>
      <c r="C33" s="87" t="s">
        <v>249</v>
      </c>
      <c r="D33" s="87" t="s">
        <v>252</v>
      </c>
      <c r="E33" s="87" t="s">
        <v>255</v>
      </c>
      <c r="F33" s="87" t="s">
        <v>258</v>
      </c>
      <c r="G33" s="87" t="s">
        <v>261</v>
      </c>
      <c r="H33" s="87" t="s">
        <v>264</v>
      </c>
      <c r="I33" s="87" t="s">
        <v>267</v>
      </c>
      <c r="J33" s="87" t="s">
        <v>270</v>
      </c>
      <c r="K33" s="87" t="s">
        <v>273</v>
      </c>
      <c r="L33" s="87" t="s">
        <v>276</v>
      </c>
    </row>
    <row r="34" spans="2:12" ht="15" customHeight="1"/>
    <row r="35" spans="2:12" ht="15" customHeight="1">
      <c r="B35" s="155" t="s">
        <v>281</v>
      </c>
      <c r="C35" s="155"/>
      <c r="D35" s="155"/>
      <c r="E35" s="155"/>
      <c r="F35" s="155"/>
      <c r="G35" s="155"/>
      <c r="H35" s="155"/>
      <c r="I35" s="155"/>
      <c r="J35" s="155"/>
    </row>
    <row r="36" spans="2:12" ht="15" customHeight="1">
      <c r="B36" s="86" t="s">
        <v>144</v>
      </c>
      <c r="C36" s="86" t="s">
        <v>148</v>
      </c>
      <c r="D36" s="86" t="s">
        <v>152</v>
      </c>
      <c r="E36" s="86" t="s">
        <v>156</v>
      </c>
      <c r="F36" s="86" t="s">
        <v>160</v>
      </c>
      <c r="G36" s="86" t="s">
        <v>164</v>
      </c>
      <c r="H36" s="86" t="s">
        <v>165</v>
      </c>
      <c r="I36" s="86" t="s">
        <v>166</v>
      </c>
      <c r="J36" s="86" t="s">
        <v>167</v>
      </c>
    </row>
    <row r="37" spans="2:12" ht="15" customHeight="1">
      <c r="B37" s="87" t="s">
        <v>277</v>
      </c>
      <c r="C37" s="87" t="s">
        <v>282</v>
      </c>
      <c r="D37" s="87" t="s">
        <v>286</v>
      </c>
      <c r="E37" s="87" t="s">
        <v>290</v>
      </c>
      <c r="F37" s="87" t="s">
        <v>294</v>
      </c>
      <c r="G37" s="87" t="s">
        <v>298</v>
      </c>
      <c r="H37" s="87" t="s">
        <v>236</v>
      </c>
      <c r="I37" s="87" t="s">
        <v>303</v>
      </c>
      <c r="J37" s="87" t="s">
        <v>306</v>
      </c>
    </row>
    <row r="38" spans="2:12" ht="15" customHeight="1">
      <c r="B38" s="86" t="s">
        <v>145</v>
      </c>
      <c r="C38" s="86" t="s">
        <v>149</v>
      </c>
      <c r="D38" s="86" t="s">
        <v>153</v>
      </c>
      <c r="E38" s="86" t="s">
        <v>157</v>
      </c>
      <c r="F38" s="86" t="s">
        <v>161</v>
      </c>
      <c r="G38" s="86" t="s">
        <v>168</v>
      </c>
      <c r="H38" s="86" t="s">
        <v>169</v>
      </c>
      <c r="I38" s="86" t="s">
        <v>170</v>
      </c>
      <c r="J38" s="86" t="s">
        <v>171</v>
      </c>
    </row>
    <row r="39" spans="2:12" ht="15" customHeight="1">
      <c r="B39" s="87" t="s">
        <v>278</v>
      </c>
      <c r="C39" s="87" t="s">
        <v>283</v>
      </c>
      <c r="D39" s="87" t="s">
        <v>287</v>
      </c>
      <c r="E39" s="87" t="s">
        <v>291</v>
      </c>
      <c r="F39" s="87" t="s">
        <v>295</v>
      </c>
      <c r="G39" s="87" t="s">
        <v>299</v>
      </c>
      <c r="H39" s="87" t="s">
        <v>301</v>
      </c>
      <c r="I39" s="87" t="s">
        <v>304</v>
      </c>
      <c r="J39" s="87" t="s">
        <v>307</v>
      </c>
    </row>
    <row r="40" spans="2:12" ht="15" customHeight="1">
      <c r="B40" s="86" t="s">
        <v>146</v>
      </c>
      <c r="C40" s="86" t="s">
        <v>150</v>
      </c>
      <c r="D40" s="86" t="s">
        <v>154</v>
      </c>
      <c r="E40" s="86" t="s">
        <v>158</v>
      </c>
      <c r="F40" s="86" t="s">
        <v>162</v>
      </c>
      <c r="G40" s="86" t="s">
        <v>172</v>
      </c>
      <c r="H40" s="86" t="s">
        <v>173</v>
      </c>
      <c r="I40" s="86" t="s">
        <v>174</v>
      </c>
      <c r="J40" s="86" t="s">
        <v>175</v>
      </c>
    </row>
    <row r="41" spans="2:12" ht="15" customHeight="1">
      <c r="B41" s="87" t="s">
        <v>279</v>
      </c>
      <c r="C41" s="87" t="s">
        <v>284</v>
      </c>
      <c r="D41" s="87" t="s">
        <v>288</v>
      </c>
      <c r="E41" s="87" t="s">
        <v>292</v>
      </c>
      <c r="F41" s="87" t="s">
        <v>296</v>
      </c>
      <c r="G41" s="87" t="s">
        <v>300</v>
      </c>
      <c r="H41" s="87" t="s">
        <v>302</v>
      </c>
      <c r="I41" s="87" t="s">
        <v>305</v>
      </c>
      <c r="J41" s="87" t="s">
        <v>308</v>
      </c>
    </row>
    <row r="42" spans="2:12" ht="15" customHeight="1">
      <c r="B42" s="86" t="s">
        <v>147</v>
      </c>
      <c r="C42" s="86" t="s">
        <v>151</v>
      </c>
      <c r="D42" s="86" t="s">
        <v>155</v>
      </c>
      <c r="E42" s="86" t="s">
        <v>159</v>
      </c>
      <c r="F42" s="86" t="s">
        <v>163</v>
      </c>
    </row>
    <row r="43" spans="2:12" ht="15" customHeight="1">
      <c r="B43" s="87" t="s">
        <v>280</v>
      </c>
      <c r="C43" s="87" t="s">
        <v>285</v>
      </c>
      <c r="D43" s="87" t="s">
        <v>289</v>
      </c>
      <c r="E43" s="87" t="s">
        <v>293</v>
      </c>
      <c r="F43" s="87" t="s">
        <v>297</v>
      </c>
    </row>
    <row r="44" spans="2:12" ht="15" customHeight="1"/>
    <row r="45" spans="2:12" ht="15" customHeight="1"/>
    <row r="46" spans="2:12" ht="15" customHeight="1"/>
    <row r="47" spans="2:12" ht="15" customHeight="1"/>
    <row r="48" spans="2:12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</sheetData>
  <mergeCells count="4">
    <mergeCell ref="B3:K3"/>
    <mergeCell ref="B15:F15"/>
    <mergeCell ref="B27:L27"/>
    <mergeCell ref="B35:J35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B1:H41"/>
  <sheetViews>
    <sheetView zoomScale="130" zoomScaleNormal="130" workbookViewId="0">
      <selection activeCell="F35" sqref="F35"/>
    </sheetView>
  </sheetViews>
  <sheetFormatPr defaultRowHeight="13.5"/>
  <cols>
    <col min="1" max="1" width="1.25" customWidth="1"/>
    <col min="2" max="4" width="4" customWidth="1"/>
    <col min="7" max="7" width="4.25" customWidth="1"/>
    <col min="8" max="8" width="11.5" customWidth="1"/>
  </cols>
  <sheetData>
    <row r="1" spans="2:8" ht="7.5" customHeight="1"/>
    <row r="2" spans="2:8" ht="19.5" customHeight="1">
      <c r="B2" s="88" t="s">
        <v>310</v>
      </c>
      <c r="C2" s="88"/>
      <c r="D2" s="88"/>
      <c r="E2" s="88"/>
      <c r="F2" s="88"/>
      <c r="G2" s="88"/>
      <c r="H2" s="88"/>
    </row>
    <row r="3" spans="2:8" ht="19.5" customHeight="1">
      <c r="B3" s="88"/>
      <c r="C3" s="88" t="s">
        <v>311</v>
      </c>
      <c r="D3" s="88"/>
      <c r="E3" s="88"/>
      <c r="F3" s="88"/>
      <c r="G3" s="88"/>
      <c r="H3" s="88"/>
    </row>
    <row r="4" spans="2:8" ht="19.5" customHeight="1">
      <c r="B4" s="88"/>
      <c r="C4" s="88"/>
      <c r="D4" s="88" t="s">
        <v>309</v>
      </c>
      <c r="E4" s="88" t="s">
        <v>312</v>
      </c>
      <c r="F4" s="88" t="s">
        <v>313</v>
      </c>
      <c r="G4" s="88" t="s">
        <v>314</v>
      </c>
      <c r="H4" s="88" t="s">
        <v>315</v>
      </c>
    </row>
    <row r="5" spans="2:8" ht="19.5" customHeight="1">
      <c r="B5" s="88"/>
      <c r="C5" s="88"/>
      <c r="D5" s="88" t="s">
        <v>309</v>
      </c>
      <c r="E5" s="88" t="s">
        <v>316</v>
      </c>
      <c r="F5" s="88" t="s">
        <v>317</v>
      </c>
      <c r="G5" s="88" t="s">
        <v>314</v>
      </c>
      <c r="H5" s="88" t="s">
        <v>318</v>
      </c>
    </row>
    <row r="6" spans="2:8" ht="19.5" customHeight="1">
      <c r="B6" s="88"/>
      <c r="C6" s="88"/>
      <c r="D6" s="88"/>
      <c r="E6" s="88"/>
      <c r="F6" s="88"/>
      <c r="G6" s="88"/>
      <c r="H6" s="88"/>
    </row>
    <row r="7" spans="2:8" ht="19.5" customHeight="1">
      <c r="B7" s="88"/>
      <c r="C7" s="88" t="s">
        <v>319</v>
      </c>
      <c r="D7" s="88"/>
      <c r="E7" s="88"/>
      <c r="F7" s="88"/>
      <c r="G7" s="88"/>
      <c r="H7" s="88"/>
    </row>
    <row r="8" spans="2:8" ht="19.5" customHeight="1">
      <c r="B8" s="88"/>
      <c r="C8" s="88"/>
      <c r="D8" s="88" t="s">
        <v>309</v>
      </c>
      <c r="E8" s="88" t="s">
        <v>320</v>
      </c>
      <c r="F8" s="88" t="s">
        <v>321</v>
      </c>
      <c r="G8" s="88" t="s">
        <v>314</v>
      </c>
      <c r="H8" s="88" t="s">
        <v>322</v>
      </c>
    </row>
    <row r="9" spans="2:8" ht="19.5" customHeight="1">
      <c r="B9" s="88"/>
      <c r="C9" s="88"/>
      <c r="D9" s="88" t="s">
        <v>309</v>
      </c>
      <c r="E9" s="88" t="s">
        <v>323</v>
      </c>
      <c r="F9" s="88" t="s">
        <v>324</v>
      </c>
      <c r="G9" s="88" t="s">
        <v>314</v>
      </c>
      <c r="H9" s="88" t="s">
        <v>325</v>
      </c>
    </row>
    <row r="10" spans="2:8" ht="19.5" customHeight="1">
      <c r="B10" s="88"/>
      <c r="C10" s="88"/>
      <c r="D10" s="88" t="s">
        <v>309</v>
      </c>
      <c r="E10" s="88" t="s">
        <v>326</v>
      </c>
      <c r="F10" s="88" t="s">
        <v>327</v>
      </c>
      <c r="G10" s="88" t="s">
        <v>314</v>
      </c>
      <c r="H10" s="88" t="s">
        <v>328</v>
      </c>
    </row>
    <row r="11" spans="2:8" ht="19.5" customHeight="1">
      <c r="B11" s="88"/>
      <c r="C11" s="88"/>
      <c r="D11" s="88"/>
      <c r="E11" s="88"/>
      <c r="F11" s="88"/>
      <c r="G11" s="88"/>
      <c r="H11" s="88"/>
    </row>
    <row r="12" spans="2:8" ht="19.5" customHeight="1">
      <c r="B12" s="88"/>
      <c r="C12" s="88" t="s">
        <v>329</v>
      </c>
      <c r="D12" s="88"/>
      <c r="E12" s="88"/>
      <c r="F12" s="88"/>
      <c r="G12" s="88"/>
      <c r="H12" s="88"/>
    </row>
    <row r="13" spans="2:8" ht="19.5" customHeight="1">
      <c r="B13" s="88"/>
      <c r="C13" s="88"/>
      <c r="D13" s="88" t="s">
        <v>309</v>
      </c>
      <c r="E13" s="88" t="s">
        <v>312</v>
      </c>
      <c r="F13" s="88" t="s">
        <v>330</v>
      </c>
      <c r="G13" s="88" t="s">
        <v>314</v>
      </c>
      <c r="H13" s="88" t="s">
        <v>331</v>
      </c>
    </row>
    <row r="14" spans="2:8" ht="19.5" customHeight="1">
      <c r="B14" s="88"/>
      <c r="C14" s="88"/>
      <c r="D14" s="88" t="s">
        <v>309</v>
      </c>
      <c r="E14" s="88" t="s">
        <v>332</v>
      </c>
      <c r="F14" s="88" t="s">
        <v>333</v>
      </c>
      <c r="G14" s="88" t="s">
        <v>314</v>
      </c>
      <c r="H14" s="88" t="s">
        <v>334</v>
      </c>
    </row>
    <row r="15" spans="2:8" ht="19.5" customHeight="1">
      <c r="B15" s="88"/>
      <c r="C15" s="88"/>
      <c r="D15" s="88" t="s">
        <v>309</v>
      </c>
      <c r="E15" s="88" t="s">
        <v>335</v>
      </c>
      <c r="F15" s="88" t="s">
        <v>336</v>
      </c>
      <c r="G15" s="88" t="s">
        <v>314</v>
      </c>
      <c r="H15" s="88" t="s">
        <v>337</v>
      </c>
    </row>
    <row r="16" spans="2:8" ht="19.5" customHeight="1">
      <c r="B16" s="88"/>
      <c r="C16" s="88"/>
      <c r="D16" s="88"/>
      <c r="E16" s="88"/>
      <c r="F16" s="88"/>
      <c r="G16" s="88"/>
      <c r="H16" s="88"/>
    </row>
    <row r="17" spans="2:8" ht="19.5" customHeight="1">
      <c r="B17" s="88"/>
      <c r="C17" s="88" t="s">
        <v>338</v>
      </c>
      <c r="D17" s="88"/>
      <c r="E17" s="88"/>
      <c r="F17" s="88"/>
      <c r="G17" s="88"/>
      <c r="H17" s="88"/>
    </row>
    <row r="18" spans="2:8" ht="19.5" customHeight="1">
      <c r="B18" s="88"/>
      <c r="C18" s="88"/>
      <c r="D18" s="88" t="s">
        <v>309</v>
      </c>
      <c r="E18" s="88" t="s">
        <v>339</v>
      </c>
      <c r="F18" s="88" t="s">
        <v>340</v>
      </c>
      <c r="G18" s="88" t="s">
        <v>314</v>
      </c>
      <c r="H18" s="88" t="s">
        <v>341</v>
      </c>
    </row>
    <row r="19" spans="2:8" ht="19.5" customHeight="1">
      <c r="B19" s="88"/>
      <c r="C19" s="88"/>
      <c r="D19" s="88" t="s">
        <v>309</v>
      </c>
      <c r="E19" s="88" t="s">
        <v>344</v>
      </c>
      <c r="F19" s="88" t="s">
        <v>343</v>
      </c>
      <c r="G19" s="88" t="s">
        <v>314</v>
      </c>
      <c r="H19" s="88" t="s">
        <v>342</v>
      </c>
    </row>
    <row r="20" spans="2:8" ht="19.5" customHeight="1"/>
    <row r="21" spans="2:8" ht="19.5" customHeight="1">
      <c r="B21" s="89" t="s">
        <v>345</v>
      </c>
      <c r="C21" s="89"/>
      <c r="D21" s="89"/>
      <c r="E21" s="89"/>
      <c r="F21" s="89"/>
      <c r="G21" s="89"/>
      <c r="H21" s="89"/>
    </row>
    <row r="22" spans="2:8" ht="19.5" customHeight="1">
      <c r="B22" s="89"/>
      <c r="C22" s="89" t="s">
        <v>346</v>
      </c>
      <c r="D22" s="89"/>
      <c r="E22" s="89"/>
      <c r="F22" s="89"/>
      <c r="G22" s="89"/>
      <c r="H22" s="89"/>
    </row>
    <row r="23" spans="2:8" ht="19.5" customHeight="1">
      <c r="B23" s="89"/>
      <c r="C23" s="89"/>
      <c r="D23" s="89" t="s">
        <v>309</v>
      </c>
      <c r="E23" s="89" t="s">
        <v>347</v>
      </c>
      <c r="F23" s="89" t="s">
        <v>350</v>
      </c>
      <c r="G23" s="89" t="s">
        <v>314</v>
      </c>
      <c r="H23" s="89" t="s">
        <v>353</v>
      </c>
    </row>
    <row r="24" spans="2:8" ht="19.5" customHeight="1">
      <c r="B24" s="89"/>
      <c r="C24" s="89"/>
      <c r="D24" s="89" t="s">
        <v>309</v>
      </c>
      <c r="E24" s="89" t="s">
        <v>348</v>
      </c>
      <c r="F24" s="89" t="s">
        <v>351</v>
      </c>
      <c r="G24" s="89" t="s">
        <v>314</v>
      </c>
      <c r="H24" s="89" t="s">
        <v>354</v>
      </c>
    </row>
    <row r="25" spans="2:8" ht="19.5" customHeight="1">
      <c r="B25" s="89"/>
      <c r="C25" s="89"/>
      <c r="D25" s="89" t="s">
        <v>309</v>
      </c>
      <c r="E25" s="89" t="s">
        <v>349</v>
      </c>
      <c r="F25" s="89" t="s">
        <v>352</v>
      </c>
      <c r="G25" s="89" t="s">
        <v>314</v>
      </c>
      <c r="H25" s="89" t="s">
        <v>355</v>
      </c>
    </row>
    <row r="26" spans="2:8" ht="19.5" customHeight="1">
      <c r="B26" s="89"/>
      <c r="C26" s="89"/>
      <c r="D26" s="89"/>
      <c r="E26" s="89"/>
      <c r="F26" s="89"/>
      <c r="G26" s="89"/>
      <c r="H26" s="89"/>
    </row>
    <row r="27" spans="2:8" ht="19.5" customHeight="1">
      <c r="B27" s="89"/>
      <c r="C27" s="89" t="s">
        <v>356</v>
      </c>
      <c r="D27" s="89"/>
      <c r="E27" s="89"/>
      <c r="F27" s="89"/>
      <c r="G27" s="89"/>
      <c r="H27" s="89"/>
    </row>
    <row r="28" spans="2:8" ht="19.5" customHeight="1">
      <c r="B28" s="89"/>
      <c r="C28" s="89"/>
      <c r="D28" s="89" t="s">
        <v>309</v>
      </c>
      <c r="E28" s="89" t="s">
        <v>357</v>
      </c>
      <c r="F28" s="89" t="s">
        <v>360</v>
      </c>
      <c r="G28" s="89" t="s">
        <v>314</v>
      </c>
      <c r="H28" s="89" t="s">
        <v>363</v>
      </c>
    </row>
    <row r="29" spans="2:8" ht="19.5" customHeight="1">
      <c r="B29" s="89"/>
      <c r="C29" s="89"/>
      <c r="D29" s="89" t="s">
        <v>309</v>
      </c>
      <c r="E29" s="89" t="s">
        <v>358</v>
      </c>
      <c r="F29" s="89" t="s">
        <v>361</v>
      </c>
      <c r="G29" s="89" t="s">
        <v>314</v>
      </c>
      <c r="H29" s="89" t="s">
        <v>364</v>
      </c>
    </row>
    <row r="30" spans="2:8" ht="19.5" customHeight="1">
      <c r="B30" s="89"/>
      <c r="C30" s="89"/>
      <c r="D30" s="89" t="s">
        <v>309</v>
      </c>
      <c r="E30" s="89" t="s">
        <v>359</v>
      </c>
      <c r="F30" s="89" t="s">
        <v>362</v>
      </c>
      <c r="G30" s="89" t="s">
        <v>314</v>
      </c>
      <c r="H30" s="89" t="s">
        <v>365</v>
      </c>
    </row>
    <row r="31" spans="2:8" ht="19.5" customHeight="1"/>
    <row r="32" spans="2:8" ht="19.5" customHeight="1">
      <c r="B32" s="90" t="s">
        <v>366</v>
      </c>
      <c r="C32" s="90"/>
      <c r="D32" s="90"/>
      <c r="E32" s="90"/>
      <c r="F32" s="90"/>
      <c r="G32" s="90"/>
      <c r="H32" s="90"/>
    </row>
    <row r="33" spans="2:8" ht="19.5" customHeight="1">
      <c r="B33" s="90"/>
      <c r="C33" s="90" t="s">
        <v>367</v>
      </c>
      <c r="D33" s="90"/>
      <c r="E33" s="90"/>
      <c r="F33" s="90"/>
      <c r="G33" s="90"/>
      <c r="H33" s="90"/>
    </row>
    <row r="34" spans="2:8" ht="19.5" customHeight="1">
      <c r="B34" s="90"/>
      <c r="C34" s="90"/>
      <c r="D34" s="90" t="s">
        <v>309</v>
      </c>
      <c r="E34" s="90" t="s">
        <v>368</v>
      </c>
      <c r="F34" s="90" t="s">
        <v>371</v>
      </c>
      <c r="G34" s="90" t="s">
        <v>314</v>
      </c>
      <c r="H34" s="90" t="s">
        <v>374</v>
      </c>
    </row>
    <row r="35" spans="2:8" ht="19.5" customHeight="1">
      <c r="B35" s="90"/>
      <c r="C35" s="90"/>
      <c r="D35" s="90" t="s">
        <v>309</v>
      </c>
      <c r="E35" s="90" t="s">
        <v>369</v>
      </c>
      <c r="F35" s="90" t="s">
        <v>373</v>
      </c>
      <c r="G35" s="90" t="s">
        <v>314</v>
      </c>
      <c r="H35" s="90" t="s">
        <v>375</v>
      </c>
    </row>
    <row r="36" spans="2:8" ht="19.5" customHeight="1">
      <c r="B36" s="90"/>
      <c r="C36" s="90"/>
      <c r="D36" s="90" t="s">
        <v>309</v>
      </c>
      <c r="E36" s="90" t="s">
        <v>370</v>
      </c>
      <c r="F36" s="90" t="s">
        <v>372</v>
      </c>
      <c r="G36" s="90" t="s">
        <v>314</v>
      </c>
      <c r="H36" s="90" t="s">
        <v>376</v>
      </c>
    </row>
    <row r="37" spans="2:8" ht="19.5" customHeight="1">
      <c r="B37" s="90"/>
      <c r="C37" s="90"/>
      <c r="D37" s="90"/>
      <c r="E37" s="90"/>
      <c r="F37" s="90"/>
      <c r="G37" s="90"/>
      <c r="H37" s="90"/>
    </row>
    <row r="38" spans="2:8" ht="19.5" customHeight="1">
      <c r="B38" s="90"/>
      <c r="C38" s="90" t="s">
        <v>377</v>
      </c>
      <c r="D38" s="90"/>
      <c r="E38" s="90"/>
      <c r="F38" s="90"/>
      <c r="G38" s="90"/>
      <c r="H38" s="90"/>
    </row>
    <row r="39" spans="2:8" ht="19.5" customHeight="1">
      <c r="B39" s="90"/>
      <c r="C39" s="90"/>
      <c r="D39" s="90" t="s">
        <v>309</v>
      </c>
      <c r="E39" s="90" t="s">
        <v>378</v>
      </c>
      <c r="F39" s="90" t="s">
        <v>379</v>
      </c>
      <c r="G39" s="90" t="s">
        <v>314</v>
      </c>
      <c r="H39" s="90" t="s">
        <v>382</v>
      </c>
    </row>
    <row r="40" spans="2:8" ht="19.5" customHeight="1">
      <c r="B40" s="90"/>
      <c r="C40" s="90"/>
      <c r="D40" s="90" t="s">
        <v>309</v>
      </c>
      <c r="E40" s="90" t="s">
        <v>380</v>
      </c>
      <c r="F40" s="90" t="s">
        <v>381</v>
      </c>
      <c r="G40" s="90" t="s">
        <v>314</v>
      </c>
      <c r="H40" s="90" t="s">
        <v>383</v>
      </c>
    </row>
    <row r="41" spans="2:8" ht="19.5" customHeight="1"/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新規登録申込書</vt:lpstr>
      <vt:lpstr>ヘボン式ローマ字</vt:lpstr>
      <vt:lpstr>注意が必要な記入例</vt:lpstr>
      <vt:lpstr>新規登録申込書!Print_Area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水島　秀司</dc:creator>
  <cp:lastModifiedBy>竹村 和晃</cp:lastModifiedBy>
  <cp:lastPrinted>2020-05-22T03:16:58Z</cp:lastPrinted>
  <dcterms:created xsi:type="dcterms:W3CDTF">2004-02-27T07:10:39Z</dcterms:created>
  <dcterms:modified xsi:type="dcterms:W3CDTF">2026-04-06T09:39:26Z</dcterms:modified>
</cp:coreProperties>
</file>